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constitutional/"/>
    </mc:Choice>
  </mc:AlternateContent>
  <xr:revisionPtr revIDLastSave="65" documentId="11_CEE01C140EE89F49968F865324CA52F6450A9883" xr6:coauthVersionLast="47" xr6:coauthVersionMax="47" xr10:uidLastSave="{C9D916E2-6288-4234-A842-726676D612A2}"/>
  <bookViews>
    <workbookView xWindow="-120" yWindow="-120" windowWidth="29040" windowHeight="15720" tabRatio="823" xr2:uid="{00000000-000D-0000-FFFF-FFFF00000000}"/>
  </bookViews>
  <sheets>
    <sheet name="2024" sheetId="36" r:id="rId1"/>
    <sheet name="2023" sheetId="35" r:id="rId2"/>
    <sheet name="2022" sheetId="34" r:id="rId3"/>
    <sheet name="2021" sheetId="33" r:id="rId4"/>
    <sheet name="2020" sheetId="32" r:id="rId5"/>
    <sheet name="2019" sheetId="31" r:id="rId6"/>
    <sheet name="2018" sheetId="30" r:id="rId7"/>
    <sheet name="2017" sheetId="29" r:id="rId8"/>
    <sheet name="2016" sheetId="28" r:id="rId9"/>
    <sheet name="2015" sheetId="27" r:id="rId10"/>
    <sheet name="2014" sheetId="26" r:id="rId11"/>
    <sheet name="2013" sheetId="25" r:id="rId12"/>
    <sheet name="2012" sheetId="24" r:id="rId13"/>
    <sheet name="2011" sheetId="23" r:id="rId14"/>
    <sheet name="2010" sheetId="22" r:id="rId15"/>
    <sheet name="2009" sheetId="21" r:id="rId16"/>
    <sheet name="2008" sheetId="20" r:id="rId17"/>
    <sheet name="2007" sheetId="19" r:id="rId18"/>
    <sheet name="2006" sheetId="18" r:id="rId19"/>
    <sheet name="2005" sheetId="17" r:id="rId20"/>
    <sheet name="2004" sheetId="9" r:id="rId21"/>
    <sheet name="2003" sheetId="10" r:id="rId22"/>
    <sheet name="2002" sheetId="11" r:id="rId23"/>
    <sheet name="2001" sheetId="12" r:id="rId24"/>
    <sheet name="2000" sheetId="13" r:id="rId25"/>
    <sheet name="1999" sheetId="14" r:id="rId26"/>
    <sheet name="1998" sheetId="15" r:id="rId27"/>
    <sheet name="1997" sheetId="16" r:id="rId28"/>
  </sheets>
  <definedNames>
    <definedName name="_xlnm.Print_Area" localSheetId="27">'1997'!$A$1:$M$81</definedName>
    <definedName name="_xlnm.Print_Area" localSheetId="26">'1998'!$A$1:$M$81</definedName>
    <definedName name="_xlnm.Print_Area" localSheetId="25">'1999'!$A$1:$M$81</definedName>
    <definedName name="_xlnm.Print_Area" localSheetId="24">'2000'!$A$1:$M$81</definedName>
    <definedName name="_xlnm.Print_Area" localSheetId="23">'2001'!$A$1:$M$81</definedName>
    <definedName name="_xlnm.Print_Area" localSheetId="22">'2002'!$A$1:$M$81</definedName>
    <definedName name="_xlnm.Print_Area" localSheetId="21">'2003'!$A$1:$M$81</definedName>
    <definedName name="_xlnm.Print_Area" localSheetId="20">'2004'!$A$1:$M$81</definedName>
    <definedName name="_xlnm.Print_Area" localSheetId="19">'2005'!$A$1:$M$81</definedName>
    <definedName name="_xlnm.Print_Area" localSheetId="18">'2006'!$A$1:$M$81</definedName>
    <definedName name="_xlnm.Print_Area" localSheetId="17">'2007'!$A$1:$M$81</definedName>
    <definedName name="_xlnm.Print_Area" localSheetId="16">'2008'!$A$1:$M$81</definedName>
    <definedName name="_xlnm.Print_Area" localSheetId="15">'2009'!$A$1:$M$81</definedName>
    <definedName name="_xlnm.Print_Area" localSheetId="14">'2010'!$A$1:$M$81</definedName>
    <definedName name="_xlnm.Print_Area" localSheetId="13">'2011'!$A$1:$M$81</definedName>
    <definedName name="_xlnm.Print_Area" localSheetId="12">'2012'!$A$1:$M$82</definedName>
    <definedName name="_xlnm.Print_Area" localSheetId="11">'2013'!$A$1:$M$82</definedName>
    <definedName name="_xlnm.Print_Area" localSheetId="10">'2014'!$A$1:$M$82</definedName>
    <definedName name="_xlnm.Print_Area" localSheetId="9">'2015'!$A$1:$M$82</definedName>
    <definedName name="_xlnm.Print_Area" localSheetId="8">'2016'!$A$1:$M$82</definedName>
    <definedName name="_xlnm.Print_Area" localSheetId="7">'2017'!$A$1:$M$82</definedName>
    <definedName name="_xlnm.Print_Area" localSheetId="6">'2018'!$A$1:$M$82</definedName>
    <definedName name="_xlnm.Print_Area" localSheetId="5">'2019'!$A$1:$M$82</definedName>
    <definedName name="_xlnm.Print_Area" localSheetId="4">'2020'!$A$1:$M$82</definedName>
    <definedName name="_xlnm.Print_Area" localSheetId="3">'2021'!$A$1:$M$82</definedName>
    <definedName name="_xlnm.Print_Area" localSheetId="2">'2022'!$A$1:$M$82</definedName>
    <definedName name="_xlnm.Print_Area" localSheetId="1">'2023'!$A$1:$M$82</definedName>
    <definedName name="_xlnm.Print_Area" localSheetId="0">'2024'!$A$1:$M$82</definedName>
    <definedName name="_xlnm.Print_Titles" localSheetId="27">'1997'!$1:$5</definedName>
    <definedName name="_xlnm.Print_Titles" localSheetId="26">'1998'!$1:$5</definedName>
    <definedName name="_xlnm.Print_Titles" localSheetId="25">'1999'!$1:$5</definedName>
    <definedName name="_xlnm.Print_Titles" localSheetId="24">'2000'!$1:$5</definedName>
    <definedName name="_xlnm.Print_Titles" localSheetId="23">'2001'!$1:$5</definedName>
    <definedName name="_xlnm.Print_Titles" localSheetId="22">'2002'!$1:$5</definedName>
    <definedName name="_xlnm.Print_Titles" localSheetId="21">'2003'!$1:$5</definedName>
    <definedName name="_xlnm.Print_Titles" localSheetId="20">'2004'!$1:$5</definedName>
    <definedName name="_xlnm.Print_Titles" localSheetId="19">'2005'!$1:$5</definedName>
    <definedName name="_xlnm.Print_Titles" localSheetId="18">'2006'!$1:$5</definedName>
    <definedName name="_xlnm.Print_Titles" localSheetId="17">'2007'!$1:$5</definedName>
    <definedName name="_xlnm.Print_Titles" localSheetId="16">'2008'!$1:$5</definedName>
    <definedName name="_xlnm.Print_Titles" localSheetId="15">'2009'!$1:$5</definedName>
    <definedName name="_xlnm.Print_Titles" localSheetId="14">'2010'!$1:$5</definedName>
    <definedName name="_xlnm.Print_Titles" localSheetId="13">'2011'!$1:$5</definedName>
    <definedName name="_xlnm.Print_Titles" localSheetId="12">'2012'!$1:$5</definedName>
    <definedName name="_xlnm.Print_Titles" localSheetId="11">'2013'!$1:$5</definedName>
    <definedName name="_xlnm.Print_Titles" localSheetId="10">'2014'!$1:$5</definedName>
    <definedName name="_xlnm.Print_Titles" localSheetId="9">'2015'!$1:$5</definedName>
    <definedName name="_xlnm.Print_Titles" localSheetId="8">'2016'!$1:$5</definedName>
    <definedName name="_xlnm.Print_Titles" localSheetId="7">'2017'!$1:$5</definedName>
    <definedName name="_xlnm.Print_Titles" localSheetId="6">'2018'!$1:$5</definedName>
    <definedName name="_xlnm.Print_Titles" localSheetId="5">'2019'!$1:$5</definedName>
    <definedName name="_xlnm.Print_Titles" localSheetId="4">'2020'!$1:$5</definedName>
    <definedName name="_xlnm.Print_Titles" localSheetId="3">'2021'!$1:$5</definedName>
    <definedName name="_xlnm.Print_Titles" localSheetId="2">'2022'!$1:$5</definedName>
    <definedName name="_xlnm.Print_Titles" localSheetId="1">'2023'!$1:$5</definedName>
    <definedName name="_xlnm.Print_Titles" localSheetId="0">'2024'!$1:$5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3" i="36" l="1"/>
  <c r="J73" i="36"/>
  <c r="E73" i="36"/>
  <c r="C73" i="36"/>
  <c r="B73" i="36"/>
  <c r="L72" i="36"/>
  <c r="M72" i="36" s="1"/>
  <c r="I72" i="36"/>
  <c r="F72" i="36"/>
  <c r="D72" i="36"/>
  <c r="L71" i="36"/>
  <c r="M71" i="36" s="1"/>
  <c r="I71" i="36"/>
  <c r="F71" i="36"/>
  <c r="D71" i="36"/>
  <c r="L70" i="36"/>
  <c r="M70" i="36" s="1"/>
  <c r="I70" i="36"/>
  <c r="F70" i="36"/>
  <c r="D70" i="36"/>
  <c r="L69" i="36"/>
  <c r="M69" i="36" s="1"/>
  <c r="I69" i="36"/>
  <c r="F69" i="36"/>
  <c r="D69" i="36"/>
  <c r="L68" i="36"/>
  <c r="M68" i="36" s="1"/>
  <c r="I68" i="36"/>
  <c r="F68" i="36"/>
  <c r="D68" i="36"/>
  <c r="L67" i="36"/>
  <c r="M67" i="36" s="1"/>
  <c r="I67" i="36"/>
  <c r="F67" i="36"/>
  <c r="D67" i="36"/>
  <c r="L66" i="36"/>
  <c r="M66" i="36" s="1"/>
  <c r="I66" i="36"/>
  <c r="F66" i="36"/>
  <c r="D66" i="36"/>
  <c r="L65" i="36"/>
  <c r="M65" i="36" s="1"/>
  <c r="I65" i="36"/>
  <c r="F65" i="36"/>
  <c r="D65" i="36"/>
  <c r="L64" i="36"/>
  <c r="M64" i="36" s="1"/>
  <c r="I64" i="36"/>
  <c r="F64" i="36"/>
  <c r="D64" i="36"/>
  <c r="L63" i="36"/>
  <c r="M63" i="36" s="1"/>
  <c r="I63" i="36"/>
  <c r="F63" i="36"/>
  <c r="D63" i="36"/>
  <c r="L62" i="36"/>
  <c r="M62" i="36" s="1"/>
  <c r="I62" i="36"/>
  <c r="F62" i="36"/>
  <c r="D62" i="36"/>
  <c r="L61" i="36"/>
  <c r="M61" i="36" s="1"/>
  <c r="I61" i="36"/>
  <c r="F61" i="36"/>
  <c r="D61" i="36"/>
  <c r="L60" i="36"/>
  <c r="M60" i="36" s="1"/>
  <c r="I60" i="36"/>
  <c r="F60" i="36"/>
  <c r="D60" i="36"/>
  <c r="L59" i="36"/>
  <c r="M59" i="36" s="1"/>
  <c r="I59" i="36"/>
  <c r="F59" i="36"/>
  <c r="D59" i="36"/>
  <c r="L58" i="36"/>
  <c r="M58" i="36" s="1"/>
  <c r="I58" i="36"/>
  <c r="F58" i="36"/>
  <c r="D58" i="36"/>
  <c r="L57" i="36"/>
  <c r="M57" i="36" s="1"/>
  <c r="I57" i="36"/>
  <c r="F57" i="36"/>
  <c r="D57" i="36"/>
  <c r="L56" i="36"/>
  <c r="M56" i="36" s="1"/>
  <c r="I56" i="36"/>
  <c r="F56" i="36"/>
  <c r="D56" i="36"/>
  <c r="L55" i="36"/>
  <c r="M55" i="36" s="1"/>
  <c r="I55" i="36"/>
  <c r="F55" i="36"/>
  <c r="D55" i="36"/>
  <c r="L54" i="36"/>
  <c r="M54" i="36" s="1"/>
  <c r="I54" i="36"/>
  <c r="F54" i="36"/>
  <c r="D54" i="36"/>
  <c r="L53" i="36"/>
  <c r="M53" i="36" s="1"/>
  <c r="I53" i="36"/>
  <c r="F53" i="36"/>
  <c r="D53" i="36"/>
  <c r="L52" i="36"/>
  <c r="M52" i="36" s="1"/>
  <c r="I52" i="36"/>
  <c r="F52" i="36"/>
  <c r="D52" i="36"/>
  <c r="L51" i="36"/>
  <c r="M51" i="36" s="1"/>
  <c r="I51" i="36"/>
  <c r="F51" i="36"/>
  <c r="D51" i="36"/>
  <c r="L50" i="36"/>
  <c r="M50" i="36" s="1"/>
  <c r="I50" i="36"/>
  <c r="F50" i="36"/>
  <c r="D50" i="36"/>
  <c r="L49" i="36"/>
  <c r="M49" i="36" s="1"/>
  <c r="I49" i="36"/>
  <c r="F49" i="36"/>
  <c r="D49" i="36"/>
  <c r="L48" i="36"/>
  <c r="M48" i="36" s="1"/>
  <c r="I48" i="36"/>
  <c r="F48" i="36"/>
  <c r="D48" i="36"/>
  <c r="L47" i="36"/>
  <c r="M47" i="36" s="1"/>
  <c r="I47" i="36"/>
  <c r="F47" i="36"/>
  <c r="D47" i="36"/>
  <c r="L46" i="36"/>
  <c r="M46" i="36" s="1"/>
  <c r="I46" i="36"/>
  <c r="F46" i="36"/>
  <c r="D46" i="36"/>
  <c r="L45" i="36"/>
  <c r="M45" i="36" s="1"/>
  <c r="I45" i="36"/>
  <c r="F45" i="36"/>
  <c r="D45" i="36"/>
  <c r="L44" i="36"/>
  <c r="M44" i="36" s="1"/>
  <c r="I44" i="36"/>
  <c r="F44" i="36"/>
  <c r="D44" i="36"/>
  <c r="L43" i="36"/>
  <c r="M43" i="36" s="1"/>
  <c r="I43" i="36"/>
  <c r="F43" i="36"/>
  <c r="D43" i="36"/>
  <c r="L42" i="36"/>
  <c r="M42" i="36" s="1"/>
  <c r="I42" i="36"/>
  <c r="F42" i="36"/>
  <c r="D42" i="36"/>
  <c r="L41" i="36"/>
  <c r="M41" i="36" s="1"/>
  <c r="I41" i="36"/>
  <c r="F41" i="36"/>
  <c r="D41" i="36"/>
  <c r="L40" i="36"/>
  <c r="M40" i="36" s="1"/>
  <c r="I40" i="36"/>
  <c r="F40" i="36"/>
  <c r="D40" i="36"/>
  <c r="L39" i="36"/>
  <c r="M39" i="36" s="1"/>
  <c r="I39" i="36"/>
  <c r="F39" i="36"/>
  <c r="D39" i="36"/>
  <c r="L38" i="36"/>
  <c r="M38" i="36" s="1"/>
  <c r="I38" i="36"/>
  <c r="F38" i="36"/>
  <c r="D38" i="36"/>
  <c r="L37" i="36"/>
  <c r="M37" i="36" s="1"/>
  <c r="I37" i="36"/>
  <c r="F37" i="36"/>
  <c r="D37" i="36"/>
  <c r="L36" i="36"/>
  <c r="M36" i="36" s="1"/>
  <c r="I36" i="36"/>
  <c r="F36" i="36"/>
  <c r="D36" i="36"/>
  <c r="L35" i="36"/>
  <c r="M35" i="36" s="1"/>
  <c r="I35" i="36"/>
  <c r="F35" i="36"/>
  <c r="D35" i="36"/>
  <c r="L34" i="36"/>
  <c r="M34" i="36" s="1"/>
  <c r="I34" i="36"/>
  <c r="F34" i="36"/>
  <c r="D34" i="36"/>
  <c r="L33" i="36"/>
  <c r="M33" i="36" s="1"/>
  <c r="I33" i="36"/>
  <c r="F33" i="36"/>
  <c r="D33" i="36"/>
  <c r="L32" i="36"/>
  <c r="M32" i="36" s="1"/>
  <c r="I32" i="36"/>
  <c r="F32" i="36"/>
  <c r="D32" i="36"/>
  <c r="L31" i="36"/>
  <c r="M31" i="36" s="1"/>
  <c r="I31" i="36"/>
  <c r="F31" i="36"/>
  <c r="D31" i="36"/>
  <c r="L30" i="36"/>
  <c r="M30" i="36" s="1"/>
  <c r="I30" i="36"/>
  <c r="F30" i="36"/>
  <c r="D30" i="36"/>
  <c r="L29" i="36"/>
  <c r="M29" i="36" s="1"/>
  <c r="I29" i="36"/>
  <c r="F29" i="36"/>
  <c r="D29" i="36"/>
  <c r="L28" i="36"/>
  <c r="M28" i="36" s="1"/>
  <c r="I28" i="36"/>
  <c r="F28" i="36"/>
  <c r="D28" i="36"/>
  <c r="L27" i="36"/>
  <c r="M27" i="36" s="1"/>
  <c r="I27" i="36"/>
  <c r="F27" i="36"/>
  <c r="D27" i="36"/>
  <c r="L26" i="36"/>
  <c r="M26" i="36" s="1"/>
  <c r="I26" i="36"/>
  <c r="F26" i="36"/>
  <c r="D26" i="36"/>
  <c r="L25" i="36"/>
  <c r="M25" i="36" s="1"/>
  <c r="I25" i="36"/>
  <c r="F25" i="36"/>
  <c r="D25" i="36"/>
  <c r="L24" i="36"/>
  <c r="M24" i="36" s="1"/>
  <c r="I24" i="36"/>
  <c r="F24" i="36"/>
  <c r="D24" i="36"/>
  <c r="L23" i="36"/>
  <c r="M23" i="36" s="1"/>
  <c r="I23" i="36"/>
  <c r="F23" i="36"/>
  <c r="D23" i="36"/>
  <c r="L22" i="36"/>
  <c r="M22" i="36" s="1"/>
  <c r="I22" i="36"/>
  <c r="F22" i="36"/>
  <c r="D22" i="36"/>
  <c r="L21" i="36"/>
  <c r="M21" i="36" s="1"/>
  <c r="I21" i="36"/>
  <c r="F21" i="36"/>
  <c r="D21" i="36"/>
  <c r="L20" i="36"/>
  <c r="M20" i="36" s="1"/>
  <c r="I20" i="36"/>
  <c r="F20" i="36"/>
  <c r="D20" i="36"/>
  <c r="L19" i="36"/>
  <c r="M19" i="36" s="1"/>
  <c r="I19" i="36"/>
  <c r="F19" i="36"/>
  <c r="D19" i="36"/>
  <c r="L18" i="36"/>
  <c r="M18" i="36" s="1"/>
  <c r="I18" i="36"/>
  <c r="F18" i="36"/>
  <c r="D18" i="36"/>
  <c r="L17" i="36"/>
  <c r="M17" i="36" s="1"/>
  <c r="I17" i="36"/>
  <c r="F17" i="36"/>
  <c r="D17" i="36"/>
  <c r="L16" i="36"/>
  <c r="M16" i="36" s="1"/>
  <c r="I16" i="36"/>
  <c r="F16" i="36"/>
  <c r="D16" i="36"/>
  <c r="L15" i="36"/>
  <c r="M15" i="36" s="1"/>
  <c r="I15" i="36"/>
  <c r="F15" i="36"/>
  <c r="D15" i="36"/>
  <c r="L14" i="36"/>
  <c r="M14" i="36" s="1"/>
  <c r="I14" i="36"/>
  <c r="F14" i="36"/>
  <c r="D14" i="36"/>
  <c r="L13" i="36"/>
  <c r="M13" i="36" s="1"/>
  <c r="I13" i="36"/>
  <c r="F13" i="36"/>
  <c r="D13" i="36"/>
  <c r="L12" i="36"/>
  <c r="M12" i="36" s="1"/>
  <c r="I12" i="36"/>
  <c r="F12" i="36"/>
  <c r="D12" i="36"/>
  <c r="L11" i="36"/>
  <c r="M11" i="36" s="1"/>
  <c r="I11" i="36"/>
  <c r="F11" i="36"/>
  <c r="D11" i="36"/>
  <c r="L10" i="36"/>
  <c r="M10" i="36" s="1"/>
  <c r="I10" i="36"/>
  <c r="F10" i="36"/>
  <c r="D10" i="36"/>
  <c r="L9" i="36"/>
  <c r="M9" i="36" s="1"/>
  <c r="I9" i="36"/>
  <c r="F9" i="36"/>
  <c r="D9" i="36"/>
  <c r="L8" i="36"/>
  <c r="M8" i="36" s="1"/>
  <c r="I8" i="36"/>
  <c r="F8" i="36"/>
  <c r="D8" i="36"/>
  <c r="L7" i="36"/>
  <c r="M7" i="36" s="1"/>
  <c r="I7" i="36"/>
  <c r="F7" i="36"/>
  <c r="D7" i="36"/>
  <c r="L6" i="36"/>
  <c r="M6" i="36" s="1"/>
  <c r="I6" i="36"/>
  <c r="F6" i="36"/>
  <c r="D6" i="36"/>
  <c r="K73" i="35"/>
  <c r="J73" i="35"/>
  <c r="E73" i="35"/>
  <c r="C73" i="35"/>
  <c r="B73" i="35"/>
  <c r="L72" i="35"/>
  <c r="M72" i="35" s="1"/>
  <c r="I72" i="35"/>
  <c r="F72" i="35"/>
  <c r="D72" i="35"/>
  <c r="L71" i="35"/>
  <c r="M71" i="35" s="1"/>
  <c r="I71" i="35"/>
  <c r="F71" i="35"/>
  <c r="D71" i="35"/>
  <c r="L70" i="35"/>
  <c r="M70" i="35" s="1"/>
  <c r="I70" i="35"/>
  <c r="F70" i="35"/>
  <c r="D70" i="35"/>
  <c r="L69" i="35"/>
  <c r="M69" i="35" s="1"/>
  <c r="I69" i="35"/>
  <c r="F69" i="35"/>
  <c r="D69" i="35"/>
  <c r="L68" i="35"/>
  <c r="M68" i="35" s="1"/>
  <c r="I68" i="35"/>
  <c r="F68" i="35"/>
  <c r="D68" i="35"/>
  <c r="L67" i="35"/>
  <c r="M67" i="35" s="1"/>
  <c r="I67" i="35"/>
  <c r="F67" i="35"/>
  <c r="D67" i="35"/>
  <c r="L66" i="35"/>
  <c r="M66" i="35" s="1"/>
  <c r="I66" i="35"/>
  <c r="F66" i="35"/>
  <c r="D66" i="35"/>
  <c r="L65" i="35"/>
  <c r="M65" i="35" s="1"/>
  <c r="I65" i="35"/>
  <c r="F65" i="35"/>
  <c r="D65" i="35"/>
  <c r="L64" i="35"/>
  <c r="M64" i="35" s="1"/>
  <c r="I64" i="35"/>
  <c r="F64" i="35"/>
  <c r="D64" i="35"/>
  <c r="L63" i="35"/>
  <c r="M63" i="35" s="1"/>
  <c r="I63" i="35"/>
  <c r="F63" i="35"/>
  <c r="D63" i="35"/>
  <c r="L62" i="35"/>
  <c r="M62" i="35" s="1"/>
  <c r="I62" i="35"/>
  <c r="F62" i="35"/>
  <c r="D62" i="35"/>
  <c r="L61" i="35"/>
  <c r="M61" i="35" s="1"/>
  <c r="I61" i="35"/>
  <c r="F61" i="35"/>
  <c r="D61" i="35"/>
  <c r="L60" i="35"/>
  <c r="M60" i="35" s="1"/>
  <c r="I60" i="35"/>
  <c r="F60" i="35"/>
  <c r="D60" i="35"/>
  <c r="L59" i="35"/>
  <c r="M59" i="35" s="1"/>
  <c r="I59" i="35"/>
  <c r="F59" i="35"/>
  <c r="D59" i="35"/>
  <c r="L58" i="35"/>
  <c r="M58" i="35" s="1"/>
  <c r="I58" i="35"/>
  <c r="F58" i="35"/>
  <c r="D58" i="35"/>
  <c r="L57" i="35"/>
  <c r="M57" i="35" s="1"/>
  <c r="I57" i="35"/>
  <c r="F57" i="35"/>
  <c r="D57" i="35"/>
  <c r="L56" i="35"/>
  <c r="M56" i="35" s="1"/>
  <c r="I56" i="35"/>
  <c r="F56" i="35"/>
  <c r="D56" i="35"/>
  <c r="L55" i="35"/>
  <c r="M55" i="35" s="1"/>
  <c r="I55" i="35"/>
  <c r="F55" i="35"/>
  <c r="D55" i="35"/>
  <c r="L54" i="35"/>
  <c r="M54" i="35" s="1"/>
  <c r="I54" i="35"/>
  <c r="F54" i="35"/>
  <c r="D54" i="35"/>
  <c r="L53" i="35"/>
  <c r="M53" i="35" s="1"/>
  <c r="I53" i="35"/>
  <c r="F53" i="35"/>
  <c r="D53" i="35"/>
  <c r="L52" i="35"/>
  <c r="M52" i="35" s="1"/>
  <c r="I52" i="35"/>
  <c r="F52" i="35"/>
  <c r="D52" i="35"/>
  <c r="L51" i="35"/>
  <c r="M51" i="35" s="1"/>
  <c r="I51" i="35"/>
  <c r="F51" i="35"/>
  <c r="D51" i="35"/>
  <c r="L50" i="35"/>
  <c r="M50" i="35" s="1"/>
  <c r="I50" i="35"/>
  <c r="F50" i="35"/>
  <c r="D50" i="35"/>
  <c r="L49" i="35"/>
  <c r="M49" i="35" s="1"/>
  <c r="I49" i="35"/>
  <c r="F49" i="35"/>
  <c r="D49" i="35"/>
  <c r="L48" i="35"/>
  <c r="M48" i="35" s="1"/>
  <c r="I48" i="35"/>
  <c r="F48" i="35"/>
  <c r="D48" i="35"/>
  <c r="L47" i="35"/>
  <c r="M47" i="35" s="1"/>
  <c r="I47" i="35"/>
  <c r="F47" i="35"/>
  <c r="D47" i="35"/>
  <c r="L46" i="35"/>
  <c r="M46" i="35" s="1"/>
  <c r="I46" i="35"/>
  <c r="F46" i="35"/>
  <c r="D46" i="35"/>
  <c r="L45" i="35"/>
  <c r="M45" i="35" s="1"/>
  <c r="I45" i="35"/>
  <c r="F45" i="35"/>
  <c r="D45" i="35"/>
  <c r="L44" i="35"/>
  <c r="M44" i="35" s="1"/>
  <c r="I44" i="35"/>
  <c r="F44" i="35"/>
  <c r="D44" i="35"/>
  <c r="L43" i="35"/>
  <c r="M43" i="35" s="1"/>
  <c r="I43" i="35"/>
  <c r="F43" i="35"/>
  <c r="D43" i="35"/>
  <c r="L42" i="35"/>
  <c r="M42" i="35" s="1"/>
  <c r="I42" i="35"/>
  <c r="F42" i="35"/>
  <c r="D42" i="35"/>
  <c r="L41" i="35"/>
  <c r="M41" i="35" s="1"/>
  <c r="I41" i="35"/>
  <c r="F41" i="35"/>
  <c r="D41" i="35"/>
  <c r="L40" i="35"/>
  <c r="M40" i="35" s="1"/>
  <c r="I40" i="35"/>
  <c r="F40" i="35"/>
  <c r="D40" i="35"/>
  <c r="L39" i="35"/>
  <c r="M39" i="35" s="1"/>
  <c r="I39" i="35"/>
  <c r="F39" i="35"/>
  <c r="D39" i="35"/>
  <c r="L38" i="35"/>
  <c r="M38" i="35" s="1"/>
  <c r="I38" i="35"/>
  <c r="F38" i="35"/>
  <c r="D38" i="35"/>
  <c r="L37" i="35"/>
  <c r="M37" i="35" s="1"/>
  <c r="I37" i="35"/>
  <c r="F37" i="35"/>
  <c r="D37" i="35"/>
  <c r="L36" i="35"/>
  <c r="M36" i="35" s="1"/>
  <c r="I36" i="35"/>
  <c r="F36" i="35"/>
  <c r="D36" i="35"/>
  <c r="L35" i="35"/>
  <c r="M35" i="35" s="1"/>
  <c r="I35" i="35"/>
  <c r="F35" i="35"/>
  <c r="D35" i="35"/>
  <c r="L34" i="35"/>
  <c r="M34" i="35" s="1"/>
  <c r="I34" i="35"/>
  <c r="F34" i="35"/>
  <c r="D34" i="35"/>
  <c r="L33" i="35"/>
  <c r="M33" i="35" s="1"/>
  <c r="I33" i="35"/>
  <c r="F33" i="35"/>
  <c r="D33" i="35"/>
  <c r="L32" i="35"/>
  <c r="M32" i="35" s="1"/>
  <c r="I32" i="35"/>
  <c r="F32" i="35"/>
  <c r="D32" i="35"/>
  <c r="L31" i="35"/>
  <c r="M31" i="35" s="1"/>
  <c r="I31" i="35"/>
  <c r="F31" i="35"/>
  <c r="D31" i="35"/>
  <c r="L30" i="35"/>
  <c r="M30" i="35" s="1"/>
  <c r="I30" i="35"/>
  <c r="F30" i="35"/>
  <c r="D30" i="35"/>
  <c r="L29" i="35"/>
  <c r="M29" i="35" s="1"/>
  <c r="I29" i="35"/>
  <c r="F29" i="35"/>
  <c r="D29" i="35"/>
  <c r="L28" i="35"/>
  <c r="M28" i="35" s="1"/>
  <c r="I28" i="35"/>
  <c r="F28" i="35"/>
  <c r="D28" i="35"/>
  <c r="L27" i="35"/>
  <c r="M27" i="35" s="1"/>
  <c r="I27" i="35"/>
  <c r="F27" i="35"/>
  <c r="D27" i="35"/>
  <c r="L26" i="35"/>
  <c r="M26" i="35" s="1"/>
  <c r="I26" i="35"/>
  <c r="F26" i="35"/>
  <c r="D26" i="35"/>
  <c r="L25" i="35"/>
  <c r="M25" i="35" s="1"/>
  <c r="I25" i="35"/>
  <c r="F25" i="35"/>
  <c r="D25" i="35"/>
  <c r="L24" i="35"/>
  <c r="M24" i="35" s="1"/>
  <c r="I24" i="35"/>
  <c r="F24" i="35"/>
  <c r="D24" i="35"/>
  <c r="L23" i="35"/>
  <c r="M23" i="35" s="1"/>
  <c r="I23" i="35"/>
  <c r="F23" i="35"/>
  <c r="D23" i="35"/>
  <c r="L22" i="35"/>
  <c r="M22" i="35" s="1"/>
  <c r="I22" i="35"/>
  <c r="F22" i="35"/>
  <c r="D22" i="35"/>
  <c r="L21" i="35"/>
  <c r="M21" i="35" s="1"/>
  <c r="I21" i="35"/>
  <c r="F21" i="35"/>
  <c r="D21" i="35"/>
  <c r="L20" i="35"/>
  <c r="M20" i="35" s="1"/>
  <c r="I20" i="35"/>
  <c r="F20" i="35"/>
  <c r="D20" i="35"/>
  <c r="L19" i="35"/>
  <c r="M19" i="35" s="1"/>
  <c r="I19" i="35"/>
  <c r="F19" i="35"/>
  <c r="D19" i="35"/>
  <c r="L18" i="35"/>
  <c r="M18" i="35" s="1"/>
  <c r="I18" i="35"/>
  <c r="F18" i="35"/>
  <c r="D18" i="35"/>
  <c r="L17" i="35"/>
  <c r="M17" i="35" s="1"/>
  <c r="I17" i="35"/>
  <c r="F17" i="35"/>
  <c r="D17" i="35"/>
  <c r="L16" i="35"/>
  <c r="M16" i="35" s="1"/>
  <c r="I16" i="35"/>
  <c r="F16" i="35"/>
  <c r="D16" i="35"/>
  <c r="L15" i="35"/>
  <c r="M15" i="35" s="1"/>
  <c r="I15" i="35"/>
  <c r="F15" i="35"/>
  <c r="D15" i="35"/>
  <c r="L14" i="35"/>
  <c r="M14" i="35" s="1"/>
  <c r="I14" i="35"/>
  <c r="F14" i="35"/>
  <c r="D14" i="35"/>
  <c r="L13" i="35"/>
  <c r="M13" i="35" s="1"/>
  <c r="I13" i="35"/>
  <c r="F13" i="35"/>
  <c r="D13" i="35"/>
  <c r="L12" i="35"/>
  <c r="M12" i="35" s="1"/>
  <c r="I12" i="35"/>
  <c r="F12" i="35"/>
  <c r="D12" i="35"/>
  <c r="L11" i="35"/>
  <c r="M11" i="35" s="1"/>
  <c r="I11" i="35"/>
  <c r="F11" i="35"/>
  <c r="D11" i="35"/>
  <c r="L10" i="35"/>
  <c r="M10" i="35" s="1"/>
  <c r="I10" i="35"/>
  <c r="F10" i="35"/>
  <c r="D10" i="35"/>
  <c r="L9" i="35"/>
  <c r="M9" i="35" s="1"/>
  <c r="I9" i="35"/>
  <c r="F9" i="35"/>
  <c r="D9" i="35"/>
  <c r="L8" i="35"/>
  <c r="M8" i="35" s="1"/>
  <c r="I8" i="35"/>
  <c r="F8" i="35"/>
  <c r="D8" i="35"/>
  <c r="L7" i="35"/>
  <c r="M7" i="35" s="1"/>
  <c r="I7" i="35"/>
  <c r="F7" i="35"/>
  <c r="D7" i="35"/>
  <c r="L6" i="35"/>
  <c r="M6" i="35" s="1"/>
  <c r="I6" i="35"/>
  <c r="F6" i="35"/>
  <c r="D6" i="35"/>
  <c r="L73" i="36" l="1"/>
  <c r="M73" i="36" s="1"/>
  <c r="D73" i="36"/>
  <c r="F73" i="36"/>
  <c r="F73" i="35"/>
  <c r="L73" i="35"/>
  <c r="M73" i="35" s="1"/>
  <c r="D73" i="35"/>
  <c r="K73" i="34"/>
  <c r="J73" i="34"/>
  <c r="E73" i="34"/>
  <c r="C73" i="34"/>
  <c r="D73" i="34" s="1"/>
  <c r="B73" i="34"/>
  <c r="L72" i="34"/>
  <c r="M72" i="34" s="1"/>
  <c r="I72" i="34"/>
  <c r="F72" i="34"/>
  <c r="D72" i="34"/>
  <c r="L71" i="34"/>
  <c r="M71" i="34" s="1"/>
  <c r="I71" i="34"/>
  <c r="F71" i="34"/>
  <c r="D71" i="34"/>
  <c r="L70" i="34"/>
  <c r="M70" i="34" s="1"/>
  <c r="I70" i="34"/>
  <c r="F70" i="34"/>
  <c r="D70" i="34"/>
  <c r="L69" i="34"/>
  <c r="M69" i="34" s="1"/>
  <c r="I69" i="34"/>
  <c r="F69" i="34"/>
  <c r="D69" i="34"/>
  <c r="L68" i="34"/>
  <c r="M68" i="34" s="1"/>
  <c r="I68" i="34"/>
  <c r="F68" i="34"/>
  <c r="D68" i="34"/>
  <c r="L67" i="34"/>
  <c r="M67" i="34" s="1"/>
  <c r="I67" i="34"/>
  <c r="F67" i="34"/>
  <c r="D67" i="34"/>
  <c r="L66" i="34"/>
  <c r="M66" i="34" s="1"/>
  <c r="I66" i="34"/>
  <c r="F66" i="34"/>
  <c r="D66" i="34"/>
  <c r="L65" i="34"/>
  <c r="M65" i="34" s="1"/>
  <c r="I65" i="34"/>
  <c r="F65" i="34"/>
  <c r="D65" i="34"/>
  <c r="L64" i="34"/>
  <c r="M64" i="34"/>
  <c r="I64" i="34"/>
  <c r="F64" i="34"/>
  <c r="D64" i="34"/>
  <c r="L63" i="34"/>
  <c r="M63" i="34" s="1"/>
  <c r="I63" i="34"/>
  <c r="F63" i="34"/>
  <c r="D63" i="34"/>
  <c r="L62" i="34"/>
  <c r="M62" i="34"/>
  <c r="I62" i="34"/>
  <c r="F62" i="34"/>
  <c r="D62" i="34"/>
  <c r="L61" i="34"/>
  <c r="M61" i="34" s="1"/>
  <c r="I61" i="34"/>
  <c r="F61" i="34"/>
  <c r="D61" i="34"/>
  <c r="L60" i="34"/>
  <c r="M60" i="34" s="1"/>
  <c r="I60" i="34"/>
  <c r="F60" i="34"/>
  <c r="D60" i="34"/>
  <c r="L59" i="34"/>
  <c r="M59" i="34"/>
  <c r="I59" i="34"/>
  <c r="F59" i="34"/>
  <c r="D59" i="34"/>
  <c r="L58" i="34"/>
  <c r="M58" i="34"/>
  <c r="I58" i="34"/>
  <c r="F58" i="34"/>
  <c r="D58" i="34"/>
  <c r="L57" i="34"/>
  <c r="M57" i="34" s="1"/>
  <c r="I57" i="34"/>
  <c r="F57" i="34"/>
  <c r="D57" i="34"/>
  <c r="L56" i="34"/>
  <c r="M56" i="34" s="1"/>
  <c r="I56" i="34"/>
  <c r="F56" i="34"/>
  <c r="D56" i="34"/>
  <c r="L55" i="34"/>
  <c r="M55" i="34" s="1"/>
  <c r="I55" i="34"/>
  <c r="F55" i="34"/>
  <c r="D55" i="34"/>
  <c r="L54" i="34"/>
  <c r="M54" i="34" s="1"/>
  <c r="I54" i="34"/>
  <c r="F54" i="34"/>
  <c r="D54" i="34"/>
  <c r="L53" i="34"/>
  <c r="M53" i="34" s="1"/>
  <c r="I53" i="34"/>
  <c r="F53" i="34"/>
  <c r="D53" i="34"/>
  <c r="L52" i="34"/>
  <c r="M52" i="34" s="1"/>
  <c r="I52" i="34"/>
  <c r="F52" i="34"/>
  <c r="D52" i="34"/>
  <c r="L51" i="34"/>
  <c r="M51" i="34" s="1"/>
  <c r="I51" i="34"/>
  <c r="F51" i="34"/>
  <c r="D51" i="34"/>
  <c r="L50" i="34"/>
  <c r="M50" i="34" s="1"/>
  <c r="I50" i="34"/>
  <c r="F50" i="34"/>
  <c r="D50" i="34"/>
  <c r="L49" i="34"/>
  <c r="M49" i="34" s="1"/>
  <c r="I49" i="34"/>
  <c r="F49" i="34"/>
  <c r="D49" i="34"/>
  <c r="L48" i="34"/>
  <c r="M48" i="34" s="1"/>
  <c r="I48" i="34"/>
  <c r="F48" i="34"/>
  <c r="D48" i="34"/>
  <c r="L47" i="34"/>
  <c r="M47" i="34"/>
  <c r="I47" i="34"/>
  <c r="F47" i="34"/>
  <c r="D47" i="34"/>
  <c r="L46" i="34"/>
  <c r="M46" i="34"/>
  <c r="I46" i="34"/>
  <c r="F46" i="34"/>
  <c r="D46" i="34"/>
  <c r="L45" i="34"/>
  <c r="M45" i="34" s="1"/>
  <c r="I45" i="34"/>
  <c r="F45" i="34"/>
  <c r="D45" i="34"/>
  <c r="L44" i="34"/>
  <c r="M44" i="34" s="1"/>
  <c r="I44" i="34"/>
  <c r="F44" i="34"/>
  <c r="D44" i="34"/>
  <c r="L43" i="34"/>
  <c r="M43" i="34"/>
  <c r="I43" i="34"/>
  <c r="F43" i="34"/>
  <c r="D43" i="34"/>
  <c r="L42" i="34"/>
  <c r="M42" i="34" s="1"/>
  <c r="I42" i="34"/>
  <c r="F42" i="34"/>
  <c r="D42" i="34"/>
  <c r="L41" i="34"/>
  <c r="M41" i="34" s="1"/>
  <c r="I41" i="34"/>
  <c r="F41" i="34"/>
  <c r="D41" i="34"/>
  <c r="L40" i="34"/>
  <c r="M40" i="34" s="1"/>
  <c r="I40" i="34"/>
  <c r="F40" i="34"/>
  <c r="D40" i="34"/>
  <c r="L39" i="34"/>
  <c r="M39" i="34" s="1"/>
  <c r="I39" i="34"/>
  <c r="F39" i="34"/>
  <c r="D39" i="34"/>
  <c r="L38" i="34"/>
  <c r="M38" i="34"/>
  <c r="I38" i="34"/>
  <c r="F38" i="34"/>
  <c r="D38" i="34"/>
  <c r="L37" i="34"/>
  <c r="M37" i="34"/>
  <c r="I37" i="34"/>
  <c r="F37" i="34"/>
  <c r="D37" i="34"/>
  <c r="L36" i="34"/>
  <c r="M36" i="34" s="1"/>
  <c r="I36" i="34"/>
  <c r="F36" i="34"/>
  <c r="D36" i="34"/>
  <c r="L35" i="34"/>
  <c r="M35" i="34"/>
  <c r="I35" i="34"/>
  <c r="F35" i="34"/>
  <c r="D35" i="34"/>
  <c r="L34" i="34"/>
  <c r="M34" i="34" s="1"/>
  <c r="I34" i="34"/>
  <c r="F34" i="34"/>
  <c r="D34" i="34"/>
  <c r="L33" i="34"/>
  <c r="M33" i="34" s="1"/>
  <c r="I33" i="34"/>
  <c r="F33" i="34"/>
  <c r="D33" i="34"/>
  <c r="L32" i="34"/>
  <c r="M32" i="34" s="1"/>
  <c r="I32" i="34"/>
  <c r="F32" i="34"/>
  <c r="D32" i="34"/>
  <c r="L31" i="34"/>
  <c r="M31" i="34" s="1"/>
  <c r="I31" i="34"/>
  <c r="F31" i="34"/>
  <c r="D31" i="34"/>
  <c r="L30" i="34"/>
  <c r="M30" i="34" s="1"/>
  <c r="I30" i="34"/>
  <c r="F30" i="34"/>
  <c r="D30" i="34"/>
  <c r="L29" i="34"/>
  <c r="M29" i="34" s="1"/>
  <c r="I29" i="34"/>
  <c r="F29" i="34"/>
  <c r="D29" i="34"/>
  <c r="L28" i="34"/>
  <c r="M28" i="34" s="1"/>
  <c r="I28" i="34"/>
  <c r="F28" i="34"/>
  <c r="D28" i="34"/>
  <c r="L27" i="34"/>
  <c r="M27" i="34"/>
  <c r="I27" i="34"/>
  <c r="F27" i="34"/>
  <c r="D27" i="34"/>
  <c r="L26" i="34"/>
  <c r="M26" i="34"/>
  <c r="I26" i="34"/>
  <c r="F26" i="34"/>
  <c r="D26" i="34"/>
  <c r="L25" i="34"/>
  <c r="M25" i="34"/>
  <c r="I25" i="34"/>
  <c r="F25" i="34"/>
  <c r="D25" i="34"/>
  <c r="L24" i="34"/>
  <c r="M24" i="34" s="1"/>
  <c r="I24" i="34"/>
  <c r="F24" i="34"/>
  <c r="D24" i="34"/>
  <c r="L23" i="34"/>
  <c r="M23" i="34" s="1"/>
  <c r="I23" i="34"/>
  <c r="F23" i="34"/>
  <c r="D23" i="34"/>
  <c r="L22" i="34"/>
  <c r="M22" i="34" s="1"/>
  <c r="I22" i="34"/>
  <c r="F22" i="34"/>
  <c r="D22" i="34"/>
  <c r="L21" i="34"/>
  <c r="M21" i="34" s="1"/>
  <c r="I21" i="34"/>
  <c r="F21" i="34"/>
  <c r="D21" i="34"/>
  <c r="L20" i="34"/>
  <c r="M20" i="34" s="1"/>
  <c r="I20" i="34"/>
  <c r="F20" i="34"/>
  <c r="D20" i="34"/>
  <c r="L19" i="34"/>
  <c r="M19" i="34"/>
  <c r="I19" i="34"/>
  <c r="F19" i="34"/>
  <c r="D19" i="34"/>
  <c r="L18" i="34"/>
  <c r="M18" i="34" s="1"/>
  <c r="I18" i="34"/>
  <c r="F18" i="34"/>
  <c r="D18" i="34"/>
  <c r="L17" i="34"/>
  <c r="M17" i="34" s="1"/>
  <c r="I17" i="34"/>
  <c r="F17" i="34"/>
  <c r="D17" i="34"/>
  <c r="L16" i="34"/>
  <c r="M16" i="34"/>
  <c r="I16" i="34"/>
  <c r="F16" i="34"/>
  <c r="D16" i="34"/>
  <c r="L15" i="34"/>
  <c r="M15" i="34"/>
  <c r="I15" i="34"/>
  <c r="F15" i="34"/>
  <c r="D15" i="34"/>
  <c r="L14" i="34"/>
  <c r="M14" i="34" s="1"/>
  <c r="I14" i="34"/>
  <c r="F14" i="34"/>
  <c r="D14" i="34"/>
  <c r="L13" i="34"/>
  <c r="M13" i="34" s="1"/>
  <c r="I13" i="34"/>
  <c r="F13" i="34"/>
  <c r="D13" i="34"/>
  <c r="L12" i="34"/>
  <c r="M12" i="34" s="1"/>
  <c r="I12" i="34"/>
  <c r="F12" i="34"/>
  <c r="D12" i="34"/>
  <c r="L11" i="34"/>
  <c r="M11" i="34"/>
  <c r="I11" i="34"/>
  <c r="F11" i="34"/>
  <c r="D11" i="34"/>
  <c r="L10" i="34"/>
  <c r="M10" i="34" s="1"/>
  <c r="I10" i="34"/>
  <c r="F10" i="34"/>
  <c r="D10" i="34"/>
  <c r="L9" i="34"/>
  <c r="M9" i="34" s="1"/>
  <c r="I9" i="34"/>
  <c r="F9" i="34"/>
  <c r="D9" i="34"/>
  <c r="L8" i="34"/>
  <c r="M8" i="34" s="1"/>
  <c r="I8" i="34"/>
  <c r="F8" i="34"/>
  <c r="D8" i="34"/>
  <c r="L7" i="34"/>
  <c r="M7" i="34"/>
  <c r="I7" i="34"/>
  <c r="F7" i="34"/>
  <c r="D7" i="34"/>
  <c r="L6" i="34"/>
  <c r="M6" i="34" s="1"/>
  <c r="I6" i="34"/>
  <c r="F6" i="34"/>
  <c r="D6" i="34"/>
  <c r="K73" i="33"/>
  <c r="J73" i="33"/>
  <c r="E73" i="33"/>
  <c r="C73" i="33"/>
  <c r="D73" i="33" s="1"/>
  <c r="B73" i="33"/>
  <c r="L72" i="33"/>
  <c r="M72" i="33"/>
  <c r="I72" i="33"/>
  <c r="F72" i="33"/>
  <c r="D72" i="33"/>
  <c r="L71" i="33"/>
  <c r="M71" i="33"/>
  <c r="I71" i="33"/>
  <c r="F71" i="33"/>
  <c r="D71" i="33"/>
  <c r="L70" i="33"/>
  <c r="M70" i="33" s="1"/>
  <c r="I70" i="33"/>
  <c r="F70" i="33"/>
  <c r="D70" i="33"/>
  <c r="L69" i="33"/>
  <c r="M69" i="33" s="1"/>
  <c r="I69" i="33"/>
  <c r="F69" i="33"/>
  <c r="D69" i="33"/>
  <c r="L68" i="33"/>
  <c r="M68" i="33" s="1"/>
  <c r="I68" i="33"/>
  <c r="F68" i="33"/>
  <c r="D68" i="33"/>
  <c r="L67" i="33"/>
  <c r="M67" i="33"/>
  <c r="I67" i="33"/>
  <c r="F67" i="33"/>
  <c r="D67" i="33"/>
  <c r="L66" i="33"/>
  <c r="M66" i="33" s="1"/>
  <c r="I66" i="33"/>
  <c r="F66" i="33"/>
  <c r="D66" i="33"/>
  <c r="L65" i="33"/>
  <c r="M65" i="33" s="1"/>
  <c r="I65" i="33"/>
  <c r="F65" i="33"/>
  <c r="D65" i="33"/>
  <c r="L64" i="33"/>
  <c r="M64" i="33" s="1"/>
  <c r="I64" i="33"/>
  <c r="F64" i="33"/>
  <c r="D64" i="33"/>
  <c r="L63" i="33"/>
  <c r="M63" i="33"/>
  <c r="I63" i="33"/>
  <c r="F63" i="33"/>
  <c r="D63" i="33"/>
  <c r="L62" i="33"/>
  <c r="M62" i="33" s="1"/>
  <c r="I62" i="33"/>
  <c r="F62" i="33"/>
  <c r="D62" i="33"/>
  <c r="L61" i="33"/>
  <c r="M61" i="33" s="1"/>
  <c r="I61" i="33"/>
  <c r="F61" i="33"/>
  <c r="D61" i="33"/>
  <c r="L60" i="33"/>
  <c r="M60" i="33" s="1"/>
  <c r="I60" i="33"/>
  <c r="F60" i="33"/>
  <c r="D60" i="33"/>
  <c r="L59" i="33"/>
  <c r="M59" i="33" s="1"/>
  <c r="I59" i="33"/>
  <c r="F59" i="33"/>
  <c r="D59" i="33"/>
  <c r="L58" i="33"/>
  <c r="M58" i="33"/>
  <c r="I58" i="33"/>
  <c r="F58" i="33"/>
  <c r="D58" i="33"/>
  <c r="L57" i="33"/>
  <c r="M57" i="33"/>
  <c r="I57" i="33"/>
  <c r="F57" i="33"/>
  <c r="D57" i="33"/>
  <c r="L56" i="33"/>
  <c r="M56" i="33" s="1"/>
  <c r="I56" i="33"/>
  <c r="F56" i="33"/>
  <c r="D56" i="33"/>
  <c r="L55" i="33"/>
  <c r="M55" i="33" s="1"/>
  <c r="I55" i="33"/>
  <c r="F55" i="33"/>
  <c r="D55" i="33"/>
  <c r="L54" i="33"/>
  <c r="M54" i="33" s="1"/>
  <c r="I54" i="33"/>
  <c r="F54" i="33"/>
  <c r="D54" i="33"/>
  <c r="L53" i="33"/>
  <c r="M53" i="33" s="1"/>
  <c r="I53" i="33"/>
  <c r="F53" i="33"/>
  <c r="D53" i="33"/>
  <c r="L52" i="33"/>
  <c r="M52" i="33" s="1"/>
  <c r="I52" i="33"/>
  <c r="F52" i="33"/>
  <c r="D52" i="33"/>
  <c r="L51" i="33"/>
  <c r="M51" i="33"/>
  <c r="I51" i="33"/>
  <c r="F51" i="33"/>
  <c r="D51" i="33"/>
  <c r="L50" i="33"/>
  <c r="M50" i="33" s="1"/>
  <c r="I50" i="33"/>
  <c r="F50" i="33"/>
  <c r="D50" i="33"/>
  <c r="L49" i="33"/>
  <c r="M49" i="33" s="1"/>
  <c r="I49" i="33"/>
  <c r="F49" i="33"/>
  <c r="D49" i="33"/>
  <c r="L48" i="33"/>
  <c r="M48" i="33" s="1"/>
  <c r="I48" i="33"/>
  <c r="F48" i="33"/>
  <c r="D48" i="33"/>
  <c r="L47" i="33"/>
  <c r="M47" i="33"/>
  <c r="I47" i="33"/>
  <c r="F47" i="33"/>
  <c r="D47" i="33"/>
  <c r="L46" i="33"/>
  <c r="M46" i="33"/>
  <c r="I46" i="33"/>
  <c r="F46" i="33"/>
  <c r="D46" i="33"/>
  <c r="L45" i="33"/>
  <c r="M45" i="33"/>
  <c r="I45" i="33"/>
  <c r="F45" i="33"/>
  <c r="D45" i="33"/>
  <c r="L44" i="33"/>
  <c r="M44" i="33" s="1"/>
  <c r="I44" i="33"/>
  <c r="F44" i="33"/>
  <c r="D44" i="33"/>
  <c r="L43" i="33"/>
  <c r="M43" i="33" s="1"/>
  <c r="I43" i="33"/>
  <c r="F43" i="33"/>
  <c r="D43" i="33"/>
  <c r="L42" i="33"/>
  <c r="M42" i="33" s="1"/>
  <c r="I42" i="33"/>
  <c r="F42" i="33"/>
  <c r="D42" i="33"/>
  <c r="L41" i="33"/>
  <c r="M41" i="33" s="1"/>
  <c r="I41" i="33"/>
  <c r="F41" i="33"/>
  <c r="D41" i="33"/>
  <c r="L40" i="33"/>
  <c r="M40" i="33" s="1"/>
  <c r="I40" i="33"/>
  <c r="F40" i="33"/>
  <c r="D40" i="33"/>
  <c r="L39" i="33"/>
  <c r="M39" i="33"/>
  <c r="I39" i="33"/>
  <c r="F39" i="33"/>
  <c r="D39" i="33"/>
  <c r="L38" i="33"/>
  <c r="M38" i="33" s="1"/>
  <c r="I38" i="33"/>
  <c r="F38" i="33"/>
  <c r="D38" i="33"/>
  <c r="L37" i="33"/>
  <c r="M37" i="33" s="1"/>
  <c r="I37" i="33"/>
  <c r="F37" i="33"/>
  <c r="D37" i="33"/>
  <c r="L36" i="33"/>
  <c r="M36" i="33"/>
  <c r="I36" i="33"/>
  <c r="F36" i="33"/>
  <c r="D36" i="33"/>
  <c r="L35" i="33"/>
  <c r="M35" i="33" s="1"/>
  <c r="I35" i="33"/>
  <c r="F35" i="33"/>
  <c r="D35" i="33"/>
  <c r="L34" i="33"/>
  <c r="M34" i="33"/>
  <c r="I34" i="33"/>
  <c r="F34" i="33"/>
  <c r="D34" i="33"/>
  <c r="L33" i="33"/>
  <c r="M33" i="33"/>
  <c r="I33" i="33"/>
  <c r="F33" i="33"/>
  <c r="D33" i="33"/>
  <c r="L32" i="33"/>
  <c r="M32" i="33" s="1"/>
  <c r="I32" i="33"/>
  <c r="F32" i="33"/>
  <c r="D32" i="33"/>
  <c r="L31" i="33"/>
  <c r="M31" i="33"/>
  <c r="I31" i="33"/>
  <c r="F31" i="33"/>
  <c r="D31" i="33"/>
  <c r="L30" i="33"/>
  <c r="M30" i="33" s="1"/>
  <c r="I30" i="33"/>
  <c r="F30" i="33"/>
  <c r="D30" i="33"/>
  <c r="M29" i="33"/>
  <c r="L29" i="33"/>
  <c r="I29" i="33"/>
  <c r="F29" i="33"/>
  <c r="D29" i="33"/>
  <c r="L28" i="33"/>
  <c r="M28" i="33" s="1"/>
  <c r="I28" i="33"/>
  <c r="F28" i="33"/>
  <c r="D28" i="33"/>
  <c r="L27" i="33"/>
  <c r="M27" i="33"/>
  <c r="I27" i="33"/>
  <c r="F27" i="33"/>
  <c r="D27" i="33"/>
  <c r="L26" i="33"/>
  <c r="M26" i="33" s="1"/>
  <c r="I26" i="33"/>
  <c r="F26" i="33"/>
  <c r="D26" i="33"/>
  <c r="L25" i="33"/>
  <c r="M25" i="33" s="1"/>
  <c r="I25" i="33"/>
  <c r="F25" i="33"/>
  <c r="D25" i="33"/>
  <c r="L24" i="33"/>
  <c r="M24" i="33"/>
  <c r="I24" i="33"/>
  <c r="F24" i="33"/>
  <c r="D24" i="33"/>
  <c r="L23" i="33"/>
  <c r="M23" i="33"/>
  <c r="I23" i="33"/>
  <c r="F23" i="33"/>
  <c r="D23" i="33"/>
  <c r="L22" i="33"/>
  <c r="M22" i="33" s="1"/>
  <c r="I22" i="33"/>
  <c r="F22" i="33"/>
  <c r="D22" i="33"/>
  <c r="L21" i="33"/>
  <c r="M21" i="33"/>
  <c r="I21" i="33"/>
  <c r="F21" i="33"/>
  <c r="D21" i="33"/>
  <c r="L20" i="33"/>
  <c r="M20" i="33" s="1"/>
  <c r="I20" i="33"/>
  <c r="F20" i="33"/>
  <c r="D20" i="33"/>
  <c r="L19" i="33"/>
  <c r="M19" i="33" s="1"/>
  <c r="I19" i="33"/>
  <c r="F19" i="33"/>
  <c r="D19" i="33"/>
  <c r="L18" i="33"/>
  <c r="M18" i="33" s="1"/>
  <c r="I18" i="33"/>
  <c r="F18" i="33"/>
  <c r="D18" i="33"/>
  <c r="L17" i="33"/>
  <c r="M17" i="33" s="1"/>
  <c r="I17" i="33"/>
  <c r="F17" i="33"/>
  <c r="D17" i="33"/>
  <c r="L16" i="33"/>
  <c r="M16" i="33" s="1"/>
  <c r="I16" i="33"/>
  <c r="F16" i="33"/>
  <c r="D16" i="33"/>
  <c r="L15" i="33"/>
  <c r="M15" i="33"/>
  <c r="I15" i="33"/>
  <c r="F15" i="33"/>
  <c r="D15" i="33"/>
  <c r="L14" i="33"/>
  <c r="M14" i="33" s="1"/>
  <c r="I14" i="33"/>
  <c r="F14" i="33"/>
  <c r="D14" i="33"/>
  <c r="L13" i="33"/>
  <c r="M13" i="33" s="1"/>
  <c r="I13" i="33"/>
  <c r="F13" i="33"/>
  <c r="D13" i="33"/>
  <c r="L12" i="33"/>
  <c r="M12" i="33" s="1"/>
  <c r="I12" i="33"/>
  <c r="F12" i="33"/>
  <c r="D12" i="33"/>
  <c r="L11" i="33"/>
  <c r="M11" i="33" s="1"/>
  <c r="I11" i="33"/>
  <c r="F11" i="33"/>
  <c r="D11" i="33"/>
  <c r="L10" i="33"/>
  <c r="M10" i="33"/>
  <c r="I10" i="33"/>
  <c r="F10" i="33"/>
  <c r="D10" i="33"/>
  <c r="L9" i="33"/>
  <c r="M9" i="33"/>
  <c r="I9" i="33"/>
  <c r="F9" i="33"/>
  <c r="D9" i="33"/>
  <c r="L8" i="33"/>
  <c r="M8" i="33" s="1"/>
  <c r="I8" i="33"/>
  <c r="F8" i="33"/>
  <c r="D8" i="33"/>
  <c r="L7" i="33"/>
  <c r="M7" i="33" s="1"/>
  <c r="I7" i="33"/>
  <c r="F7" i="33"/>
  <c r="D7" i="33"/>
  <c r="L6" i="33"/>
  <c r="M6" i="33" s="1"/>
  <c r="I6" i="33"/>
  <c r="F6" i="33"/>
  <c r="D6" i="33"/>
  <c r="I6" i="32"/>
  <c r="I7" i="32"/>
  <c r="I8" i="32"/>
  <c r="I9" i="32"/>
  <c r="I10" i="32"/>
  <c r="I11" i="32"/>
  <c r="I12" i="32"/>
  <c r="I13" i="32"/>
  <c r="I14" i="32"/>
  <c r="I15" i="32"/>
  <c r="I16" i="32"/>
  <c r="I17" i="32"/>
  <c r="I18" i="32"/>
  <c r="I19" i="32"/>
  <c r="I20" i="32"/>
  <c r="I21" i="32"/>
  <c r="I22" i="32"/>
  <c r="I23" i="32"/>
  <c r="I24" i="32"/>
  <c r="I25" i="32"/>
  <c r="I26" i="32"/>
  <c r="I27" i="32"/>
  <c r="I28" i="32"/>
  <c r="I29" i="32"/>
  <c r="I30" i="32"/>
  <c r="I31" i="32"/>
  <c r="I32" i="32"/>
  <c r="I33" i="32"/>
  <c r="I34" i="32"/>
  <c r="I35" i="32"/>
  <c r="I36" i="32"/>
  <c r="I37" i="32"/>
  <c r="I38" i="32"/>
  <c r="I39" i="32"/>
  <c r="I40" i="32"/>
  <c r="I41" i="32"/>
  <c r="I42" i="32"/>
  <c r="I43" i="32"/>
  <c r="I44" i="32"/>
  <c r="I45" i="32"/>
  <c r="I46" i="32"/>
  <c r="I47" i="32"/>
  <c r="I48" i="32"/>
  <c r="I49" i="32"/>
  <c r="I50" i="32"/>
  <c r="I51" i="32"/>
  <c r="I52" i="32"/>
  <c r="I53" i="32"/>
  <c r="I54" i="32"/>
  <c r="I55" i="32"/>
  <c r="I56" i="32"/>
  <c r="I57" i="32"/>
  <c r="I58" i="32"/>
  <c r="I59" i="32"/>
  <c r="I60" i="32"/>
  <c r="I61" i="32"/>
  <c r="I62" i="32"/>
  <c r="I63" i="32"/>
  <c r="I64" i="32"/>
  <c r="I65" i="32"/>
  <c r="I66" i="32"/>
  <c r="I67" i="32"/>
  <c r="I68" i="32"/>
  <c r="I69" i="32"/>
  <c r="I70" i="32"/>
  <c r="I71" i="32"/>
  <c r="I72" i="32"/>
  <c r="K73" i="32"/>
  <c r="J73" i="32"/>
  <c r="E73" i="32"/>
  <c r="C73" i="32"/>
  <c r="B73" i="32"/>
  <c r="L72" i="32"/>
  <c r="M72" i="32" s="1"/>
  <c r="F72" i="32"/>
  <c r="D72" i="32"/>
  <c r="L71" i="32"/>
  <c r="M71" i="32"/>
  <c r="F71" i="32"/>
  <c r="D71" i="32"/>
  <c r="L70" i="32"/>
  <c r="M70" i="32" s="1"/>
  <c r="F70" i="32"/>
  <c r="D70" i="32"/>
  <c r="L69" i="32"/>
  <c r="M69" i="32" s="1"/>
  <c r="F69" i="32"/>
  <c r="D69" i="32"/>
  <c r="L68" i="32"/>
  <c r="M68" i="32" s="1"/>
  <c r="F68" i="32"/>
  <c r="D68" i="32"/>
  <c r="L67" i="32"/>
  <c r="M67" i="32" s="1"/>
  <c r="F67" i="32"/>
  <c r="D67" i="32"/>
  <c r="L66" i="32"/>
  <c r="M66" i="32" s="1"/>
  <c r="F66" i="32"/>
  <c r="D66" i="32"/>
  <c r="L65" i="32"/>
  <c r="M65" i="32"/>
  <c r="F65" i="32"/>
  <c r="D65" i="32"/>
  <c r="L64" i="32"/>
  <c r="M64" i="32" s="1"/>
  <c r="F64" i="32"/>
  <c r="D64" i="32"/>
  <c r="L63" i="32"/>
  <c r="M63" i="32" s="1"/>
  <c r="F63" i="32"/>
  <c r="D63" i="32"/>
  <c r="L62" i="32"/>
  <c r="M62" i="32" s="1"/>
  <c r="F62" i="32"/>
  <c r="D62" i="32"/>
  <c r="L61" i="32"/>
  <c r="M61" i="32" s="1"/>
  <c r="F61" i="32"/>
  <c r="D61" i="32"/>
  <c r="L60" i="32"/>
  <c r="M60" i="32" s="1"/>
  <c r="F60" i="32"/>
  <c r="D60" i="32"/>
  <c r="L59" i="32"/>
  <c r="M59" i="32"/>
  <c r="F59" i="32"/>
  <c r="D59" i="32"/>
  <c r="L58" i="32"/>
  <c r="M58" i="32" s="1"/>
  <c r="F58" i="32"/>
  <c r="D58" i="32"/>
  <c r="L57" i="32"/>
  <c r="M57" i="32" s="1"/>
  <c r="F57" i="32"/>
  <c r="D57" i="32"/>
  <c r="L56" i="32"/>
  <c r="M56" i="32" s="1"/>
  <c r="F56" i="32"/>
  <c r="D56" i="32"/>
  <c r="L55" i="32"/>
  <c r="M55" i="32" s="1"/>
  <c r="F55" i="32"/>
  <c r="D55" i="32"/>
  <c r="L54" i="32"/>
  <c r="M54" i="32" s="1"/>
  <c r="F54" i="32"/>
  <c r="D54" i="32"/>
  <c r="L53" i="32"/>
  <c r="M53" i="32"/>
  <c r="F53" i="32"/>
  <c r="D53" i="32"/>
  <c r="L52" i="32"/>
  <c r="M52" i="32" s="1"/>
  <c r="F52" i="32"/>
  <c r="D52" i="32"/>
  <c r="L51" i="32"/>
  <c r="M51" i="32" s="1"/>
  <c r="F51" i="32"/>
  <c r="D51" i="32"/>
  <c r="L50" i="32"/>
  <c r="M50" i="32" s="1"/>
  <c r="F50" i="32"/>
  <c r="D50" i="32"/>
  <c r="L49" i="32"/>
  <c r="M49" i="32" s="1"/>
  <c r="F49" i="32"/>
  <c r="D49" i="32"/>
  <c r="L48" i="32"/>
  <c r="M48" i="32" s="1"/>
  <c r="F48" i="32"/>
  <c r="D48" i="32"/>
  <c r="L47" i="32"/>
  <c r="M47" i="32"/>
  <c r="F47" i="32"/>
  <c r="D47" i="32"/>
  <c r="L46" i="32"/>
  <c r="M46" i="32" s="1"/>
  <c r="F46" i="32"/>
  <c r="D46" i="32"/>
  <c r="L45" i="32"/>
  <c r="M45" i="32" s="1"/>
  <c r="F45" i="32"/>
  <c r="D45" i="32"/>
  <c r="L44" i="32"/>
  <c r="M44" i="32" s="1"/>
  <c r="F44" i="32"/>
  <c r="D44" i="32"/>
  <c r="L43" i="32"/>
  <c r="M43" i="32" s="1"/>
  <c r="F43" i="32"/>
  <c r="D43" i="32"/>
  <c r="L42" i="32"/>
  <c r="M42" i="32" s="1"/>
  <c r="F42" i="32"/>
  <c r="D42" i="32"/>
  <c r="L41" i="32"/>
  <c r="M41" i="32"/>
  <c r="F41" i="32"/>
  <c r="D41" i="32"/>
  <c r="L40" i="32"/>
  <c r="M40" i="32" s="1"/>
  <c r="F40" i="32"/>
  <c r="D40" i="32"/>
  <c r="L39" i="32"/>
  <c r="M39" i="32" s="1"/>
  <c r="F39" i="32"/>
  <c r="D39" i="32"/>
  <c r="L38" i="32"/>
  <c r="M38" i="32" s="1"/>
  <c r="F38" i="32"/>
  <c r="D38" i="32"/>
  <c r="L37" i="32"/>
  <c r="M37" i="32" s="1"/>
  <c r="F37" i="32"/>
  <c r="D37" i="32"/>
  <c r="L36" i="32"/>
  <c r="M36" i="32" s="1"/>
  <c r="F36" i="32"/>
  <c r="D36" i="32"/>
  <c r="L35" i="32"/>
  <c r="M35" i="32"/>
  <c r="F35" i="32"/>
  <c r="D35" i="32"/>
  <c r="L34" i="32"/>
  <c r="M34" i="32" s="1"/>
  <c r="F34" i="32"/>
  <c r="D34" i="32"/>
  <c r="L33" i="32"/>
  <c r="M33" i="32" s="1"/>
  <c r="F33" i="32"/>
  <c r="D33" i="32"/>
  <c r="L32" i="32"/>
  <c r="M32" i="32" s="1"/>
  <c r="F32" i="32"/>
  <c r="D32" i="32"/>
  <c r="L31" i="32"/>
  <c r="M31" i="32" s="1"/>
  <c r="F31" i="32"/>
  <c r="D31" i="32"/>
  <c r="L30" i="32"/>
  <c r="M30" i="32" s="1"/>
  <c r="F30" i="32"/>
  <c r="D30" i="32"/>
  <c r="L29" i="32"/>
  <c r="M29" i="32"/>
  <c r="F29" i="32"/>
  <c r="D29" i="32"/>
  <c r="L28" i="32"/>
  <c r="M28" i="32" s="1"/>
  <c r="F28" i="32"/>
  <c r="D28" i="32"/>
  <c r="L27" i="32"/>
  <c r="M27" i="32" s="1"/>
  <c r="F27" i="32"/>
  <c r="D27" i="32"/>
  <c r="L26" i="32"/>
  <c r="M26" i="32" s="1"/>
  <c r="F26" i="32"/>
  <c r="D26" i="32"/>
  <c r="L25" i="32"/>
  <c r="M25" i="32" s="1"/>
  <c r="F25" i="32"/>
  <c r="D25" i="32"/>
  <c r="L24" i="32"/>
  <c r="M24" i="32" s="1"/>
  <c r="F24" i="32"/>
  <c r="D24" i="32"/>
  <c r="L23" i="32"/>
  <c r="M23" i="32"/>
  <c r="F23" i="32"/>
  <c r="D23" i="32"/>
  <c r="L22" i="32"/>
  <c r="M22" i="32" s="1"/>
  <c r="F22" i="32"/>
  <c r="D22" i="32"/>
  <c r="L21" i="32"/>
  <c r="M21" i="32" s="1"/>
  <c r="F21" i="32"/>
  <c r="D21" i="32"/>
  <c r="L20" i="32"/>
  <c r="M20" i="32" s="1"/>
  <c r="F20" i="32"/>
  <c r="D20" i="32"/>
  <c r="L19" i="32"/>
  <c r="M19" i="32" s="1"/>
  <c r="F19" i="32"/>
  <c r="D19" i="32"/>
  <c r="L18" i="32"/>
  <c r="M18" i="32" s="1"/>
  <c r="F18" i="32"/>
  <c r="D18" i="32"/>
  <c r="L17" i="32"/>
  <c r="M17" i="32"/>
  <c r="F17" i="32"/>
  <c r="D17" i="32"/>
  <c r="L16" i="32"/>
  <c r="M16" i="32" s="1"/>
  <c r="F16" i="32"/>
  <c r="D16" i="32"/>
  <c r="L15" i="32"/>
  <c r="M15" i="32" s="1"/>
  <c r="F15" i="32"/>
  <c r="D15" i="32"/>
  <c r="L14" i="32"/>
  <c r="M14" i="32" s="1"/>
  <c r="F14" i="32"/>
  <c r="D14" i="32"/>
  <c r="L13" i="32"/>
  <c r="M13" i="32" s="1"/>
  <c r="F13" i="32"/>
  <c r="D13" i="32"/>
  <c r="L12" i="32"/>
  <c r="M12" i="32" s="1"/>
  <c r="F12" i="32"/>
  <c r="D12" i="32"/>
  <c r="L11" i="32"/>
  <c r="M11" i="32"/>
  <c r="F11" i="32"/>
  <c r="D11" i="32"/>
  <c r="L10" i="32"/>
  <c r="M10" i="32" s="1"/>
  <c r="F10" i="32"/>
  <c r="D10" i="32"/>
  <c r="L9" i="32"/>
  <c r="M9" i="32" s="1"/>
  <c r="F9" i="32"/>
  <c r="D9" i="32"/>
  <c r="L8" i="32"/>
  <c r="M8" i="32" s="1"/>
  <c r="F8" i="32"/>
  <c r="D8" i="32"/>
  <c r="L7" i="32"/>
  <c r="M7" i="32" s="1"/>
  <c r="F7" i="32"/>
  <c r="D7" i="32"/>
  <c r="L6" i="32"/>
  <c r="M6" i="32" s="1"/>
  <c r="F6" i="32"/>
  <c r="D6" i="32"/>
  <c r="K73" i="31"/>
  <c r="J73" i="31"/>
  <c r="E73" i="31"/>
  <c r="C73" i="31"/>
  <c r="D73" i="31" s="1"/>
  <c r="B73" i="31"/>
  <c r="F73" i="31" s="1"/>
  <c r="L72" i="31"/>
  <c r="M72" i="31"/>
  <c r="I72" i="31"/>
  <c r="F72" i="31"/>
  <c r="D72" i="31"/>
  <c r="L71" i="31"/>
  <c r="M71" i="31" s="1"/>
  <c r="I71" i="31"/>
  <c r="F71" i="31"/>
  <c r="D71" i="31"/>
  <c r="L70" i="31"/>
  <c r="M70" i="31" s="1"/>
  <c r="I70" i="31"/>
  <c r="F70" i="31"/>
  <c r="D70" i="31"/>
  <c r="L69" i="31"/>
  <c r="M69" i="31" s="1"/>
  <c r="I69" i="31"/>
  <c r="F69" i="31"/>
  <c r="D69" i="31"/>
  <c r="L68" i="31"/>
  <c r="M68" i="31"/>
  <c r="I68" i="31"/>
  <c r="F68" i="31"/>
  <c r="D68" i="31"/>
  <c r="L67" i="31"/>
  <c r="M67" i="31" s="1"/>
  <c r="I67" i="31"/>
  <c r="F67" i="31"/>
  <c r="D67" i="31"/>
  <c r="L66" i="31"/>
  <c r="M66" i="31"/>
  <c r="I66" i="31"/>
  <c r="F66" i="31"/>
  <c r="D66" i="31"/>
  <c r="M65" i="31"/>
  <c r="L65" i="31"/>
  <c r="I65" i="31"/>
  <c r="F65" i="31"/>
  <c r="D65" i="31"/>
  <c r="L64" i="31"/>
  <c r="M64" i="31"/>
  <c r="I64" i="31"/>
  <c r="F64" i="31"/>
  <c r="D64" i="31"/>
  <c r="L63" i="31"/>
  <c r="M63" i="31" s="1"/>
  <c r="I63" i="31"/>
  <c r="F63" i="31"/>
  <c r="D63" i="31"/>
  <c r="L62" i="31"/>
  <c r="M62" i="31" s="1"/>
  <c r="I62" i="31"/>
  <c r="F62" i="31"/>
  <c r="D62" i="31"/>
  <c r="L61" i="31"/>
  <c r="M61" i="31" s="1"/>
  <c r="I61" i="31"/>
  <c r="F61" i="31"/>
  <c r="D61" i="31"/>
  <c r="L60" i="31"/>
  <c r="M60" i="31"/>
  <c r="I60" i="31"/>
  <c r="F60" i="31"/>
  <c r="D60" i="31"/>
  <c r="L59" i="31"/>
  <c r="M59" i="31" s="1"/>
  <c r="I59" i="31"/>
  <c r="F59" i="31"/>
  <c r="D59" i="31"/>
  <c r="L58" i="31"/>
  <c r="M58" i="31" s="1"/>
  <c r="I58" i="31"/>
  <c r="F58" i="31"/>
  <c r="D58" i="31"/>
  <c r="L57" i="31"/>
  <c r="M57" i="31"/>
  <c r="I57" i="31"/>
  <c r="F57" i="31"/>
  <c r="D57" i="31"/>
  <c r="L56" i="31"/>
  <c r="M56" i="31" s="1"/>
  <c r="I56" i="31"/>
  <c r="F56" i="31"/>
  <c r="D56" i="31"/>
  <c r="L55" i="31"/>
  <c r="M55" i="31"/>
  <c r="I55" i="31"/>
  <c r="F55" i="31"/>
  <c r="D55" i="31"/>
  <c r="L54" i="31"/>
  <c r="M54" i="31"/>
  <c r="I54" i="31"/>
  <c r="F54" i="31"/>
  <c r="D54" i="31"/>
  <c r="L53" i="31"/>
  <c r="M53" i="31" s="1"/>
  <c r="I53" i="31"/>
  <c r="F53" i="31"/>
  <c r="D53" i="31"/>
  <c r="L52" i="31"/>
  <c r="M52" i="31" s="1"/>
  <c r="I52" i="31"/>
  <c r="F52" i="31"/>
  <c r="D52" i="31"/>
  <c r="L51" i="31"/>
  <c r="M51" i="31" s="1"/>
  <c r="I51" i="31"/>
  <c r="F51" i="31"/>
  <c r="D51" i="31"/>
  <c r="L50" i="31"/>
  <c r="M50" i="31" s="1"/>
  <c r="I50" i="31"/>
  <c r="F50" i="31"/>
  <c r="D50" i="31"/>
  <c r="L49" i="31"/>
  <c r="M49" i="31" s="1"/>
  <c r="I49" i="31"/>
  <c r="F49" i="31"/>
  <c r="D49" i="31"/>
  <c r="L48" i="31"/>
  <c r="M48" i="31"/>
  <c r="I48" i="31"/>
  <c r="F48" i="31"/>
  <c r="D48" i="31"/>
  <c r="L47" i="31"/>
  <c r="M47" i="31" s="1"/>
  <c r="I47" i="31"/>
  <c r="F47" i="31"/>
  <c r="D47" i="31"/>
  <c r="L46" i="31"/>
  <c r="M46" i="31" s="1"/>
  <c r="I46" i="31"/>
  <c r="F46" i="31"/>
  <c r="D46" i="31"/>
  <c r="L45" i="31"/>
  <c r="M45" i="31"/>
  <c r="I45" i="31"/>
  <c r="F45" i="31"/>
  <c r="D45" i="31"/>
  <c r="L44" i="31"/>
  <c r="M44" i="31"/>
  <c r="I44" i="31"/>
  <c r="F44" i="31"/>
  <c r="D44" i="31"/>
  <c r="L43" i="31"/>
  <c r="M43" i="31" s="1"/>
  <c r="I43" i="31"/>
  <c r="F43" i="31"/>
  <c r="D43" i="31"/>
  <c r="L42" i="31"/>
  <c r="M42" i="31"/>
  <c r="I42" i="31"/>
  <c r="F42" i="31"/>
  <c r="D42" i="31"/>
  <c r="L41" i="31"/>
  <c r="M41" i="31" s="1"/>
  <c r="I41" i="31"/>
  <c r="F41" i="31"/>
  <c r="D41" i="31"/>
  <c r="L40" i="31"/>
  <c r="M40" i="31" s="1"/>
  <c r="I40" i="31"/>
  <c r="F40" i="31"/>
  <c r="D40" i="31"/>
  <c r="L39" i="31"/>
  <c r="M39" i="31" s="1"/>
  <c r="I39" i="31"/>
  <c r="F39" i="31"/>
  <c r="D39" i="31"/>
  <c r="L38" i="31"/>
  <c r="M38" i="31" s="1"/>
  <c r="I38" i="31"/>
  <c r="F38" i="31"/>
  <c r="D38" i="31"/>
  <c r="L37" i="31"/>
  <c r="M37" i="31" s="1"/>
  <c r="I37" i="31"/>
  <c r="F37" i="31"/>
  <c r="D37" i="31"/>
  <c r="L36" i="31"/>
  <c r="M36" i="31"/>
  <c r="I36" i="31"/>
  <c r="F36" i="31"/>
  <c r="D36" i="31"/>
  <c r="L35" i="31"/>
  <c r="M35" i="31" s="1"/>
  <c r="I35" i="31"/>
  <c r="F35" i="31"/>
  <c r="D35" i="31"/>
  <c r="L34" i="31"/>
  <c r="M34" i="31" s="1"/>
  <c r="I34" i="31"/>
  <c r="F34" i="31"/>
  <c r="D34" i="31"/>
  <c r="L33" i="31"/>
  <c r="M33" i="31"/>
  <c r="I33" i="31"/>
  <c r="F33" i="31"/>
  <c r="D33" i="31"/>
  <c r="L32" i="31"/>
  <c r="M32" i="31"/>
  <c r="I32" i="31"/>
  <c r="F32" i="31"/>
  <c r="D32" i="31"/>
  <c r="L31" i="31"/>
  <c r="M31" i="31" s="1"/>
  <c r="I31" i="31"/>
  <c r="F31" i="31"/>
  <c r="D31" i="31"/>
  <c r="L30" i="31"/>
  <c r="M30" i="31"/>
  <c r="I30" i="31"/>
  <c r="F30" i="31"/>
  <c r="D30" i="31"/>
  <c r="L29" i="31"/>
  <c r="M29" i="31" s="1"/>
  <c r="I29" i="31"/>
  <c r="F29" i="31"/>
  <c r="D29" i="31"/>
  <c r="L28" i="31"/>
  <c r="M28" i="31" s="1"/>
  <c r="I28" i="31"/>
  <c r="F28" i="31"/>
  <c r="D28" i="31"/>
  <c r="L27" i="31"/>
  <c r="M27" i="31" s="1"/>
  <c r="I27" i="31"/>
  <c r="F27" i="31"/>
  <c r="D27" i="31"/>
  <c r="L26" i="31"/>
  <c r="M26" i="31" s="1"/>
  <c r="I26" i="31"/>
  <c r="F26" i="31"/>
  <c r="D26" i="31"/>
  <c r="L25" i="31"/>
  <c r="M25" i="31" s="1"/>
  <c r="I25" i="31"/>
  <c r="F25" i="31"/>
  <c r="D25" i="31"/>
  <c r="L24" i="31"/>
  <c r="M24" i="31"/>
  <c r="I24" i="31"/>
  <c r="F24" i="31"/>
  <c r="D24" i="31"/>
  <c r="L23" i="31"/>
  <c r="M23" i="31" s="1"/>
  <c r="I23" i="31"/>
  <c r="F23" i="31"/>
  <c r="D23" i="31"/>
  <c r="L22" i="31"/>
  <c r="M22" i="31" s="1"/>
  <c r="I22" i="31"/>
  <c r="F22" i="31"/>
  <c r="D22" i="31"/>
  <c r="L21" i="31"/>
  <c r="M21" i="31"/>
  <c r="I21" i="31"/>
  <c r="F21" i="31"/>
  <c r="D21" i="31"/>
  <c r="L20" i="31"/>
  <c r="M20" i="31" s="1"/>
  <c r="I20" i="31"/>
  <c r="F20" i="31"/>
  <c r="D20" i="31"/>
  <c r="L19" i="31"/>
  <c r="M19" i="31" s="1"/>
  <c r="I19" i="31"/>
  <c r="F19" i="31"/>
  <c r="D19" i="31"/>
  <c r="L18" i="31"/>
  <c r="M18" i="31"/>
  <c r="I18" i="31"/>
  <c r="F18" i="31"/>
  <c r="D18" i="31"/>
  <c r="L17" i="31"/>
  <c r="M17" i="31" s="1"/>
  <c r="I17" i="31"/>
  <c r="F17" i="31"/>
  <c r="D17" i="31"/>
  <c r="L16" i="31"/>
  <c r="M16" i="31" s="1"/>
  <c r="I16" i="31"/>
  <c r="F16" i="31"/>
  <c r="D16" i="31"/>
  <c r="L15" i="31"/>
  <c r="M15" i="31" s="1"/>
  <c r="I15" i="31"/>
  <c r="F15" i="31"/>
  <c r="D15" i="31"/>
  <c r="L14" i="31"/>
  <c r="M14" i="31" s="1"/>
  <c r="I14" i="31"/>
  <c r="F14" i="31"/>
  <c r="D14" i="31"/>
  <c r="L13" i="31"/>
  <c r="M13" i="31" s="1"/>
  <c r="I13" i="31"/>
  <c r="F13" i="31"/>
  <c r="D13" i="31"/>
  <c r="L12" i="31"/>
  <c r="M12" i="31"/>
  <c r="I12" i="31"/>
  <c r="F12" i="31"/>
  <c r="D12" i="31"/>
  <c r="L11" i="31"/>
  <c r="M11" i="31" s="1"/>
  <c r="I11" i="31"/>
  <c r="F11" i="31"/>
  <c r="D11" i="31"/>
  <c r="L10" i="31"/>
  <c r="M10" i="31" s="1"/>
  <c r="I10" i="31"/>
  <c r="F10" i="31"/>
  <c r="D10" i="31"/>
  <c r="L9" i="31"/>
  <c r="M9" i="31"/>
  <c r="I9" i="31"/>
  <c r="F9" i="31"/>
  <c r="D9" i="31"/>
  <c r="L8" i="31"/>
  <c r="M8" i="31" s="1"/>
  <c r="I8" i="31"/>
  <c r="F8" i="31"/>
  <c r="D8" i="31"/>
  <c r="L7" i="31"/>
  <c r="M7" i="31" s="1"/>
  <c r="I7" i="31"/>
  <c r="F7" i="31"/>
  <c r="D7" i="31"/>
  <c r="L6" i="31"/>
  <c r="M6" i="31" s="1"/>
  <c r="I6" i="31"/>
  <c r="F6" i="31"/>
  <c r="D6" i="31"/>
  <c r="K73" i="30"/>
  <c r="J73" i="30"/>
  <c r="L73" i="30" s="1"/>
  <c r="M73" i="30" s="1"/>
  <c r="E73" i="30"/>
  <c r="C73" i="30"/>
  <c r="D73" i="30" s="1"/>
  <c r="B73" i="30"/>
  <c r="F73" i="30" s="1"/>
  <c r="L72" i="30"/>
  <c r="M72" i="30" s="1"/>
  <c r="I72" i="30"/>
  <c r="F72" i="30"/>
  <c r="D72" i="30"/>
  <c r="L71" i="30"/>
  <c r="M71" i="30"/>
  <c r="I71" i="30"/>
  <c r="F71" i="30"/>
  <c r="D71" i="30"/>
  <c r="L70" i="30"/>
  <c r="M70" i="30" s="1"/>
  <c r="I70" i="30"/>
  <c r="F70" i="30"/>
  <c r="D70" i="30"/>
  <c r="L69" i="30"/>
  <c r="M69" i="30"/>
  <c r="I69" i="30"/>
  <c r="F69" i="30"/>
  <c r="D69" i="30"/>
  <c r="L68" i="30"/>
  <c r="M68" i="30"/>
  <c r="I68" i="30"/>
  <c r="F68" i="30"/>
  <c r="D68" i="30"/>
  <c r="L67" i="30"/>
  <c r="M67" i="30"/>
  <c r="I67" i="30"/>
  <c r="F67" i="30"/>
  <c r="D67" i="30"/>
  <c r="L66" i="30"/>
  <c r="M66" i="30" s="1"/>
  <c r="I66" i="30"/>
  <c r="F66" i="30"/>
  <c r="D66" i="30"/>
  <c r="L65" i="30"/>
  <c r="M65" i="30"/>
  <c r="I65" i="30"/>
  <c r="F65" i="30"/>
  <c r="D65" i="30"/>
  <c r="L64" i="30"/>
  <c r="M64" i="30" s="1"/>
  <c r="I64" i="30"/>
  <c r="F64" i="30"/>
  <c r="D64" i="30"/>
  <c r="L63" i="30"/>
  <c r="M63" i="30" s="1"/>
  <c r="I63" i="30"/>
  <c r="F63" i="30"/>
  <c r="D63" i="30"/>
  <c r="L62" i="30"/>
  <c r="M62" i="30" s="1"/>
  <c r="I62" i="30"/>
  <c r="F62" i="30"/>
  <c r="D62" i="30"/>
  <c r="L61" i="30"/>
  <c r="M61" i="30" s="1"/>
  <c r="I61" i="30"/>
  <c r="F61" i="30"/>
  <c r="D61" i="30"/>
  <c r="L60" i="30"/>
  <c r="M60" i="30" s="1"/>
  <c r="I60" i="30"/>
  <c r="F60" i="30"/>
  <c r="D60" i="30"/>
  <c r="L59" i="30"/>
  <c r="M59" i="30"/>
  <c r="I59" i="30"/>
  <c r="F59" i="30"/>
  <c r="D59" i="30"/>
  <c r="L58" i="30"/>
  <c r="M58" i="30"/>
  <c r="I58" i="30"/>
  <c r="F58" i="30"/>
  <c r="D58" i="30"/>
  <c r="L57" i="30"/>
  <c r="M57" i="30" s="1"/>
  <c r="I57" i="30"/>
  <c r="F57" i="30"/>
  <c r="D57" i="30"/>
  <c r="L56" i="30"/>
  <c r="M56" i="30"/>
  <c r="I56" i="30"/>
  <c r="F56" i="30"/>
  <c r="D56" i="30"/>
  <c r="L55" i="30"/>
  <c r="M55" i="30"/>
  <c r="I55" i="30"/>
  <c r="F55" i="30"/>
  <c r="D55" i="30"/>
  <c r="L54" i="30"/>
  <c r="M54" i="30" s="1"/>
  <c r="I54" i="30"/>
  <c r="F54" i="30"/>
  <c r="D54" i="30"/>
  <c r="L53" i="30"/>
  <c r="M53" i="30"/>
  <c r="I53" i="30"/>
  <c r="F53" i="30"/>
  <c r="D53" i="30"/>
  <c r="L52" i="30"/>
  <c r="M52" i="30" s="1"/>
  <c r="I52" i="30"/>
  <c r="F52" i="30"/>
  <c r="D52" i="30"/>
  <c r="L51" i="30"/>
  <c r="M51" i="30" s="1"/>
  <c r="I51" i="30"/>
  <c r="F51" i="30"/>
  <c r="D51" i="30"/>
  <c r="L50" i="30"/>
  <c r="M50" i="30" s="1"/>
  <c r="I50" i="30"/>
  <c r="F50" i="30"/>
  <c r="D50" i="30"/>
  <c r="L49" i="30"/>
  <c r="M49" i="30" s="1"/>
  <c r="I49" i="30"/>
  <c r="F49" i="30"/>
  <c r="D49" i="30"/>
  <c r="L48" i="30"/>
  <c r="M48" i="30" s="1"/>
  <c r="I48" i="30"/>
  <c r="F48" i="30"/>
  <c r="D48" i="30"/>
  <c r="L47" i="30"/>
  <c r="M47" i="30" s="1"/>
  <c r="I47" i="30"/>
  <c r="F47" i="30"/>
  <c r="D47" i="30"/>
  <c r="L46" i="30"/>
  <c r="M46" i="30"/>
  <c r="I46" i="30"/>
  <c r="F46" i="30"/>
  <c r="D46" i="30"/>
  <c r="L45" i="30"/>
  <c r="M45" i="30"/>
  <c r="I45" i="30"/>
  <c r="F45" i="30"/>
  <c r="D45" i="30"/>
  <c r="L44" i="30"/>
  <c r="M44" i="30" s="1"/>
  <c r="I44" i="30"/>
  <c r="F44" i="30"/>
  <c r="D44" i="30"/>
  <c r="L43" i="30"/>
  <c r="M43" i="30"/>
  <c r="I43" i="30"/>
  <c r="F43" i="30"/>
  <c r="D43" i="30"/>
  <c r="L42" i="30"/>
  <c r="M42" i="30" s="1"/>
  <c r="I42" i="30"/>
  <c r="F42" i="30"/>
  <c r="D42" i="30"/>
  <c r="L41" i="30"/>
  <c r="M41" i="30" s="1"/>
  <c r="I41" i="30"/>
  <c r="F41" i="30"/>
  <c r="D41" i="30"/>
  <c r="L40" i="30"/>
  <c r="M40" i="30" s="1"/>
  <c r="I40" i="30"/>
  <c r="F40" i="30"/>
  <c r="D40" i="30"/>
  <c r="L39" i="30"/>
  <c r="M39" i="30" s="1"/>
  <c r="I39" i="30"/>
  <c r="F39" i="30"/>
  <c r="D39" i="30"/>
  <c r="L38" i="30"/>
  <c r="M38" i="30" s="1"/>
  <c r="I38" i="30"/>
  <c r="F38" i="30"/>
  <c r="D38" i="30"/>
  <c r="L37" i="30"/>
  <c r="M37" i="30"/>
  <c r="I37" i="30"/>
  <c r="F37" i="30"/>
  <c r="D37" i="30"/>
  <c r="L36" i="30"/>
  <c r="M36" i="30" s="1"/>
  <c r="I36" i="30"/>
  <c r="F36" i="30"/>
  <c r="D36" i="30"/>
  <c r="L35" i="30"/>
  <c r="M35" i="30"/>
  <c r="I35" i="30"/>
  <c r="F35" i="30"/>
  <c r="D35" i="30"/>
  <c r="L34" i="30"/>
  <c r="M34" i="30"/>
  <c r="I34" i="30"/>
  <c r="F34" i="30"/>
  <c r="D34" i="30"/>
  <c r="L33" i="30"/>
  <c r="M33" i="30"/>
  <c r="I33" i="30"/>
  <c r="F33" i="30"/>
  <c r="D33" i="30"/>
  <c r="L32" i="30"/>
  <c r="M32" i="30" s="1"/>
  <c r="I32" i="30"/>
  <c r="F32" i="30"/>
  <c r="D32" i="30"/>
  <c r="L31" i="30"/>
  <c r="M31" i="30"/>
  <c r="I31" i="30"/>
  <c r="F31" i="30"/>
  <c r="D31" i="30"/>
  <c r="L30" i="30"/>
  <c r="M30" i="30" s="1"/>
  <c r="I30" i="30"/>
  <c r="F30" i="30"/>
  <c r="D30" i="30"/>
  <c r="L29" i="30"/>
  <c r="M29" i="30"/>
  <c r="I29" i="30"/>
  <c r="F29" i="30"/>
  <c r="D29" i="30"/>
  <c r="L28" i="30"/>
  <c r="M28" i="30" s="1"/>
  <c r="I28" i="30"/>
  <c r="F28" i="30"/>
  <c r="D28" i="30"/>
  <c r="L27" i="30"/>
  <c r="M27" i="30" s="1"/>
  <c r="I27" i="30"/>
  <c r="F27" i="30"/>
  <c r="D27" i="30"/>
  <c r="L26" i="30"/>
  <c r="M26" i="30" s="1"/>
  <c r="I26" i="30"/>
  <c r="F26" i="30"/>
  <c r="D26" i="30"/>
  <c r="L25" i="30"/>
  <c r="M25" i="30"/>
  <c r="I25" i="30"/>
  <c r="F25" i="30"/>
  <c r="D25" i="30"/>
  <c r="L24" i="30"/>
  <c r="M24" i="30" s="1"/>
  <c r="I24" i="30"/>
  <c r="F24" i="30"/>
  <c r="D24" i="30"/>
  <c r="L23" i="30"/>
  <c r="M23" i="30" s="1"/>
  <c r="I23" i="30"/>
  <c r="F23" i="30"/>
  <c r="D23" i="30"/>
  <c r="L22" i="30"/>
  <c r="M22" i="30"/>
  <c r="I22" i="30"/>
  <c r="F22" i="30"/>
  <c r="D22" i="30"/>
  <c r="L21" i="30"/>
  <c r="M21" i="30"/>
  <c r="I21" i="30"/>
  <c r="F21" i="30"/>
  <c r="D21" i="30"/>
  <c r="L20" i="30"/>
  <c r="M20" i="30"/>
  <c r="I20" i="30"/>
  <c r="F20" i="30"/>
  <c r="D20" i="30"/>
  <c r="L19" i="30"/>
  <c r="M19" i="30" s="1"/>
  <c r="I19" i="30"/>
  <c r="F19" i="30"/>
  <c r="D19" i="30"/>
  <c r="L18" i="30"/>
  <c r="M18" i="30" s="1"/>
  <c r="I18" i="30"/>
  <c r="F18" i="30"/>
  <c r="D18" i="30"/>
  <c r="L17" i="30"/>
  <c r="M17" i="30" s="1"/>
  <c r="I17" i="30"/>
  <c r="F17" i="30"/>
  <c r="D17" i="30"/>
  <c r="L16" i="30"/>
  <c r="M16" i="30" s="1"/>
  <c r="I16" i="30"/>
  <c r="F16" i="30"/>
  <c r="D16" i="30"/>
  <c r="L15" i="30"/>
  <c r="M15" i="30" s="1"/>
  <c r="I15" i="30"/>
  <c r="F15" i="30"/>
  <c r="D15" i="30"/>
  <c r="L14" i="30"/>
  <c r="M14" i="30" s="1"/>
  <c r="I14" i="30"/>
  <c r="F14" i="30"/>
  <c r="D14" i="30"/>
  <c r="L13" i="30"/>
  <c r="M13" i="30"/>
  <c r="I13" i="30"/>
  <c r="F13" i="30"/>
  <c r="D13" i="30"/>
  <c r="L12" i="30"/>
  <c r="M12" i="30" s="1"/>
  <c r="I12" i="30"/>
  <c r="F12" i="30"/>
  <c r="D12" i="30"/>
  <c r="L11" i="30"/>
  <c r="M11" i="30"/>
  <c r="I11" i="30"/>
  <c r="F11" i="30"/>
  <c r="D11" i="30"/>
  <c r="L10" i="30"/>
  <c r="M10" i="30" s="1"/>
  <c r="I10" i="30"/>
  <c r="F10" i="30"/>
  <c r="D10" i="30"/>
  <c r="L9" i="30"/>
  <c r="M9" i="30"/>
  <c r="I9" i="30"/>
  <c r="F9" i="30"/>
  <c r="D9" i="30"/>
  <c r="L8" i="30"/>
  <c r="M8" i="30" s="1"/>
  <c r="I8" i="30"/>
  <c r="F8" i="30"/>
  <c r="D8" i="30"/>
  <c r="L7" i="30"/>
  <c r="M7" i="30"/>
  <c r="I7" i="30"/>
  <c r="F7" i="30"/>
  <c r="D7" i="30"/>
  <c r="L6" i="30"/>
  <c r="M6" i="30" s="1"/>
  <c r="I6" i="30"/>
  <c r="F6" i="30"/>
  <c r="D6" i="30"/>
  <c r="K73" i="29"/>
  <c r="J73" i="29"/>
  <c r="E73" i="29"/>
  <c r="C73" i="29"/>
  <c r="B73" i="29"/>
  <c r="F73" i="29" s="1"/>
  <c r="L72" i="29"/>
  <c r="M72" i="29" s="1"/>
  <c r="I72" i="29"/>
  <c r="F72" i="29"/>
  <c r="D72" i="29"/>
  <c r="L71" i="29"/>
  <c r="M71" i="29"/>
  <c r="I71" i="29"/>
  <c r="F71" i="29"/>
  <c r="D71" i="29"/>
  <c r="L70" i="29"/>
  <c r="M70" i="29" s="1"/>
  <c r="I70" i="29"/>
  <c r="F70" i="29"/>
  <c r="D70" i="29"/>
  <c r="L69" i="29"/>
  <c r="M69" i="29"/>
  <c r="I69" i="29"/>
  <c r="F69" i="29"/>
  <c r="D69" i="29"/>
  <c r="L68" i="29"/>
  <c r="M68" i="29" s="1"/>
  <c r="I68" i="29"/>
  <c r="F68" i="29"/>
  <c r="D68" i="29"/>
  <c r="L67" i="29"/>
  <c r="M67" i="29" s="1"/>
  <c r="I67" i="29"/>
  <c r="F67" i="29"/>
  <c r="D67" i="29"/>
  <c r="L66" i="29"/>
  <c r="M66" i="29" s="1"/>
  <c r="I66" i="29"/>
  <c r="F66" i="29"/>
  <c r="D66" i="29"/>
  <c r="L65" i="29"/>
  <c r="M65" i="29" s="1"/>
  <c r="I65" i="29"/>
  <c r="F65" i="29"/>
  <c r="D65" i="29"/>
  <c r="L64" i="29"/>
  <c r="M64" i="29" s="1"/>
  <c r="I64" i="29"/>
  <c r="F64" i="29"/>
  <c r="D64" i="29"/>
  <c r="L63" i="29"/>
  <c r="M63" i="29" s="1"/>
  <c r="I63" i="29"/>
  <c r="F63" i="29"/>
  <c r="D63" i="29"/>
  <c r="L62" i="29"/>
  <c r="M62" i="29"/>
  <c r="I62" i="29"/>
  <c r="F62" i="29"/>
  <c r="D62" i="29"/>
  <c r="L61" i="29"/>
  <c r="M61" i="29"/>
  <c r="I61" i="29"/>
  <c r="F61" i="29"/>
  <c r="D61" i="29"/>
  <c r="L60" i="29"/>
  <c r="M60" i="29"/>
  <c r="I60" i="29"/>
  <c r="F60" i="29"/>
  <c r="D60" i="29"/>
  <c r="L59" i="29"/>
  <c r="M59" i="29"/>
  <c r="I59" i="29"/>
  <c r="F59" i="29"/>
  <c r="D59" i="29"/>
  <c r="L58" i="29"/>
  <c r="M58" i="29" s="1"/>
  <c r="I58" i="29"/>
  <c r="F58" i="29"/>
  <c r="D58" i="29"/>
  <c r="L57" i="29"/>
  <c r="M57" i="29" s="1"/>
  <c r="I57" i="29"/>
  <c r="F57" i="29"/>
  <c r="D57" i="29"/>
  <c r="L56" i="29"/>
  <c r="M56" i="29" s="1"/>
  <c r="I56" i="29"/>
  <c r="F56" i="29"/>
  <c r="D56" i="29"/>
  <c r="L55" i="29"/>
  <c r="M55" i="29" s="1"/>
  <c r="I55" i="29"/>
  <c r="F55" i="29"/>
  <c r="D55" i="29"/>
  <c r="L54" i="29"/>
  <c r="M54" i="29" s="1"/>
  <c r="I54" i="29"/>
  <c r="F54" i="29"/>
  <c r="D54" i="29"/>
  <c r="L53" i="29"/>
  <c r="M53" i="29"/>
  <c r="I53" i="29"/>
  <c r="F53" i="29"/>
  <c r="D53" i="29"/>
  <c r="L52" i="29"/>
  <c r="M52" i="29" s="1"/>
  <c r="I52" i="29"/>
  <c r="F52" i="29"/>
  <c r="D52" i="29"/>
  <c r="L51" i="29"/>
  <c r="M51" i="29" s="1"/>
  <c r="I51" i="29"/>
  <c r="F51" i="29"/>
  <c r="D51" i="29"/>
  <c r="L50" i="29"/>
  <c r="M50" i="29"/>
  <c r="I50" i="29"/>
  <c r="F50" i="29"/>
  <c r="D50" i="29"/>
  <c r="L49" i="29"/>
  <c r="M49" i="29"/>
  <c r="I49" i="29"/>
  <c r="F49" i="29"/>
  <c r="D49" i="29"/>
  <c r="L48" i="29"/>
  <c r="M48" i="29"/>
  <c r="I48" i="29"/>
  <c r="F48" i="29"/>
  <c r="D48" i="29"/>
  <c r="L47" i="29"/>
  <c r="M47" i="29" s="1"/>
  <c r="I47" i="29"/>
  <c r="F47" i="29"/>
  <c r="D47" i="29"/>
  <c r="L46" i="29"/>
  <c r="M46" i="29" s="1"/>
  <c r="I46" i="29"/>
  <c r="F46" i="29"/>
  <c r="D46" i="29"/>
  <c r="L45" i="29"/>
  <c r="M45" i="29" s="1"/>
  <c r="I45" i="29"/>
  <c r="F45" i="29"/>
  <c r="D45" i="29"/>
  <c r="L44" i="29"/>
  <c r="M44" i="29" s="1"/>
  <c r="I44" i="29"/>
  <c r="F44" i="29"/>
  <c r="D44" i="29"/>
  <c r="L43" i="29"/>
  <c r="M43" i="29" s="1"/>
  <c r="I43" i="29"/>
  <c r="F43" i="29"/>
  <c r="D43" i="29"/>
  <c r="L42" i="29"/>
  <c r="M42" i="29" s="1"/>
  <c r="I42" i="29"/>
  <c r="F42" i="29"/>
  <c r="D42" i="29"/>
  <c r="L41" i="29"/>
  <c r="M41" i="29"/>
  <c r="I41" i="29"/>
  <c r="F41" i="29"/>
  <c r="D41" i="29"/>
  <c r="L40" i="29"/>
  <c r="M40" i="29" s="1"/>
  <c r="I40" i="29"/>
  <c r="F40" i="29"/>
  <c r="D40" i="29"/>
  <c r="L39" i="29"/>
  <c r="M39" i="29" s="1"/>
  <c r="I39" i="29"/>
  <c r="F39" i="29"/>
  <c r="D39" i="29"/>
  <c r="L38" i="29"/>
  <c r="M38" i="29"/>
  <c r="I38" i="29"/>
  <c r="F38" i="29"/>
  <c r="D38" i="29"/>
  <c r="L37" i="29"/>
  <c r="M37" i="29"/>
  <c r="I37" i="29"/>
  <c r="F37" i="29"/>
  <c r="D37" i="29"/>
  <c r="L36" i="29"/>
  <c r="M36" i="29" s="1"/>
  <c r="I36" i="29"/>
  <c r="F36" i="29"/>
  <c r="D36" i="29"/>
  <c r="L35" i="29"/>
  <c r="M35" i="29"/>
  <c r="I35" i="29"/>
  <c r="F35" i="29"/>
  <c r="D35" i="29"/>
  <c r="L34" i="29"/>
  <c r="M34" i="29" s="1"/>
  <c r="I34" i="29"/>
  <c r="F34" i="29"/>
  <c r="D34" i="29"/>
  <c r="L33" i="29"/>
  <c r="M33" i="29"/>
  <c r="I33" i="29"/>
  <c r="F33" i="29"/>
  <c r="D33" i="29"/>
  <c r="L32" i="29"/>
  <c r="M32" i="29" s="1"/>
  <c r="I32" i="29"/>
  <c r="F32" i="29"/>
  <c r="D32" i="29"/>
  <c r="L31" i="29"/>
  <c r="M31" i="29" s="1"/>
  <c r="I31" i="29"/>
  <c r="F31" i="29"/>
  <c r="D31" i="29"/>
  <c r="L30" i="29"/>
  <c r="M30" i="29" s="1"/>
  <c r="I30" i="29"/>
  <c r="F30" i="29"/>
  <c r="D30" i="29"/>
  <c r="L29" i="29"/>
  <c r="M29" i="29"/>
  <c r="I29" i="29"/>
  <c r="F29" i="29"/>
  <c r="D29" i="29"/>
  <c r="L28" i="29"/>
  <c r="M28" i="29" s="1"/>
  <c r="I28" i="29"/>
  <c r="F28" i="29"/>
  <c r="D28" i="29"/>
  <c r="L27" i="29"/>
  <c r="M27" i="29" s="1"/>
  <c r="I27" i="29"/>
  <c r="F27" i="29"/>
  <c r="D27" i="29"/>
  <c r="L26" i="29"/>
  <c r="M26" i="29"/>
  <c r="I26" i="29"/>
  <c r="F26" i="29"/>
  <c r="D26" i="29"/>
  <c r="L25" i="29"/>
  <c r="M25" i="29"/>
  <c r="I25" i="29"/>
  <c r="F25" i="29"/>
  <c r="D25" i="29"/>
  <c r="L24" i="29"/>
  <c r="M24" i="29"/>
  <c r="I24" i="29"/>
  <c r="F24" i="29"/>
  <c r="D24" i="29"/>
  <c r="L23" i="29"/>
  <c r="M23" i="29" s="1"/>
  <c r="I23" i="29"/>
  <c r="F23" i="29"/>
  <c r="D23" i="29"/>
  <c r="L22" i="29"/>
  <c r="M22" i="29" s="1"/>
  <c r="I22" i="29"/>
  <c r="F22" i="29"/>
  <c r="D22" i="29"/>
  <c r="L21" i="29"/>
  <c r="M21" i="29"/>
  <c r="I21" i="29"/>
  <c r="F21" i="29"/>
  <c r="D21" i="29"/>
  <c r="L20" i="29"/>
  <c r="M20" i="29" s="1"/>
  <c r="I20" i="29"/>
  <c r="F20" i="29"/>
  <c r="D20" i="29"/>
  <c r="L19" i="29"/>
  <c r="M19" i="29" s="1"/>
  <c r="I19" i="29"/>
  <c r="F19" i="29"/>
  <c r="D19" i="29"/>
  <c r="L18" i="29"/>
  <c r="M18" i="29" s="1"/>
  <c r="I18" i="29"/>
  <c r="F18" i="29"/>
  <c r="D18" i="29"/>
  <c r="L17" i="29"/>
  <c r="M17" i="29"/>
  <c r="I17" i="29"/>
  <c r="F17" i="29"/>
  <c r="D17" i="29"/>
  <c r="L16" i="29"/>
  <c r="M16" i="29" s="1"/>
  <c r="I16" i="29"/>
  <c r="F16" i="29"/>
  <c r="D16" i="29"/>
  <c r="L15" i="29"/>
  <c r="M15" i="29"/>
  <c r="I15" i="29"/>
  <c r="F15" i="29"/>
  <c r="D15" i="29"/>
  <c r="L14" i="29"/>
  <c r="M14" i="29" s="1"/>
  <c r="I14" i="29"/>
  <c r="F14" i="29"/>
  <c r="D14" i="29"/>
  <c r="L13" i="29"/>
  <c r="M13" i="29"/>
  <c r="I13" i="29"/>
  <c r="F13" i="29"/>
  <c r="D13" i="29"/>
  <c r="L12" i="29"/>
  <c r="M12" i="29"/>
  <c r="I12" i="29"/>
  <c r="F12" i="29"/>
  <c r="D12" i="29"/>
  <c r="L11" i="29"/>
  <c r="M11" i="29"/>
  <c r="I11" i="29"/>
  <c r="F11" i="29"/>
  <c r="D11" i="29"/>
  <c r="L10" i="29"/>
  <c r="M10" i="29" s="1"/>
  <c r="I10" i="29"/>
  <c r="F10" i="29"/>
  <c r="D10" i="29"/>
  <c r="L9" i="29"/>
  <c r="M9" i="29"/>
  <c r="I9" i="29"/>
  <c r="F9" i="29"/>
  <c r="D9" i="29"/>
  <c r="L8" i="29"/>
  <c r="M8" i="29" s="1"/>
  <c r="I8" i="29"/>
  <c r="F8" i="29"/>
  <c r="D8" i="29"/>
  <c r="L7" i="29"/>
  <c r="M7" i="29" s="1"/>
  <c r="I7" i="29"/>
  <c r="F7" i="29"/>
  <c r="D7" i="29"/>
  <c r="L6" i="29"/>
  <c r="M6" i="29" s="1"/>
  <c r="I6" i="29"/>
  <c r="F6" i="29"/>
  <c r="D6" i="29"/>
  <c r="K73" i="28"/>
  <c r="J73" i="28"/>
  <c r="E73" i="28"/>
  <c r="C73" i="28"/>
  <c r="B73" i="28"/>
  <c r="D73" i="28" s="1"/>
  <c r="L72" i="28"/>
  <c r="M72" i="28" s="1"/>
  <c r="I72" i="28"/>
  <c r="F72" i="28"/>
  <c r="D72" i="28"/>
  <c r="L71" i="28"/>
  <c r="M71" i="28"/>
  <c r="I71" i="28"/>
  <c r="F71" i="28"/>
  <c r="D71" i="28"/>
  <c r="L70" i="28"/>
  <c r="M70" i="28" s="1"/>
  <c r="I70" i="28"/>
  <c r="F70" i="28"/>
  <c r="D70" i="28"/>
  <c r="L69" i="28"/>
  <c r="M69" i="28" s="1"/>
  <c r="I69" i="28"/>
  <c r="F69" i="28"/>
  <c r="D69" i="28"/>
  <c r="L68" i="28"/>
  <c r="M68" i="28"/>
  <c r="I68" i="28"/>
  <c r="F68" i="28"/>
  <c r="D68" i="28"/>
  <c r="L67" i="28"/>
  <c r="M67" i="28"/>
  <c r="I67" i="28"/>
  <c r="F67" i="28"/>
  <c r="D67" i="28"/>
  <c r="L66" i="28"/>
  <c r="M66" i="28"/>
  <c r="I66" i="28"/>
  <c r="F66" i="28"/>
  <c r="D66" i="28"/>
  <c r="L65" i="28"/>
  <c r="M65" i="28" s="1"/>
  <c r="I65" i="28"/>
  <c r="F65" i="28"/>
  <c r="D65" i="28"/>
  <c r="L64" i="28"/>
  <c r="M64" i="28"/>
  <c r="I64" i="28"/>
  <c r="F64" i="28"/>
  <c r="D64" i="28"/>
  <c r="L63" i="28"/>
  <c r="M63" i="28" s="1"/>
  <c r="I63" i="28"/>
  <c r="F63" i="28"/>
  <c r="D63" i="28"/>
  <c r="L62" i="28"/>
  <c r="M62" i="28" s="1"/>
  <c r="I62" i="28"/>
  <c r="F62" i="28"/>
  <c r="D62" i="28"/>
  <c r="L61" i="28"/>
  <c r="M61" i="28" s="1"/>
  <c r="I61" i="28"/>
  <c r="F61" i="28"/>
  <c r="D61" i="28"/>
  <c r="L60" i="28"/>
  <c r="M60" i="28" s="1"/>
  <c r="I60" i="28"/>
  <c r="F60" i="28"/>
  <c r="D60" i="28"/>
  <c r="L59" i="28"/>
  <c r="M59" i="28"/>
  <c r="I59" i="28"/>
  <c r="F59" i="28"/>
  <c r="D59" i="28"/>
  <c r="L58" i="28"/>
  <c r="M58" i="28" s="1"/>
  <c r="I58" i="28"/>
  <c r="F58" i="28"/>
  <c r="D58" i="28"/>
  <c r="L57" i="28"/>
  <c r="M57" i="28" s="1"/>
  <c r="I57" i="28"/>
  <c r="F57" i="28"/>
  <c r="D57" i="28"/>
  <c r="L56" i="28"/>
  <c r="M56" i="28" s="1"/>
  <c r="I56" i="28"/>
  <c r="F56" i="28"/>
  <c r="D56" i="28"/>
  <c r="L55" i="28"/>
  <c r="M55" i="28"/>
  <c r="I55" i="28"/>
  <c r="F55" i="28"/>
  <c r="D55" i="28"/>
  <c r="L54" i="28"/>
  <c r="M54" i="28"/>
  <c r="I54" i="28"/>
  <c r="F54" i="28"/>
  <c r="D54" i="28"/>
  <c r="L53" i="28"/>
  <c r="M53" i="28" s="1"/>
  <c r="I53" i="28"/>
  <c r="F53" i="28"/>
  <c r="D53" i="28"/>
  <c r="L52" i="28"/>
  <c r="M52" i="28" s="1"/>
  <c r="I52" i="28"/>
  <c r="F52" i="28"/>
  <c r="D52" i="28"/>
  <c r="L51" i="28"/>
  <c r="M51" i="28"/>
  <c r="I51" i="28"/>
  <c r="F51" i="28"/>
  <c r="D51" i="28"/>
  <c r="L50" i="28"/>
  <c r="M50" i="28" s="1"/>
  <c r="I50" i="28"/>
  <c r="F50" i="28"/>
  <c r="D50" i="28"/>
  <c r="L49" i="28"/>
  <c r="M49" i="28" s="1"/>
  <c r="I49" i="28"/>
  <c r="F49" i="28"/>
  <c r="D49" i="28"/>
  <c r="L48" i="28"/>
  <c r="M48" i="28" s="1"/>
  <c r="I48" i="28"/>
  <c r="F48" i="28"/>
  <c r="D48" i="28"/>
  <c r="L47" i="28"/>
  <c r="M47" i="28"/>
  <c r="I47" i="28"/>
  <c r="F47" i="28"/>
  <c r="D47" i="28"/>
  <c r="L46" i="28"/>
  <c r="M46" i="28" s="1"/>
  <c r="I46" i="28"/>
  <c r="F46" i="28"/>
  <c r="D46" i="28"/>
  <c r="L45" i="28"/>
  <c r="M45" i="28" s="1"/>
  <c r="I45" i="28"/>
  <c r="F45" i="28"/>
  <c r="D45" i="28"/>
  <c r="L44" i="28"/>
  <c r="M44" i="28"/>
  <c r="I44" i="28"/>
  <c r="F44" i="28"/>
  <c r="D44" i="28"/>
  <c r="L43" i="28"/>
  <c r="M43" i="28"/>
  <c r="I43" i="28"/>
  <c r="F43" i="28"/>
  <c r="D43" i="28"/>
  <c r="L42" i="28"/>
  <c r="M42" i="28"/>
  <c r="I42" i="28"/>
  <c r="F42" i="28"/>
  <c r="D42" i="28"/>
  <c r="L41" i="28"/>
  <c r="M41" i="28" s="1"/>
  <c r="I41" i="28"/>
  <c r="F41" i="28"/>
  <c r="D41" i="28"/>
  <c r="L40" i="28"/>
  <c r="M40" i="28" s="1"/>
  <c r="I40" i="28"/>
  <c r="F40" i="28"/>
  <c r="D40" i="28"/>
  <c r="L39" i="28"/>
  <c r="M39" i="28" s="1"/>
  <c r="I39" i="28"/>
  <c r="F39" i="28"/>
  <c r="D39" i="28"/>
  <c r="L38" i="28"/>
  <c r="M38" i="28" s="1"/>
  <c r="I38" i="28"/>
  <c r="F38" i="28"/>
  <c r="D38" i="28"/>
  <c r="L37" i="28"/>
  <c r="M37" i="28" s="1"/>
  <c r="I37" i="28"/>
  <c r="F37" i="28"/>
  <c r="D37" i="28"/>
  <c r="L36" i="28"/>
  <c r="M36" i="28" s="1"/>
  <c r="I36" i="28"/>
  <c r="F36" i="28"/>
  <c r="D36" i="28"/>
  <c r="L35" i="28"/>
  <c r="M35" i="28"/>
  <c r="I35" i="28"/>
  <c r="F35" i="28"/>
  <c r="D35" i="28"/>
  <c r="L34" i="28"/>
  <c r="M34" i="28" s="1"/>
  <c r="I34" i="28"/>
  <c r="F34" i="28"/>
  <c r="D34" i="28"/>
  <c r="L33" i="28"/>
  <c r="M33" i="28"/>
  <c r="I33" i="28"/>
  <c r="F33" i="28"/>
  <c r="D33" i="28"/>
  <c r="L32" i="28"/>
  <c r="M32" i="28"/>
  <c r="I32" i="28"/>
  <c r="F32" i="28"/>
  <c r="D32" i="28"/>
  <c r="L31" i="28"/>
  <c r="M31" i="28"/>
  <c r="I31" i="28"/>
  <c r="F31" i="28"/>
  <c r="D31" i="28"/>
  <c r="L30" i="28"/>
  <c r="M30" i="28"/>
  <c r="I30" i="28"/>
  <c r="F30" i="28"/>
  <c r="D30" i="28"/>
  <c r="L29" i="28"/>
  <c r="M29" i="28"/>
  <c r="I29" i="28"/>
  <c r="F29" i="28"/>
  <c r="D29" i="28"/>
  <c r="L28" i="28"/>
  <c r="M28" i="28" s="1"/>
  <c r="I28" i="28"/>
  <c r="F28" i="28"/>
  <c r="D28" i="28"/>
  <c r="L27" i="28"/>
  <c r="M27" i="28" s="1"/>
  <c r="I27" i="28"/>
  <c r="F27" i="28"/>
  <c r="D27" i="28"/>
  <c r="L26" i="28"/>
  <c r="M26" i="28" s="1"/>
  <c r="I26" i="28"/>
  <c r="F26" i="28"/>
  <c r="D26" i="28"/>
  <c r="L25" i="28"/>
  <c r="M25" i="28" s="1"/>
  <c r="I25" i="28"/>
  <c r="F25" i="28"/>
  <c r="D25" i="28"/>
  <c r="L24" i="28"/>
  <c r="M24" i="28" s="1"/>
  <c r="I24" i="28"/>
  <c r="F24" i="28"/>
  <c r="D24" i="28"/>
  <c r="L23" i="28"/>
  <c r="M23" i="28"/>
  <c r="I23" i="28"/>
  <c r="F23" i="28"/>
  <c r="D23" i="28"/>
  <c r="L22" i="28"/>
  <c r="M22" i="28" s="1"/>
  <c r="I22" i="28"/>
  <c r="F22" i="28"/>
  <c r="D22" i="28"/>
  <c r="L21" i="28"/>
  <c r="M21" i="28"/>
  <c r="I21" i="28"/>
  <c r="F21" i="28"/>
  <c r="D21" i="28"/>
  <c r="L20" i="28"/>
  <c r="M20" i="28"/>
  <c r="I20" i="28"/>
  <c r="F20" i="28"/>
  <c r="D20" i="28"/>
  <c r="L19" i="28"/>
  <c r="M19" i="28" s="1"/>
  <c r="I19" i="28"/>
  <c r="F19" i="28"/>
  <c r="D19" i="28"/>
  <c r="L18" i="28"/>
  <c r="M18" i="28"/>
  <c r="I18" i="28"/>
  <c r="F18" i="28"/>
  <c r="D18" i="28"/>
  <c r="L17" i="28"/>
  <c r="M17" i="28"/>
  <c r="I17" i="28"/>
  <c r="F17" i="28"/>
  <c r="D17" i="28"/>
  <c r="L16" i="28"/>
  <c r="M16" i="28" s="1"/>
  <c r="I16" i="28"/>
  <c r="F16" i="28"/>
  <c r="D16" i="28"/>
  <c r="L15" i="28"/>
  <c r="M15" i="28" s="1"/>
  <c r="I15" i="28"/>
  <c r="F15" i="28"/>
  <c r="D15" i="28"/>
  <c r="L14" i="28"/>
  <c r="M14" i="28" s="1"/>
  <c r="I14" i="28"/>
  <c r="F14" i="28"/>
  <c r="D14" i="28"/>
  <c r="L13" i="28"/>
  <c r="M13" i="28" s="1"/>
  <c r="I13" i="28"/>
  <c r="F13" i="28"/>
  <c r="D13" i="28"/>
  <c r="L12" i="28"/>
  <c r="M12" i="28" s="1"/>
  <c r="I12" i="28"/>
  <c r="F12" i="28"/>
  <c r="D12" i="28"/>
  <c r="L11" i="28"/>
  <c r="M11" i="28"/>
  <c r="I11" i="28"/>
  <c r="F11" i="28"/>
  <c r="D11" i="28"/>
  <c r="L10" i="28"/>
  <c r="M10" i="28" s="1"/>
  <c r="I10" i="28"/>
  <c r="F10" i="28"/>
  <c r="D10" i="28"/>
  <c r="L9" i="28"/>
  <c r="M9" i="28" s="1"/>
  <c r="I9" i="28"/>
  <c r="F9" i="28"/>
  <c r="D9" i="28"/>
  <c r="L8" i="28"/>
  <c r="M8" i="28" s="1"/>
  <c r="I8" i="28"/>
  <c r="F8" i="28"/>
  <c r="D8" i="28"/>
  <c r="L7" i="28"/>
  <c r="M7" i="28"/>
  <c r="I7" i="28"/>
  <c r="F7" i="28"/>
  <c r="D7" i="28"/>
  <c r="L6" i="28"/>
  <c r="M6" i="28"/>
  <c r="I6" i="28"/>
  <c r="F6" i="28"/>
  <c r="D6" i="28"/>
  <c r="K73" i="27"/>
  <c r="L73" i="27" s="1"/>
  <c r="M73" i="27" s="1"/>
  <c r="J73" i="27"/>
  <c r="E73" i="27"/>
  <c r="F73" i="27"/>
  <c r="C73" i="27"/>
  <c r="B73" i="27"/>
  <c r="L72" i="27"/>
  <c r="M72" i="27"/>
  <c r="I72" i="27"/>
  <c r="F72" i="27"/>
  <c r="D72" i="27"/>
  <c r="L71" i="27"/>
  <c r="M71" i="27" s="1"/>
  <c r="I71" i="27"/>
  <c r="F71" i="27"/>
  <c r="D71" i="27"/>
  <c r="L70" i="27"/>
  <c r="M70" i="27"/>
  <c r="I70" i="27"/>
  <c r="F70" i="27"/>
  <c r="D70" i="27"/>
  <c r="L69" i="27"/>
  <c r="M69" i="27" s="1"/>
  <c r="I69" i="27"/>
  <c r="F69" i="27"/>
  <c r="D69" i="27"/>
  <c r="L68" i="27"/>
  <c r="M68" i="27" s="1"/>
  <c r="I68" i="27"/>
  <c r="F68" i="27"/>
  <c r="D68" i="27"/>
  <c r="L67" i="27"/>
  <c r="M67" i="27"/>
  <c r="I67" i="27"/>
  <c r="F67" i="27"/>
  <c r="D67" i="27"/>
  <c r="L66" i="27"/>
  <c r="M66" i="27"/>
  <c r="I66" i="27"/>
  <c r="F66" i="27"/>
  <c r="D66" i="27"/>
  <c r="L65" i="27"/>
  <c r="M65" i="27" s="1"/>
  <c r="I65" i="27"/>
  <c r="F65" i="27"/>
  <c r="D65" i="27"/>
  <c r="L64" i="27"/>
  <c r="M64" i="27" s="1"/>
  <c r="I64" i="27"/>
  <c r="F64" i="27"/>
  <c r="D64" i="27"/>
  <c r="L63" i="27"/>
  <c r="M63" i="27" s="1"/>
  <c r="I63" i="27"/>
  <c r="F63" i="27"/>
  <c r="D63" i="27"/>
  <c r="L62" i="27"/>
  <c r="M62" i="27" s="1"/>
  <c r="I62" i="27"/>
  <c r="F62" i="27"/>
  <c r="D62" i="27"/>
  <c r="L61" i="27"/>
  <c r="M61" i="27" s="1"/>
  <c r="I61" i="27"/>
  <c r="F61" i="27"/>
  <c r="D61" i="27"/>
  <c r="L60" i="27"/>
  <c r="M60" i="27" s="1"/>
  <c r="I60" i="27"/>
  <c r="F60" i="27"/>
  <c r="D60" i="27"/>
  <c r="L59" i="27"/>
  <c r="M59" i="27" s="1"/>
  <c r="I59" i="27"/>
  <c r="F59" i="27"/>
  <c r="D59" i="27"/>
  <c r="L58" i="27"/>
  <c r="M58" i="27" s="1"/>
  <c r="I58" i="27"/>
  <c r="F58" i="27"/>
  <c r="D58" i="27"/>
  <c r="L57" i="27"/>
  <c r="M57" i="27"/>
  <c r="I57" i="27"/>
  <c r="F57" i="27"/>
  <c r="D57" i="27"/>
  <c r="L56" i="27"/>
  <c r="M56" i="27"/>
  <c r="I56" i="27"/>
  <c r="F56" i="27"/>
  <c r="D56" i="27"/>
  <c r="L55" i="27"/>
  <c r="M55" i="27"/>
  <c r="I55" i="27"/>
  <c r="F55" i="27"/>
  <c r="D55" i="27"/>
  <c r="L54" i="27"/>
  <c r="M54" i="27"/>
  <c r="I54" i="27"/>
  <c r="F54" i="27"/>
  <c r="D54" i="27"/>
  <c r="L53" i="27"/>
  <c r="M53" i="27" s="1"/>
  <c r="I53" i="27"/>
  <c r="F53" i="27"/>
  <c r="D53" i="27"/>
  <c r="L52" i="27"/>
  <c r="M52" i="27" s="1"/>
  <c r="I52" i="27"/>
  <c r="F52" i="27"/>
  <c r="D52" i="27"/>
  <c r="L51" i="27"/>
  <c r="M51" i="27" s="1"/>
  <c r="I51" i="27"/>
  <c r="F51" i="27"/>
  <c r="D51" i="27"/>
  <c r="L50" i="27"/>
  <c r="M50" i="27" s="1"/>
  <c r="I50" i="27"/>
  <c r="F50" i="27"/>
  <c r="D50" i="27"/>
  <c r="L49" i="27"/>
  <c r="M49" i="27" s="1"/>
  <c r="I49" i="27"/>
  <c r="F49" i="27"/>
  <c r="D49" i="27"/>
  <c r="L48" i="27"/>
  <c r="M48" i="27"/>
  <c r="I48" i="27"/>
  <c r="F48" i="27"/>
  <c r="D48" i="27"/>
  <c r="L47" i="27"/>
  <c r="M47" i="27" s="1"/>
  <c r="I47" i="27"/>
  <c r="F47" i="27"/>
  <c r="D47" i="27"/>
  <c r="L46" i="27"/>
  <c r="M46" i="27"/>
  <c r="I46" i="27"/>
  <c r="F46" i="27"/>
  <c r="D46" i="27"/>
  <c r="L45" i="27"/>
  <c r="M45" i="27"/>
  <c r="I45" i="27"/>
  <c r="F45" i="27"/>
  <c r="D45" i="27"/>
  <c r="L44" i="27"/>
  <c r="M44" i="27"/>
  <c r="I44" i="27"/>
  <c r="F44" i="27"/>
  <c r="D44" i="27"/>
  <c r="L43" i="27"/>
  <c r="M43" i="27"/>
  <c r="I43" i="27"/>
  <c r="F43" i="27"/>
  <c r="D43" i="27"/>
  <c r="L42" i="27"/>
  <c r="M42" i="27"/>
  <c r="I42" i="27"/>
  <c r="F42" i="27"/>
  <c r="D42" i="27"/>
  <c r="L41" i="27"/>
  <c r="M41" i="27" s="1"/>
  <c r="I41" i="27"/>
  <c r="F41" i="27"/>
  <c r="D41" i="27"/>
  <c r="L40" i="27"/>
  <c r="M40" i="27"/>
  <c r="I40" i="27"/>
  <c r="F40" i="27"/>
  <c r="D40" i="27"/>
  <c r="L39" i="27"/>
  <c r="M39" i="27" s="1"/>
  <c r="I39" i="27"/>
  <c r="F39" i="27"/>
  <c r="D39" i="27"/>
  <c r="L38" i="27"/>
  <c r="M38" i="27" s="1"/>
  <c r="I38" i="27"/>
  <c r="F38" i="27"/>
  <c r="D38" i="27"/>
  <c r="L37" i="27"/>
  <c r="M37" i="27" s="1"/>
  <c r="I37" i="27"/>
  <c r="F37" i="27"/>
  <c r="D37" i="27"/>
  <c r="L36" i="27"/>
  <c r="M36" i="27"/>
  <c r="I36" i="27"/>
  <c r="F36" i="27"/>
  <c r="D36" i="27"/>
  <c r="L35" i="27"/>
  <c r="M35" i="27" s="1"/>
  <c r="I35" i="27"/>
  <c r="F35" i="27"/>
  <c r="D35" i="27"/>
  <c r="L34" i="27"/>
  <c r="M34" i="27" s="1"/>
  <c r="I34" i="27"/>
  <c r="F34" i="27"/>
  <c r="D34" i="27"/>
  <c r="L33" i="27"/>
  <c r="M33" i="27" s="1"/>
  <c r="I33" i="27"/>
  <c r="F33" i="27"/>
  <c r="D33" i="27"/>
  <c r="L32" i="27"/>
  <c r="M32" i="27"/>
  <c r="I32" i="27"/>
  <c r="F32" i="27"/>
  <c r="D32" i="27"/>
  <c r="L31" i="27"/>
  <c r="M31" i="27"/>
  <c r="I31" i="27"/>
  <c r="F31" i="27"/>
  <c r="D31" i="27"/>
  <c r="L30" i="27"/>
  <c r="M30" i="27" s="1"/>
  <c r="I30" i="27"/>
  <c r="F30" i="27"/>
  <c r="D30" i="27"/>
  <c r="L29" i="27"/>
  <c r="M29" i="27" s="1"/>
  <c r="I29" i="27"/>
  <c r="F29" i="27"/>
  <c r="D29" i="27"/>
  <c r="L28" i="27"/>
  <c r="M28" i="27" s="1"/>
  <c r="I28" i="27"/>
  <c r="F28" i="27"/>
  <c r="D28" i="27"/>
  <c r="L27" i="27"/>
  <c r="M27" i="27" s="1"/>
  <c r="I27" i="27"/>
  <c r="F27" i="27"/>
  <c r="D27" i="27"/>
  <c r="L26" i="27"/>
  <c r="M26" i="27" s="1"/>
  <c r="I26" i="27"/>
  <c r="F26" i="27"/>
  <c r="D26" i="27"/>
  <c r="L25" i="27"/>
  <c r="M25" i="27" s="1"/>
  <c r="I25" i="27"/>
  <c r="F25" i="27"/>
  <c r="D25" i="27"/>
  <c r="L24" i="27"/>
  <c r="M24" i="27"/>
  <c r="I24" i="27"/>
  <c r="F24" i="27"/>
  <c r="D24" i="27"/>
  <c r="L23" i="27"/>
  <c r="M23" i="27" s="1"/>
  <c r="I23" i="27"/>
  <c r="F23" i="27"/>
  <c r="D23" i="27"/>
  <c r="L22" i="27"/>
  <c r="M22" i="27"/>
  <c r="I22" i="27"/>
  <c r="F22" i="27"/>
  <c r="D22" i="27"/>
  <c r="L21" i="27"/>
  <c r="M21" i="27" s="1"/>
  <c r="I21" i="27"/>
  <c r="F21" i="27"/>
  <c r="D21" i="27"/>
  <c r="L20" i="27"/>
  <c r="M20" i="27" s="1"/>
  <c r="I20" i="27"/>
  <c r="F20" i="27"/>
  <c r="D20" i="27"/>
  <c r="L19" i="27"/>
  <c r="M19" i="27"/>
  <c r="I19" i="27"/>
  <c r="F19" i="27"/>
  <c r="D19" i="27"/>
  <c r="L18" i="27"/>
  <c r="M18" i="27" s="1"/>
  <c r="I18" i="27"/>
  <c r="F18" i="27"/>
  <c r="D18" i="27"/>
  <c r="L17" i="27"/>
  <c r="M17" i="27" s="1"/>
  <c r="I17" i="27"/>
  <c r="F17" i="27"/>
  <c r="D17" i="27"/>
  <c r="L16" i="27"/>
  <c r="M16" i="27" s="1"/>
  <c r="I16" i="27"/>
  <c r="F16" i="27"/>
  <c r="D16" i="27"/>
  <c r="L15" i="27"/>
  <c r="M15" i="27" s="1"/>
  <c r="I15" i="27"/>
  <c r="F15" i="27"/>
  <c r="D15" i="27"/>
  <c r="L14" i="27"/>
  <c r="M14" i="27" s="1"/>
  <c r="I14" i="27"/>
  <c r="F14" i="27"/>
  <c r="D14" i="27"/>
  <c r="L13" i="27"/>
  <c r="M13" i="27" s="1"/>
  <c r="I13" i="27"/>
  <c r="F13" i="27"/>
  <c r="D13" i="27"/>
  <c r="L12" i="27"/>
  <c r="M12" i="27"/>
  <c r="I12" i="27"/>
  <c r="F12" i="27"/>
  <c r="D12" i="27"/>
  <c r="L11" i="27"/>
  <c r="M11" i="27" s="1"/>
  <c r="I11" i="27"/>
  <c r="F11" i="27"/>
  <c r="D11" i="27"/>
  <c r="L10" i="27"/>
  <c r="M10" i="27" s="1"/>
  <c r="I10" i="27"/>
  <c r="F10" i="27"/>
  <c r="D10" i="27"/>
  <c r="L9" i="27"/>
  <c r="M9" i="27"/>
  <c r="I9" i="27"/>
  <c r="F9" i="27"/>
  <c r="D9" i="27"/>
  <c r="L8" i="27"/>
  <c r="M8" i="27"/>
  <c r="I8" i="27"/>
  <c r="F8" i="27"/>
  <c r="D8" i="27"/>
  <c r="L7" i="27"/>
  <c r="M7" i="27"/>
  <c r="I7" i="27"/>
  <c r="F7" i="27"/>
  <c r="D7" i="27"/>
  <c r="L6" i="27"/>
  <c r="M6" i="27" s="1"/>
  <c r="I6" i="27"/>
  <c r="F6" i="27"/>
  <c r="D6" i="27"/>
  <c r="D6" i="16"/>
  <c r="F6" i="16"/>
  <c r="I6" i="16"/>
  <c r="L6" i="16"/>
  <c r="M6" i="16" s="1"/>
  <c r="D7" i="16"/>
  <c r="F7" i="16"/>
  <c r="I7" i="16"/>
  <c r="L7" i="16"/>
  <c r="M7" i="16" s="1"/>
  <c r="D8" i="16"/>
  <c r="F8" i="16"/>
  <c r="I8" i="16"/>
  <c r="L8" i="16"/>
  <c r="M8" i="16"/>
  <c r="D9" i="16"/>
  <c r="F9" i="16"/>
  <c r="I9" i="16"/>
  <c r="L9" i="16"/>
  <c r="M9" i="16" s="1"/>
  <c r="D10" i="16"/>
  <c r="F10" i="16"/>
  <c r="I10" i="16"/>
  <c r="L10" i="16"/>
  <c r="M10" i="16"/>
  <c r="D11" i="16"/>
  <c r="F11" i="16"/>
  <c r="I11" i="16"/>
  <c r="L11" i="16"/>
  <c r="M11" i="16"/>
  <c r="D12" i="16"/>
  <c r="F12" i="16"/>
  <c r="I12" i="16"/>
  <c r="L12" i="16"/>
  <c r="M12" i="16"/>
  <c r="D13" i="16"/>
  <c r="F13" i="16"/>
  <c r="I13" i="16"/>
  <c r="L13" i="16"/>
  <c r="M13" i="16"/>
  <c r="D14" i="16"/>
  <c r="F14" i="16"/>
  <c r="I14" i="16"/>
  <c r="L14" i="16"/>
  <c r="M14" i="16"/>
  <c r="D15" i="16"/>
  <c r="F15" i="16"/>
  <c r="I15" i="16"/>
  <c r="L15" i="16"/>
  <c r="M15" i="16" s="1"/>
  <c r="D16" i="16"/>
  <c r="F16" i="16"/>
  <c r="I16" i="16"/>
  <c r="L16" i="16"/>
  <c r="M16" i="16"/>
  <c r="D17" i="16"/>
  <c r="F17" i="16"/>
  <c r="I17" i="16"/>
  <c r="L17" i="16"/>
  <c r="M17" i="16" s="1"/>
  <c r="D18" i="16"/>
  <c r="F18" i="16"/>
  <c r="I18" i="16"/>
  <c r="L18" i="16"/>
  <c r="M18" i="16" s="1"/>
  <c r="D19" i="16"/>
  <c r="F19" i="16"/>
  <c r="I19" i="16"/>
  <c r="L19" i="16"/>
  <c r="M19" i="16" s="1"/>
  <c r="D20" i="16"/>
  <c r="F20" i="16"/>
  <c r="I20" i="16"/>
  <c r="L20" i="16"/>
  <c r="M20" i="16"/>
  <c r="D21" i="16"/>
  <c r="F21" i="16"/>
  <c r="I21" i="16"/>
  <c r="L21" i="16"/>
  <c r="M21" i="16" s="1"/>
  <c r="D22" i="16"/>
  <c r="F22" i="16"/>
  <c r="I22" i="16"/>
  <c r="L22" i="16"/>
  <c r="M22" i="16"/>
  <c r="D23" i="16"/>
  <c r="F23" i="16"/>
  <c r="I23" i="16"/>
  <c r="L23" i="16"/>
  <c r="M23" i="16"/>
  <c r="D24" i="16"/>
  <c r="F24" i="16"/>
  <c r="I24" i="16"/>
  <c r="L24" i="16"/>
  <c r="M24" i="16"/>
  <c r="D25" i="16"/>
  <c r="F25" i="16"/>
  <c r="I25" i="16"/>
  <c r="L25" i="16"/>
  <c r="M25" i="16"/>
  <c r="D26" i="16"/>
  <c r="F26" i="16"/>
  <c r="I26" i="16"/>
  <c r="L26" i="16"/>
  <c r="M26" i="16"/>
  <c r="D27" i="16"/>
  <c r="F27" i="16"/>
  <c r="I27" i="16"/>
  <c r="L27" i="16"/>
  <c r="M27" i="16" s="1"/>
  <c r="D28" i="16"/>
  <c r="F28" i="16"/>
  <c r="I28" i="16"/>
  <c r="L28" i="16"/>
  <c r="M28" i="16"/>
  <c r="D29" i="16"/>
  <c r="F29" i="16"/>
  <c r="I29" i="16"/>
  <c r="L29" i="16"/>
  <c r="M29" i="16" s="1"/>
  <c r="D30" i="16"/>
  <c r="F30" i="16"/>
  <c r="I30" i="16"/>
  <c r="L30" i="16"/>
  <c r="M30" i="16" s="1"/>
  <c r="D31" i="16"/>
  <c r="F31" i="16"/>
  <c r="I31" i="16"/>
  <c r="L31" i="16"/>
  <c r="M31" i="16" s="1"/>
  <c r="D32" i="16"/>
  <c r="F32" i="16"/>
  <c r="I32" i="16"/>
  <c r="L32" i="16"/>
  <c r="M32" i="16"/>
  <c r="D33" i="16"/>
  <c r="F33" i="16"/>
  <c r="I33" i="16"/>
  <c r="L33" i="16"/>
  <c r="M33" i="16" s="1"/>
  <c r="D34" i="16"/>
  <c r="F34" i="16"/>
  <c r="I34" i="16"/>
  <c r="L34" i="16"/>
  <c r="M34" i="16"/>
  <c r="D35" i="16"/>
  <c r="F35" i="16"/>
  <c r="I35" i="16"/>
  <c r="L35" i="16"/>
  <c r="M35" i="16"/>
  <c r="D36" i="16"/>
  <c r="F36" i="16"/>
  <c r="I36" i="16"/>
  <c r="L36" i="16"/>
  <c r="M36" i="16"/>
  <c r="D37" i="16"/>
  <c r="F37" i="16"/>
  <c r="I37" i="16"/>
  <c r="L37" i="16"/>
  <c r="M37" i="16"/>
  <c r="D38" i="16"/>
  <c r="F38" i="16"/>
  <c r="I38" i="16"/>
  <c r="L38" i="16"/>
  <c r="M38" i="16"/>
  <c r="D39" i="16"/>
  <c r="F39" i="16"/>
  <c r="I39" i="16"/>
  <c r="L39" i="16"/>
  <c r="M39" i="16" s="1"/>
  <c r="D40" i="16"/>
  <c r="F40" i="16"/>
  <c r="I40" i="16"/>
  <c r="L40" i="16"/>
  <c r="M40" i="16" s="1"/>
  <c r="D41" i="16"/>
  <c r="F41" i="16"/>
  <c r="I41" i="16"/>
  <c r="L41" i="16"/>
  <c r="M41" i="16" s="1"/>
  <c r="D42" i="16"/>
  <c r="F42" i="16"/>
  <c r="I42" i="16"/>
  <c r="L42" i="16"/>
  <c r="M42" i="16" s="1"/>
  <c r="D43" i="16"/>
  <c r="F43" i="16"/>
  <c r="I43" i="16"/>
  <c r="L43" i="16"/>
  <c r="M43" i="16" s="1"/>
  <c r="D44" i="16"/>
  <c r="F44" i="16"/>
  <c r="I44" i="16"/>
  <c r="L44" i="16"/>
  <c r="M44" i="16"/>
  <c r="D45" i="16"/>
  <c r="F45" i="16"/>
  <c r="I45" i="16"/>
  <c r="L45" i="16"/>
  <c r="M45" i="16" s="1"/>
  <c r="D46" i="16"/>
  <c r="F46" i="16"/>
  <c r="I46" i="16"/>
  <c r="L46" i="16"/>
  <c r="M46" i="16"/>
  <c r="D47" i="16"/>
  <c r="F47" i="16"/>
  <c r="I47" i="16"/>
  <c r="L47" i="16"/>
  <c r="M47" i="16"/>
  <c r="D48" i="16"/>
  <c r="F48" i="16"/>
  <c r="I48" i="16"/>
  <c r="L48" i="16"/>
  <c r="M48" i="16"/>
  <c r="D49" i="16"/>
  <c r="F49" i="16"/>
  <c r="I49" i="16"/>
  <c r="L49" i="16"/>
  <c r="M49" i="16"/>
  <c r="D50" i="16"/>
  <c r="F50" i="16"/>
  <c r="I50" i="16"/>
  <c r="L50" i="16"/>
  <c r="M50" i="16"/>
  <c r="D51" i="16"/>
  <c r="F51" i="16"/>
  <c r="I51" i="16"/>
  <c r="L51" i="16"/>
  <c r="M51" i="16" s="1"/>
  <c r="D52" i="16"/>
  <c r="F52" i="16"/>
  <c r="I52" i="16"/>
  <c r="L52" i="16"/>
  <c r="M52" i="16" s="1"/>
  <c r="D53" i="16"/>
  <c r="F53" i="16"/>
  <c r="I53" i="16"/>
  <c r="L53" i="16"/>
  <c r="M53" i="16" s="1"/>
  <c r="D54" i="16"/>
  <c r="F54" i="16"/>
  <c r="I54" i="16"/>
  <c r="L54" i="16"/>
  <c r="M54" i="16" s="1"/>
  <c r="D55" i="16"/>
  <c r="F55" i="16"/>
  <c r="I55" i="16"/>
  <c r="L55" i="16"/>
  <c r="M55" i="16" s="1"/>
  <c r="D56" i="16"/>
  <c r="F56" i="16"/>
  <c r="I56" i="16"/>
  <c r="L56" i="16"/>
  <c r="M56" i="16"/>
  <c r="D57" i="16"/>
  <c r="F57" i="16"/>
  <c r="I57" i="16"/>
  <c r="L57" i="16"/>
  <c r="M57" i="16" s="1"/>
  <c r="D58" i="16"/>
  <c r="F58" i="16"/>
  <c r="I58" i="16"/>
  <c r="L58" i="16"/>
  <c r="M58" i="16"/>
  <c r="D59" i="16"/>
  <c r="F59" i="16"/>
  <c r="I59" i="16"/>
  <c r="L59" i="16"/>
  <c r="M59" i="16"/>
  <c r="D60" i="16"/>
  <c r="F60" i="16"/>
  <c r="I60" i="16"/>
  <c r="L60" i="16"/>
  <c r="M60" i="16" s="1"/>
  <c r="D61" i="16"/>
  <c r="F61" i="16"/>
  <c r="I61" i="16"/>
  <c r="L61" i="16"/>
  <c r="M61" i="16" s="1"/>
  <c r="D62" i="16"/>
  <c r="F62" i="16"/>
  <c r="I62" i="16"/>
  <c r="L62" i="16"/>
  <c r="M62" i="16"/>
  <c r="D63" i="16"/>
  <c r="F63" i="16"/>
  <c r="I63" i="16"/>
  <c r="L63" i="16"/>
  <c r="M63" i="16" s="1"/>
  <c r="D64" i="16"/>
  <c r="F64" i="16"/>
  <c r="I64" i="16"/>
  <c r="L64" i="16"/>
  <c r="M64" i="16"/>
  <c r="D65" i="16"/>
  <c r="F65" i="16"/>
  <c r="I65" i="16"/>
  <c r="L65" i="16"/>
  <c r="M65" i="16" s="1"/>
  <c r="D66" i="16"/>
  <c r="F66" i="16"/>
  <c r="I66" i="16"/>
  <c r="L66" i="16"/>
  <c r="M66" i="16" s="1"/>
  <c r="D67" i="16"/>
  <c r="F67" i="16"/>
  <c r="I67" i="16"/>
  <c r="L67" i="16"/>
  <c r="M67" i="16" s="1"/>
  <c r="D68" i="16"/>
  <c r="F68" i="16"/>
  <c r="I68" i="16"/>
  <c r="L68" i="16"/>
  <c r="M68" i="16"/>
  <c r="D69" i="16"/>
  <c r="F69" i="16"/>
  <c r="I69" i="16"/>
  <c r="L69" i="16"/>
  <c r="M69" i="16" s="1"/>
  <c r="D70" i="16"/>
  <c r="F70" i="16"/>
  <c r="I70" i="16"/>
  <c r="L70" i="16"/>
  <c r="M70" i="16" s="1"/>
  <c r="D71" i="16"/>
  <c r="F71" i="16"/>
  <c r="I71" i="16"/>
  <c r="L71" i="16"/>
  <c r="M71" i="16"/>
  <c r="D72" i="16"/>
  <c r="F72" i="16"/>
  <c r="I72" i="16"/>
  <c r="L72" i="16"/>
  <c r="M72" i="16"/>
  <c r="B73" i="16"/>
  <c r="C73" i="16"/>
  <c r="D73" i="16" s="1"/>
  <c r="E73" i="16"/>
  <c r="F73" i="16" s="1"/>
  <c r="J73" i="16"/>
  <c r="L73" i="16" s="1"/>
  <c r="M73" i="16" s="1"/>
  <c r="K73" i="16"/>
  <c r="D6" i="15"/>
  <c r="F6" i="15"/>
  <c r="I6" i="15"/>
  <c r="L6" i="15"/>
  <c r="M6" i="15" s="1"/>
  <c r="D7" i="15"/>
  <c r="F7" i="15"/>
  <c r="I7" i="15"/>
  <c r="L7" i="15"/>
  <c r="M7" i="15"/>
  <c r="D8" i="15"/>
  <c r="F8" i="15"/>
  <c r="I8" i="15"/>
  <c r="L8" i="15"/>
  <c r="M8" i="15"/>
  <c r="D9" i="15"/>
  <c r="F9" i="15"/>
  <c r="I9" i="15"/>
  <c r="L9" i="15"/>
  <c r="M9" i="15" s="1"/>
  <c r="D10" i="15"/>
  <c r="F10" i="15"/>
  <c r="I10" i="15"/>
  <c r="L10" i="15"/>
  <c r="M10" i="15" s="1"/>
  <c r="D11" i="15"/>
  <c r="F11" i="15"/>
  <c r="I11" i="15"/>
  <c r="L11" i="15"/>
  <c r="M11" i="15" s="1"/>
  <c r="D12" i="15"/>
  <c r="F12" i="15"/>
  <c r="I12" i="15"/>
  <c r="L12" i="15"/>
  <c r="M12" i="15" s="1"/>
  <c r="D13" i="15"/>
  <c r="F13" i="15"/>
  <c r="I13" i="15"/>
  <c r="L13" i="15"/>
  <c r="M13" i="15" s="1"/>
  <c r="D14" i="15"/>
  <c r="F14" i="15"/>
  <c r="I14" i="15"/>
  <c r="L14" i="15"/>
  <c r="M14" i="15" s="1"/>
  <c r="D15" i="15"/>
  <c r="F15" i="15"/>
  <c r="I15" i="15"/>
  <c r="L15" i="15"/>
  <c r="M15" i="15" s="1"/>
  <c r="D16" i="15"/>
  <c r="F16" i="15"/>
  <c r="I16" i="15"/>
  <c r="L16" i="15"/>
  <c r="M16" i="15" s="1"/>
  <c r="D17" i="15"/>
  <c r="F17" i="15"/>
  <c r="I17" i="15"/>
  <c r="L17" i="15"/>
  <c r="M17" i="15"/>
  <c r="D18" i="15"/>
  <c r="F18" i="15"/>
  <c r="I18" i="15"/>
  <c r="L18" i="15"/>
  <c r="M18" i="15"/>
  <c r="D19" i="15"/>
  <c r="F19" i="15"/>
  <c r="I19" i="15"/>
  <c r="L19" i="15"/>
  <c r="M19" i="15" s="1"/>
  <c r="D20" i="15"/>
  <c r="F20" i="15"/>
  <c r="I20" i="15"/>
  <c r="L20" i="15"/>
  <c r="M20" i="15" s="1"/>
  <c r="D21" i="15"/>
  <c r="F21" i="15"/>
  <c r="I21" i="15"/>
  <c r="L21" i="15"/>
  <c r="M21" i="15" s="1"/>
  <c r="D22" i="15"/>
  <c r="F22" i="15"/>
  <c r="I22" i="15"/>
  <c r="L22" i="15"/>
  <c r="M22" i="15"/>
  <c r="D23" i="15"/>
  <c r="F23" i="15"/>
  <c r="I23" i="15"/>
  <c r="L23" i="15"/>
  <c r="M23" i="15" s="1"/>
  <c r="D24" i="15"/>
  <c r="F24" i="15"/>
  <c r="I24" i="15"/>
  <c r="L24" i="15"/>
  <c r="M24" i="15" s="1"/>
  <c r="D25" i="15"/>
  <c r="F25" i="15"/>
  <c r="I25" i="15"/>
  <c r="L25" i="15"/>
  <c r="M25" i="15" s="1"/>
  <c r="D26" i="15"/>
  <c r="F26" i="15"/>
  <c r="I26" i="15"/>
  <c r="L26" i="15"/>
  <c r="M26" i="15"/>
  <c r="D27" i="15"/>
  <c r="F27" i="15"/>
  <c r="I27" i="15"/>
  <c r="L27" i="15"/>
  <c r="M27" i="15" s="1"/>
  <c r="D28" i="15"/>
  <c r="F28" i="15"/>
  <c r="I28" i="15"/>
  <c r="L28" i="15"/>
  <c r="M28" i="15" s="1"/>
  <c r="D29" i="15"/>
  <c r="F29" i="15"/>
  <c r="I29" i="15"/>
  <c r="L29" i="15"/>
  <c r="M29" i="15" s="1"/>
  <c r="D30" i="15"/>
  <c r="F30" i="15"/>
  <c r="I30" i="15"/>
  <c r="L30" i="15"/>
  <c r="M30" i="15"/>
  <c r="D31" i="15"/>
  <c r="F31" i="15"/>
  <c r="I31" i="15"/>
  <c r="L31" i="15"/>
  <c r="M31" i="15"/>
  <c r="D32" i="15"/>
  <c r="F32" i="15"/>
  <c r="I32" i="15"/>
  <c r="L32" i="15"/>
  <c r="M32" i="15" s="1"/>
  <c r="D33" i="15"/>
  <c r="F33" i="15"/>
  <c r="I33" i="15"/>
  <c r="L33" i="15"/>
  <c r="M33" i="15" s="1"/>
  <c r="D34" i="15"/>
  <c r="F34" i="15"/>
  <c r="I34" i="15"/>
  <c r="L34" i="15"/>
  <c r="M34" i="15" s="1"/>
  <c r="D35" i="15"/>
  <c r="F35" i="15"/>
  <c r="I35" i="15"/>
  <c r="L35" i="15"/>
  <c r="M35" i="15" s="1"/>
  <c r="D36" i="15"/>
  <c r="F36" i="15"/>
  <c r="I36" i="15"/>
  <c r="L36" i="15"/>
  <c r="M36" i="15" s="1"/>
  <c r="D37" i="15"/>
  <c r="F37" i="15"/>
  <c r="I37" i="15"/>
  <c r="L37" i="15"/>
  <c r="M37" i="15" s="1"/>
  <c r="D38" i="15"/>
  <c r="F38" i="15"/>
  <c r="I38" i="15"/>
  <c r="L38" i="15"/>
  <c r="M38" i="15" s="1"/>
  <c r="D39" i="15"/>
  <c r="F39" i="15"/>
  <c r="I39" i="15"/>
  <c r="L39" i="15"/>
  <c r="M39" i="15" s="1"/>
  <c r="D40" i="15"/>
  <c r="F40" i="15"/>
  <c r="I40" i="15"/>
  <c r="L40" i="15"/>
  <c r="M40" i="15"/>
  <c r="D41" i="15"/>
  <c r="F41" i="15"/>
  <c r="I41" i="15"/>
  <c r="L41" i="15"/>
  <c r="M41" i="15"/>
  <c r="D42" i="15"/>
  <c r="F42" i="15"/>
  <c r="I42" i="15"/>
  <c r="L42" i="15"/>
  <c r="M42" i="15" s="1"/>
  <c r="D43" i="15"/>
  <c r="F43" i="15"/>
  <c r="I43" i="15"/>
  <c r="L43" i="15"/>
  <c r="M43" i="15"/>
  <c r="D44" i="15"/>
  <c r="F44" i="15"/>
  <c r="I44" i="15"/>
  <c r="L44" i="15"/>
  <c r="M44" i="15"/>
  <c r="D45" i="15"/>
  <c r="F45" i="15"/>
  <c r="I45" i="15"/>
  <c r="L45" i="15"/>
  <c r="M45" i="15" s="1"/>
  <c r="D46" i="15"/>
  <c r="F46" i="15"/>
  <c r="I46" i="15"/>
  <c r="L46" i="15"/>
  <c r="M46" i="15" s="1"/>
  <c r="D47" i="15"/>
  <c r="F47" i="15"/>
  <c r="I47" i="15"/>
  <c r="L47" i="15"/>
  <c r="M47" i="15" s="1"/>
  <c r="D48" i="15"/>
  <c r="F48" i="15"/>
  <c r="I48" i="15"/>
  <c r="L48" i="15"/>
  <c r="M48" i="15" s="1"/>
  <c r="D49" i="15"/>
  <c r="F49" i="15"/>
  <c r="I49" i="15"/>
  <c r="L49" i="15"/>
  <c r="M49" i="15" s="1"/>
  <c r="D50" i="15"/>
  <c r="F50" i="15"/>
  <c r="I50" i="15"/>
  <c r="L50" i="15"/>
  <c r="M50" i="15"/>
  <c r="D51" i="15"/>
  <c r="F51" i="15"/>
  <c r="I51" i="15"/>
  <c r="L51" i="15"/>
  <c r="M51" i="15" s="1"/>
  <c r="D52" i="15"/>
  <c r="F52" i="15"/>
  <c r="I52" i="15"/>
  <c r="L52" i="15"/>
  <c r="M52" i="15"/>
  <c r="D53" i="15"/>
  <c r="F53" i="15"/>
  <c r="I53" i="15"/>
  <c r="L53" i="15"/>
  <c r="M53" i="15"/>
  <c r="D54" i="15"/>
  <c r="F54" i="15"/>
  <c r="I54" i="15"/>
  <c r="L54" i="15"/>
  <c r="M54" i="15"/>
  <c r="D55" i="15"/>
  <c r="F55" i="15"/>
  <c r="I55" i="15"/>
  <c r="L55" i="15"/>
  <c r="M55" i="15"/>
  <c r="D56" i="15"/>
  <c r="F56" i="15"/>
  <c r="I56" i="15"/>
  <c r="L56" i="15"/>
  <c r="M56" i="15"/>
  <c r="D57" i="15"/>
  <c r="F57" i="15"/>
  <c r="I57" i="15"/>
  <c r="L57" i="15"/>
  <c r="M57" i="15" s="1"/>
  <c r="D58" i="15"/>
  <c r="F58" i="15"/>
  <c r="I58" i="15"/>
  <c r="L58" i="15"/>
  <c r="M58" i="15" s="1"/>
  <c r="D59" i="15"/>
  <c r="F59" i="15"/>
  <c r="I59" i="15"/>
  <c r="L59" i="15"/>
  <c r="M59" i="15" s="1"/>
  <c r="D60" i="15"/>
  <c r="F60" i="15"/>
  <c r="I60" i="15"/>
  <c r="L60" i="15"/>
  <c r="M60" i="15" s="1"/>
  <c r="D61" i="15"/>
  <c r="F61" i="15"/>
  <c r="I61" i="15"/>
  <c r="L61" i="15"/>
  <c r="M61" i="15" s="1"/>
  <c r="D62" i="15"/>
  <c r="F62" i="15"/>
  <c r="I62" i="15"/>
  <c r="L62" i="15"/>
  <c r="M62" i="15"/>
  <c r="D63" i="15"/>
  <c r="F63" i="15"/>
  <c r="I63" i="15"/>
  <c r="L63" i="15"/>
  <c r="M63" i="15" s="1"/>
  <c r="D64" i="15"/>
  <c r="F64" i="15"/>
  <c r="I64" i="15"/>
  <c r="L64" i="15"/>
  <c r="M64" i="15"/>
  <c r="D65" i="15"/>
  <c r="F65" i="15"/>
  <c r="I65" i="15"/>
  <c r="L65" i="15"/>
  <c r="M65" i="15"/>
  <c r="D66" i="15"/>
  <c r="F66" i="15"/>
  <c r="I66" i="15"/>
  <c r="L66" i="15"/>
  <c r="M66" i="15"/>
  <c r="D67" i="15"/>
  <c r="F67" i="15"/>
  <c r="I67" i="15"/>
  <c r="L67" i="15"/>
  <c r="M67" i="15"/>
  <c r="D68" i="15"/>
  <c r="F68" i="15"/>
  <c r="I68" i="15"/>
  <c r="L68" i="15"/>
  <c r="M68" i="15"/>
  <c r="D69" i="15"/>
  <c r="F69" i="15"/>
  <c r="I69" i="15"/>
  <c r="L69" i="15"/>
  <c r="M69" i="15" s="1"/>
  <c r="D70" i="15"/>
  <c r="F70" i="15"/>
  <c r="I70" i="15"/>
  <c r="L70" i="15"/>
  <c r="M70" i="15" s="1"/>
  <c r="D71" i="15"/>
  <c r="F71" i="15"/>
  <c r="I71" i="15"/>
  <c r="L71" i="15"/>
  <c r="M71" i="15" s="1"/>
  <c r="D72" i="15"/>
  <c r="F72" i="15"/>
  <c r="I72" i="15"/>
  <c r="L72" i="15"/>
  <c r="M72" i="15" s="1"/>
  <c r="B73" i="15"/>
  <c r="D73" i="15" s="1"/>
  <c r="C73" i="15"/>
  <c r="E73" i="15"/>
  <c r="J73" i="15"/>
  <c r="K73" i="15"/>
  <c r="D6" i="14"/>
  <c r="F6" i="14"/>
  <c r="I6" i="14"/>
  <c r="L6" i="14"/>
  <c r="M6" i="14" s="1"/>
  <c r="D7" i="14"/>
  <c r="F7" i="14"/>
  <c r="I7" i="14"/>
  <c r="L7" i="14"/>
  <c r="M7" i="14" s="1"/>
  <c r="D8" i="14"/>
  <c r="F8" i="14"/>
  <c r="I8" i="14"/>
  <c r="L8" i="14"/>
  <c r="M8" i="14" s="1"/>
  <c r="D9" i="14"/>
  <c r="F9" i="14"/>
  <c r="I9" i="14"/>
  <c r="L9" i="14"/>
  <c r="M9" i="14" s="1"/>
  <c r="D10" i="14"/>
  <c r="F10" i="14"/>
  <c r="I10" i="14"/>
  <c r="L10" i="14"/>
  <c r="M10" i="14" s="1"/>
  <c r="D11" i="14"/>
  <c r="F11" i="14"/>
  <c r="I11" i="14"/>
  <c r="L11" i="14"/>
  <c r="M11" i="14"/>
  <c r="D12" i="14"/>
  <c r="F12" i="14"/>
  <c r="I12" i="14"/>
  <c r="L12" i="14"/>
  <c r="M12" i="14"/>
  <c r="D13" i="14"/>
  <c r="F13" i="14"/>
  <c r="I13" i="14"/>
  <c r="L13" i="14"/>
  <c r="M13" i="14" s="1"/>
  <c r="D14" i="14"/>
  <c r="F14" i="14"/>
  <c r="I14" i="14"/>
  <c r="L14" i="14"/>
  <c r="M14" i="14" s="1"/>
  <c r="D15" i="14"/>
  <c r="F15" i="14"/>
  <c r="I15" i="14"/>
  <c r="L15" i="14"/>
  <c r="M15" i="14" s="1"/>
  <c r="D16" i="14"/>
  <c r="F16" i="14"/>
  <c r="I16" i="14"/>
  <c r="L16" i="14"/>
  <c r="M16" i="14" s="1"/>
  <c r="D17" i="14"/>
  <c r="F17" i="14"/>
  <c r="I17" i="14"/>
  <c r="L17" i="14"/>
  <c r="M17" i="14" s="1"/>
  <c r="D18" i="14"/>
  <c r="F18" i="14"/>
  <c r="I18" i="14"/>
  <c r="L18" i="14"/>
  <c r="M18" i="14" s="1"/>
  <c r="D19" i="14"/>
  <c r="F19" i="14"/>
  <c r="I19" i="14"/>
  <c r="L19" i="14"/>
  <c r="M19" i="14" s="1"/>
  <c r="D20" i="14"/>
  <c r="F20" i="14"/>
  <c r="I20" i="14"/>
  <c r="L20" i="14"/>
  <c r="M20" i="14"/>
  <c r="D21" i="14"/>
  <c r="F21" i="14"/>
  <c r="I21" i="14"/>
  <c r="L21" i="14"/>
  <c r="M21" i="14" s="1"/>
  <c r="D22" i="14"/>
  <c r="F22" i="14"/>
  <c r="I22" i="14"/>
  <c r="L22" i="14"/>
  <c r="M22" i="14"/>
  <c r="D23" i="14"/>
  <c r="F23" i="14"/>
  <c r="I23" i="14"/>
  <c r="L23" i="14"/>
  <c r="M23" i="14" s="1"/>
  <c r="D24" i="14"/>
  <c r="F24" i="14"/>
  <c r="I24" i="14"/>
  <c r="L24" i="14"/>
  <c r="M24" i="14"/>
  <c r="D25" i="14"/>
  <c r="F25" i="14"/>
  <c r="I25" i="14"/>
  <c r="L25" i="14"/>
  <c r="M25" i="14"/>
  <c r="D26" i="14"/>
  <c r="F26" i="14"/>
  <c r="I26" i="14"/>
  <c r="L26" i="14"/>
  <c r="M26" i="14"/>
  <c r="D27" i="14"/>
  <c r="F27" i="14"/>
  <c r="I27" i="14"/>
  <c r="L27" i="14"/>
  <c r="M27" i="14" s="1"/>
  <c r="D28" i="14"/>
  <c r="F28" i="14"/>
  <c r="I28" i="14"/>
  <c r="L28" i="14"/>
  <c r="M28" i="14" s="1"/>
  <c r="D29" i="14"/>
  <c r="F29" i="14"/>
  <c r="I29" i="14"/>
  <c r="L29" i="14"/>
  <c r="M29" i="14" s="1"/>
  <c r="D30" i="14"/>
  <c r="F30" i="14"/>
  <c r="I30" i="14"/>
  <c r="L30" i="14"/>
  <c r="M30" i="14" s="1"/>
  <c r="D31" i="14"/>
  <c r="F31" i="14"/>
  <c r="I31" i="14"/>
  <c r="L31" i="14"/>
  <c r="M31" i="14" s="1"/>
  <c r="D32" i="14"/>
  <c r="F32" i="14"/>
  <c r="I32" i="14"/>
  <c r="L32" i="14"/>
  <c r="M32" i="14" s="1"/>
  <c r="D33" i="14"/>
  <c r="F33" i="14"/>
  <c r="I33" i="14"/>
  <c r="L33" i="14"/>
  <c r="M33" i="14" s="1"/>
  <c r="D34" i="14"/>
  <c r="F34" i="14"/>
  <c r="I34" i="14"/>
  <c r="L34" i="14"/>
  <c r="M34" i="14"/>
  <c r="D35" i="14"/>
  <c r="F35" i="14"/>
  <c r="I35" i="14"/>
  <c r="L35" i="14"/>
  <c r="M35" i="14"/>
  <c r="D36" i="14"/>
  <c r="F36" i="14"/>
  <c r="I36" i="14"/>
  <c r="L36" i="14"/>
  <c r="M36" i="14"/>
  <c r="D37" i="14"/>
  <c r="F37" i="14"/>
  <c r="I37" i="14"/>
  <c r="L37" i="14"/>
  <c r="M37" i="14"/>
  <c r="D38" i="14"/>
  <c r="F38" i="14"/>
  <c r="I38" i="14"/>
  <c r="L38" i="14"/>
  <c r="M38" i="14"/>
  <c r="D39" i="14"/>
  <c r="F39" i="14"/>
  <c r="I39" i="14"/>
  <c r="L39" i="14"/>
  <c r="M39" i="14" s="1"/>
  <c r="D40" i="14"/>
  <c r="F40" i="14"/>
  <c r="I40" i="14"/>
  <c r="L40" i="14"/>
  <c r="M40" i="14"/>
  <c r="D41" i="14"/>
  <c r="F41" i="14"/>
  <c r="I41" i="14"/>
  <c r="L41" i="14"/>
  <c r="M41" i="14" s="1"/>
  <c r="D42" i="14"/>
  <c r="F42" i="14"/>
  <c r="I42" i="14"/>
  <c r="L42" i="14"/>
  <c r="M42" i="14" s="1"/>
  <c r="D43" i="14"/>
  <c r="F43" i="14"/>
  <c r="I43" i="14"/>
  <c r="L43" i="14"/>
  <c r="M43" i="14" s="1"/>
  <c r="D44" i="14"/>
  <c r="F44" i="14"/>
  <c r="I44" i="14"/>
  <c r="L44" i="14"/>
  <c r="M44" i="14" s="1"/>
  <c r="D45" i="14"/>
  <c r="F45" i="14"/>
  <c r="I45" i="14"/>
  <c r="L45" i="14"/>
  <c r="M45" i="14" s="1"/>
  <c r="D46" i="14"/>
  <c r="F46" i="14"/>
  <c r="I46" i="14"/>
  <c r="L46" i="14"/>
  <c r="M46" i="14"/>
  <c r="D47" i="14"/>
  <c r="F47" i="14"/>
  <c r="I47" i="14"/>
  <c r="L47" i="14"/>
  <c r="M47" i="14"/>
  <c r="D48" i="14"/>
  <c r="F48" i="14"/>
  <c r="I48" i="14"/>
  <c r="L48" i="14"/>
  <c r="M48" i="14"/>
  <c r="D49" i="14"/>
  <c r="F49" i="14"/>
  <c r="I49" i="14"/>
  <c r="L49" i="14"/>
  <c r="M49" i="14" s="1"/>
  <c r="D50" i="14"/>
  <c r="F50" i="14"/>
  <c r="I50" i="14"/>
  <c r="L50" i="14"/>
  <c r="M50" i="14"/>
  <c r="D51" i="14"/>
  <c r="F51" i="14"/>
  <c r="I51" i="14"/>
  <c r="L51" i="14"/>
  <c r="M51" i="14" s="1"/>
  <c r="D52" i="14"/>
  <c r="F52" i="14"/>
  <c r="I52" i="14"/>
  <c r="L52" i="14"/>
  <c r="M52" i="14" s="1"/>
  <c r="D53" i="14"/>
  <c r="F53" i="14"/>
  <c r="I53" i="14"/>
  <c r="L53" i="14"/>
  <c r="M53" i="14" s="1"/>
  <c r="D54" i="14"/>
  <c r="F54" i="14"/>
  <c r="I54" i="14"/>
  <c r="L54" i="14"/>
  <c r="M54" i="14" s="1"/>
  <c r="D55" i="14"/>
  <c r="F55" i="14"/>
  <c r="I55" i="14"/>
  <c r="L55" i="14"/>
  <c r="M55" i="14" s="1"/>
  <c r="D56" i="14"/>
  <c r="F56" i="14"/>
  <c r="I56" i="14"/>
  <c r="L56" i="14"/>
  <c r="M56" i="14"/>
  <c r="D57" i="14"/>
  <c r="F57" i="14"/>
  <c r="I57" i="14"/>
  <c r="L57" i="14"/>
  <c r="M57" i="14" s="1"/>
  <c r="D58" i="14"/>
  <c r="F58" i="14"/>
  <c r="I58" i="14"/>
  <c r="L58" i="14"/>
  <c r="M58" i="14"/>
  <c r="D59" i="14"/>
  <c r="F59" i="14"/>
  <c r="I59" i="14"/>
  <c r="L59" i="14"/>
  <c r="M59" i="14"/>
  <c r="D60" i="14"/>
  <c r="F60" i="14"/>
  <c r="I60" i="14"/>
  <c r="L60" i="14"/>
  <c r="M60" i="14"/>
  <c r="D61" i="14"/>
  <c r="F61" i="14"/>
  <c r="I61" i="14"/>
  <c r="L61" i="14"/>
  <c r="M61" i="14" s="1"/>
  <c r="D62" i="14"/>
  <c r="F62" i="14"/>
  <c r="I62" i="14"/>
  <c r="L62" i="14"/>
  <c r="M62" i="14"/>
  <c r="D63" i="14"/>
  <c r="F63" i="14"/>
  <c r="I63" i="14"/>
  <c r="L63" i="14"/>
  <c r="M63" i="14" s="1"/>
  <c r="D64" i="14"/>
  <c r="F64" i="14"/>
  <c r="I64" i="14"/>
  <c r="L64" i="14"/>
  <c r="M64" i="14" s="1"/>
  <c r="D65" i="14"/>
  <c r="F65" i="14"/>
  <c r="I65" i="14"/>
  <c r="L65" i="14"/>
  <c r="M65" i="14" s="1"/>
  <c r="D66" i="14"/>
  <c r="F66" i="14"/>
  <c r="I66" i="14"/>
  <c r="L66" i="14"/>
  <c r="M66" i="14" s="1"/>
  <c r="D67" i="14"/>
  <c r="F67" i="14"/>
  <c r="I67" i="14"/>
  <c r="L67" i="14"/>
  <c r="M67" i="14" s="1"/>
  <c r="D68" i="14"/>
  <c r="F68" i="14"/>
  <c r="I68" i="14"/>
  <c r="L68" i="14"/>
  <c r="M68" i="14"/>
  <c r="D69" i="14"/>
  <c r="F69" i="14"/>
  <c r="I69" i="14"/>
  <c r="L69" i="14"/>
  <c r="M69" i="14" s="1"/>
  <c r="D70" i="14"/>
  <c r="F70" i="14"/>
  <c r="I70" i="14"/>
  <c r="L70" i="14"/>
  <c r="M70" i="14"/>
  <c r="D71" i="14"/>
  <c r="F71" i="14"/>
  <c r="I71" i="14"/>
  <c r="L71" i="14"/>
  <c r="M71" i="14"/>
  <c r="D72" i="14"/>
  <c r="F72" i="14"/>
  <c r="I72" i="14"/>
  <c r="L72" i="14"/>
  <c r="M72" i="14"/>
  <c r="B73" i="14"/>
  <c r="C73" i="14"/>
  <c r="D73" i="14" s="1"/>
  <c r="E73" i="14"/>
  <c r="J73" i="14"/>
  <c r="K73" i="14"/>
  <c r="D6" i="13"/>
  <c r="F6" i="13"/>
  <c r="I6" i="13"/>
  <c r="L6" i="13"/>
  <c r="M6" i="13" s="1"/>
  <c r="D7" i="13"/>
  <c r="F7" i="13"/>
  <c r="I7" i="13"/>
  <c r="L7" i="13"/>
  <c r="M7" i="13" s="1"/>
  <c r="D8" i="13"/>
  <c r="F8" i="13"/>
  <c r="I8" i="13"/>
  <c r="L8" i="13"/>
  <c r="M8" i="13" s="1"/>
  <c r="D9" i="13"/>
  <c r="F9" i="13"/>
  <c r="I9" i="13"/>
  <c r="L9" i="13"/>
  <c r="M9" i="13"/>
  <c r="D10" i="13"/>
  <c r="F10" i="13"/>
  <c r="I10" i="13"/>
  <c r="L10" i="13"/>
  <c r="M10" i="13" s="1"/>
  <c r="D11" i="13"/>
  <c r="F11" i="13"/>
  <c r="I11" i="13"/>
  <c r="L11" i="13"/>
  <c r="M11" i="13" s="1"/>
  <c r="D12" i="13"/>
  <c r="F12" i="13"/>
  <c r="I12" i="13"/>
  <c r="L12" i="13"/>
  <c r="M12" i="13"/>
  <c r="D13" i="13"/>
  <c r="F13" i="13"/>
  <c r="I13" i="13"/>
  <c r="L13" i="13"/>
  <c r="M13" i="13"/>
  <c r="D14" i="13"/>
  <c r="F14" i="13"/>
  <c r="I14" i="13"/>
  <c r="L14" i="13"/>
  <c r="M14" i="13"/>
  <c r="D15" i="13"/>
  <c r="F15" i="13"/>
  <c r="I15" i="13"/>
  <c r="L15" i="13"/>
  <c r="M15" i="13" s="1"/>
  <c r="D16" i="13"/>
  <c r="F16" i="13"/>
  <c r="I16" i="13"/>
  <c r="L16" i="13"/>
  <c r="M16" i="13"/>
  <c r="D17" i="13"/>
  <c r="F17" i="13"/>
  <c r="I17" i="13"/>
  <c r="L17" i="13"/>
  <c r="M17" i="13" s="1"/>
  <c r="D18" i="13"/>
  <c r="F18" i="13"/>
  <c r="I18" i="13"/>
  <c r="L18" i="13"/>
  <c r="M18" i="13" s="1"/>
  <c r="D19" i="13"/>
  <c r="F19" i="13"/>
  <c r="I19" i="13"/>
  <c r="L19" i="13"/>
  <c r="M19" i="13" s="1"/>
  <c r="D20" i="13"/>
  <c r="F20" i="13"/>
  <c r="I20" i="13"/>
  <c r="L20" i="13"/>
  <c r="M20" i="13" s="1"/>
  <c r="D21" i="13"/>
  <c r="F21" i="13"/>
  <c r="I21" i="13"/>
  <c r="L21" i="13"/>
  <c r="M21" i="13" s="1"/>
  <c r="D22" i="13"/>
  <c r="F22" i="13"/>
  <c r="I22" i="13"/>
  <c r="L22" i="13"/>
  <c r="M22" i="13" s="1"/>
  <c r="D23" i="13"/>
  <c r="F23" i="13"/>
  <c r="I23" i="13"/>
  <c r="L23" i="13"/>
  <c r="M23" i="13"/>
  <c r="D24" i="13"/>
  <c r="F24" i="13"/>
  <c r="I24" i="13"/>
  <c r="L24" i="13"/>
  <c r="M24" i="13" s="1"/>
  <c r="D25" i="13"/>
  <c r="F25" i="13"/>
  <c r="I25" i="13"/>
  <c r="L25" i="13"/>
  <c r="M25" i="13"/>
  <c r="D26" i="13"/>
  <c r="F26" i="13"/>
  <c r="I26" i="13"/>
  <c r="L26" i="13"/>
  <c r="M26" i="13"/>
  <c r="D27" i="13"/>
  <c r="F27" i="13"/>
  <c r="I27" i="13"/>
  <c r="L27" i="13"/>
  <c r="M27" i="13"/>
  <c r="D28" i="13"/>
  <c r="F28" i="13"/>
  <c r="I28" i="13"/>
  <c r="L28" i="13"/>
  <c r="M28" i="13" s="1"/>
  <c r="D29" i="13"/>
  <c r="F29" i="13"/>
  <c r="I29" i="13"/>
  <c r="L29" i="13"/>
  <c r="M29" i="13" s="1"/>
  <c r="D30" i="13"/>
  <c r="F30" i="13"/>
  <c r="I30" i="13"/>
  <c r="L30" i="13"/>
  <c r="M30" i="13" s="1"/>
  <c r="D31" i="13"/>
  <c r="F31" i="13"/>
  <c r="I31" i="13"/>
  <c r="L31" i="13"/>
  <c r="M31" i="13" s="1"/>
  <c r="D32" i="13"/>
  <c r="F32" i="13"/>
  <c r="I32" i="13"/>
  <c r="L32" i="13"/>
  <c r="M32" i="13" s="1"/>
  <c r="D33" i="13"/>
  <c r="F33" i="13"/>
  <c r="I33" i="13"/>
  <c r="L33" i="13"/>
  <c r="M33" i="13"/>
  <c r="D34" i="13"/>
  <c r="F34" i="13"/>
  <c r="I34" i="13"/>
  <c r="L34" i="13"/>
  <c r="M34" i="13" s="1"/>
  <c r="D35" i="13"/>
  <c r="F35" i="13"/>
  <c r="I35" i="13"/>
  <c r="L35" i="13"/>
  <c r="M35" i="13"/>
  <c r="D36" i="13"/>
  <c r="F36" i="13"/>
  <c r="I36" i="13"/>
  <c r="L36" i="13"/>
  <c r="M36" i="13"/>
  <c r="D37" i="13"/>
  <c r="F37" i="13"/>
  <c r="I37" i="13"/>
  <c r="L37" i="13"/>
  <c r="M37" i="13" s="1"/>
  <c r="D38" i="13"/>
  <c r="F38" i="13"/>
  <c r="I38" i="13"/>
  <c r="L38" i="13"/>
  <c r="M38" i="13"/>
  <c r="D39" i="13"/>
  <c r="F39" i="13"/>
  <c r="I39" i="13"/>
  <c r="L39" i="13"/>
  <c r="M39" i="13"/>
  <c r="D40" i="13"/>
  <c r="F40" i="13"/>
  <c r="I40" i="13"/>
  <c r="L40" i="13"/>
  <c r="M40" i="13"/>
  <c r="D41" i="13"/>
  <c r="F41" i="13"/>
  <c r="I41" i="13"/>
  <c r="L41" i="13"/>
  <c r="M41" i="13" s="1"/>
  <c r="D42" i="13"/>
  <c r="F42" i="13"/>
  <c r="I42" i="13"/>
  <c r="L42" i="13"/>
  <c r="M42" i="13" s="1"/>
  <c r="D43" i="13"/>
  <c r="F43" i="13"/>
  <c r="I43" i="13"/>
  <c r="L43" i="13"/>
  <c r="M43" i="13" s="1"/>
  <c r="D44" i="13"/>
  <c r="F44" i="13"/>
  <c r="I44" i="13"/>
  <c r="L44" i="13"/>
  <c r="M44" i="13" s="1"/>
  <c r="D45" i="13"/>
  <c r="F45" i="13"/>
  <c r="I45" i="13"/>
  <c r="L45" i="13"/>
  <c r="M45" i="13"/>
  <c r="D46" i="13"/>
  <c r="F46" i="13"/>
  <c r="I46" i="13"/>
  <c r="L46" i="13"/>
  <c r="M46" i="13" s="1"/>
  <c r="D47" i="13"/>
  <c r="F47" i="13"/>
  <c r="I47" i="13"/>
  <c r="L47" i="13"/>
  <c r="M47" i="13"/>
  <c r="D48" i="13"/>
  <c r="F48" i="13"/>
  <c r="I48" i="13"/>
  <c r="L48" i="13"/>
  <c r="M48" i="13"/>
  <c r="D49" i="13"/>
  <c r="F49" i="13"/>
  <c r="I49" i="13"/>
  <c r="L49" i="13"/>
  <c r="M49" i="13"/>
  <c r="D50" i="13"/>
  <c r="F50" i="13"/>
  <c r="I50" i="13"/>
  <c r="L50" i="13"/>
  <c r="M50" i="13" s="1"/>
  <c r="D51" i="13"/>
  <c r="F51" i="13"/>
  <c r="I51" i="13"/>
  <c r="L51" i="13"/>
  <c r="M51" i="13"/>
  <c r="D52" i="13"/>
  <c r="F52" i="13"/>
  <c r="I52" i="13"/>
  <c r="L52" i="13"/>
  <c r="M52" i="13"/>
  <c r="D53" i="13"/>
  <c r="F53" i="13"/>
  <c r="I53" i="13"/>
  <c r="L53" i="13"/>
  <c r="M53" i="13" s="1"/>
  <c r="D54" i="13"/>
  <c r="F54" i="13"/>
  <c r="I54" i="13"/>
  <c r="L54" i="13"/>
  <c r="M54" i="13" s="1"/>
  <c r="D55" i="13"/>
  <c r="F55" i="13"/>
  <c r="I55" i="13"/>
  <c r="L55" i="13"/>
  <c r="M55" i="13" s="1"/>
  <c r="D56" i="13"/>
  <c r="F56" i="13"/>
  <c r="I56" i="13"/>
  <c r="L56" i="13"/>
  <c r="M56" i="13" s="1"/>
  <c r="D57" i="13"/>
  <c r="F57" i="13"/>
  <c r="I57" i="13"/>
  <c r="L57" i="13"/>
  <c r="M57" i="13"/>
  <c r="D58" i="13"/>
  <c r="F58" i="13"/>
  <c r="I58" i="13"/>
  <c r="L58" i="13"/>
  <c r="M58" i="13" s="1"/>
  <c r="D59" i="13"/>
  <c r="F59" i="13"/>
  <c r="I59" i="13"/>
  <c r="L59" i="13"/>
  <c r="M59" i="13" s="1"/>
  <c r="D60" i="13"/>
  <c r="F60" i="13"/>
  <c r="I60" i="13"/>
  <c r="L60" i="13"/>
  <c r="M60" i="13"/>
  <c r="D61" i="13"/>
  <c r="F61" i="13"/>
  <c r="I61" i="13"/>
  <c r="L61" i="13"/>
  <c r="M61" i="13"/>
  <c r="D62" i="13"/>
  <c r="F62" i="13"/>
  <c r="I62" i="13"/>
  <c r="L62" i="13"/>
  <c r="M62" i="13"/>
  <c r="D63" i="13"/>
  <c r="F63" i="13"/>
  <c r="I63" i="13"/>
  <c r="L63" i="13"/>
  <c r="M63" i="13" s="1"/>
  <c r="D64" i="13"/>
  <c r="F64" i="13"/>
  <c r="I64" i="13"/>
  <c r="L64" i="13"/>
  <c r="M64" i="13"/>
  <c r="D65" i="13"/>
  <c r="F65" i="13"/>
  <c r="I65" i="13"/>
  <c r="L65" i="13"/>
  <c r="M65" i="13" s="1"/>
  <c r="D66" i="13"/>
  <c r="F66" i="13"/>
  <c r="I66" i="13"/>
  <c r="L66" i="13"/>
  <c r="M66" i="13" s="1"/>
  <c r="D67" i="13"/>
  <c r="F67" i="13"/>
  <c r="I67" i="13"/>
  <c r="L67" i="13"/>
  <c r="M67" i="13" s="1"/>
  <c r="D68" i="13"/>
  <c r="F68" i="13"/>
  <c r="I68" i="13"/>
  <c r="L68" i="13"/>
  <c r="M68" i="13" s="1"/>
  <c r="D69" i="13"/>
  <c r="F69" i="13"/>
  <c r="I69" i="13"/>
  <c r="L69" i="13"/>
  <c r="M69" i="13" s="1"/>
  <c r="D70" i="13"/>
  <c r="F70" i="13"/>
  <c r="I70" i="13"/>
  <c r="L70" i="13"/>
  <c r="M70" i="13" s="1"/>
  <c r="D71" i="13"/>
  <c r="F71" i="13"/>
  <c r="I71" i="13"/>
  <c r="L71" i="13"/>
  <c r="M71" i="13"/>
  <c r="D72" i="13"/>
  <c r="F72" i="13"/>
  <c r="I72" i="13"/>
  <c r="L72" i="13"/>
  <c r="M72" i="13" s="1"/>
  <c r="B73" i="13"/>
  <c r="F73" i="13" s="1"/>
  <c r="C73" i="13"/>
  <c r="E73" i="13"/>
  <c r="J73" i="13"/>
  <c r="L73" i="13" s="1"/>
  <c r="M73" i="13" s="1"/>
  <c r="K73" i="13"/>
  <c r="D6" i="12"/>
  <c r="F6" i="12"/>
  <c r="I6" i="12"/>
  <c r="L6" i="12"/>
  <c r="M6" i="12" s="1"/>
  <c r="D7" i="12"/>
  <c r="F7" i="12"/>
  <c r="I7" i="12"/>
  <c r="L7" i="12"/>
  <c r="M7" i="12"/>
  <c r="D8" i="12"/>
  <c r="F8" i="12"/>
  <c r="I8" i="12"/>
  <c r="L8" i="12"/>
  <c r="M8" i="12"/>
  <c r="D9" i="12"/>
  <c r="F9" i="12"/>
  <c r="I9" i="12"/>
  <c r="L9" i="12"/>
  <c r="M9" i="12" s="1"/>
  <c r="D10" i="12"/>
  <c r="F10" i="12"/>
  <c r="I10" i="12"/>
  <c r="L10" i="12"/>
  <c r="M10" i="12"/>
  <c r="D11" i="12"/>
  <c r="F11" i="12"/>
  <c r="I11" i="12"/>
  <c r="L11" i="12"/>
  <c r="M11" i="12"/>
  <c r="D12" i="12"/>
  <c r="F12" i="12"/>
  <c r="I12" i="12"/>
  <c r="L12" i="12"/>
  <c r="M12" i="12" s="1"/>
  <c r="D13" i="12"/>
  <c r="F13" i="12"/>
  <c r="I13" i="12"/>
  <c r="L13" i="12"/>
  <c r="M13" i="12"/>
  <c r="D14" i="12"/>
  <c r="F14" i="12"/>
  <c r="I14" i="12"/>
  <c r="L14" i="12"/>
  <c r="M14" i="12" s="1"/>
  <c r="D15" i="12"/>
  <c r="F15" i="12"/>
  <c r="I15" i="12"/>
  <c r="L15" i="12"/>
  <c r="M15" i="12" s="1"/>
  <c r="D16" i="12"/>
  <c r="F16" i="12"/>
  <c r="I16" i="12"/>
  <c r="L16" i="12"/>
  <c r="M16" i="12" s="1"/>
  <c r="D17" i="12"/>
  <c r="F17" i="12"/>
  <c r="I17" i="12"/>
  <c r="L17" i="12"/>
  <c r="M17" i="12"/>
  <c r="D18" i="12"/>
  <c r="F18" i="12"/>
  <c r="I18" i="12"/>
  <c r="L18" i="12"/>
  <c r="M18" i="12" s="1"/>
  <c r="D19" i="12"/>
  <c r="F19" i="12"/>
  <c r="I19" i="12"/>
  <c r="L19" i="12"/>
  <c r="M19" i="12"/>
  <c r="D20" i="12"/>
  <c r="F20" i="12"/>
  <c r="I20" i="12"/>
  <c r="L20" i="12"/>
  <c r="M20" i="12"/>
  <c r="D21" i="12"/>
  <c r="F21" i="12"/>
  <c r="I21" i="12"/>
  <c r="L21" i="12"/>
  <c r="M21" i="12" s="1"/>
  <c r="D22" i="12"/>
  <c r="F22" i="12"/>
  <c r="I22" i="12"/>
  <c r="L22" i="12"/>
  <c r="M22" i="12" s="1"/>
  <c r="D23" i="12"/>
  <c r="F23" i="12"/>
  <c r="I23" i="12"/>
  <c r="L23" i="12"/>
  <c r="M23" i="12"/>
  <c r="D24" i="12"/>
  <c r="F24" i="12"/>
  <c r="I24" i="12"/>
  <c r="L24" i="12"/>
  <c r="M24" i="12" s="1"/>
  <c r="D25" i="12"/>
  <c r="F25" i="12"/>
  <c r="I25" i="12"/>
  <c r="L25" i="12"/>
  <c r="M25" i="12" s="1"/>
  <c r="D26" i="12"/>
  <c r="F26" i="12"/>
  <c r="I26" i="12"/>
  <c r="L26" i="12"/>
  <c r="M26" i="12" s="1"/>
  <c r="D27" i="12"/>
  <c r="F27" i="12"/>
  <c r="I27" i="12"/>
  <c r="L27" i="12"/>
  <c r="M27" i="12" s="1"/>
  <c r="D28" i="12"/>
  <c r="F28" i="12"/>
  <c r="I28" i="12"/>
  <c r="L28" i="12"/>
  <c r="M28" i="12" s="1"/>
  <c r="D29" i="12"/>
  <c r="F29" i="12"/>
  <c r="I29" i="12"/>
  <c r="L29" i="12"/>
  <c r="M29" i="12" s="1"/>
  <c r="D30" i="12"/>
  <c r="F30" i="12"/>
  <c r="I30" i="12"/>
  <c r="L30" i="12"/>
  <c r="M30" i="12" s="1"/>
  <c r="D31" i="12"/>
  <c r="F31" i="12"/>
  <c r="I31" i="12"/>
  <c r="L31" i="12"/>
  <c r="M31" i="12" s="1"/>
  <c r="D32" i="12"/>
  <c r="F32" i="12"/>
  <c r="I32" i="12"/>
  <c r="L32" i="12"/>
  <c r="M32" i="12"/>
  <c r="D33" i="12"/>
  <c r="F33" i="12"/>
  <c r="I33" i="12"/>
  <c r="L33" i="12"/>
  <c r="M33" i="12"/>
  <c r="D34" i="12"/>
  <c r="F34" i="12"/>
  <c r="I34" i="12"/>
  <c r="L34" i="12"/>
  <c r="M34" i="12" s="1"/>
  <c r="D35" i="12"/>
  <c r="F35" i="12"/>
  <c r="I35" i="12"/>
  <c r="L35" i="12"/>
  <c r="M35" i="12" s="1"/>
  <c r="D36" i="12"/>
  <c r="F36" i="12"/>
  <c r="I36" i="12"/>
  <c r="L36" i="12"/>
  <c r="M36" i="12" s="1"/>
  <c r="D37" i="12"/>
  <c r="F37" i="12"/>
  <c r="I37" i="12"/>
  <c r="L37" i="12"/>
  <c r="M37" i="12" s="1"/>
  <c r="D38" i="12"/>
  <c r="F38" i="12"/>
  <c r="I38" i="12"/>
  <c r="L38" i="12"/>
  <c r="M38" i="12" s="1"/>
  <c r="D39" i="12"/>
  <c r="F39" i="12"/>
  <c r="I39" i="12"/>
  <c r="L39" i="12"/>
  <c r="M39" i="12" s="1"/>
  <c r="D40" i="12"/>
  <c r="F40" i="12"/>
  <c r="I40" i="12"/>
  <c r="L40" i="12"/>
  <c r="M40" i="12" s="1"/>
  <c r="D41" i="12"/>
  <c r="F41" i="12"/>
  <c r="I41" i="12"/>
  <c r="L41" i="12"/>
  <c r="M41" i="12" s="1"/>
  <c r="D42" i="12"/>
  <c r="F42" i="12"/>
  <c r="I42" i="12"/>
  <c r="L42" i="12"/>
  <c r="M42" i="12" s="1"/>
  <c r="D43" i="12"/>
  <c r="F43" i="12"/>
  <c r="I43" i="12"/>
  <c r="L43" i="12"/>
  <c r="M43" i="12"/>
  <c r="D44" i="12"/>
  <c r="F44" i="12"/>
  <c r="I44" i="12"/>
  <c r="L44" i="12"/>
  <c r="M44" i="12" s="1"/>
  <c r="D45" i="12"/>
  <c r="F45" i="12"/>
  <c r="I45" i="12"/>
  <c r="L45" i="12"/>
  <c r="M45" i="12" s="1"/>
  <c r="D46" i="12"/>
  <c r="F46" i="12"/>
  <c r="I46" i="12"/>
  <c r="L46" i="12"/>
  <c r="M46" i="12" s="1"/>
  <c r="D47" i="12"/>
  <c r="F47" i="12"/>
  <c r="I47" i="12"/>
  <c r="L47" i="12"/>
  <c r="M47" i="12" s="1"/>
  <c r="D48" i="12"/>
  <c r="F48" i="12"/>
  <c r="I48" i="12"/>
  <c r="L48" i="12"/>
  <c r="M48" i="12" s="1"/>
  <c r="D49" i="12"/>
  <c r="F49" i="12"/>
  <c r="I49" i="12"/>
  <c r="L49" i="12"/>
  <c r="M49" i="12"/>
  <c r="D50" i="12"/>
  <c r="F50" i="12"/>
  <c r="I50" i="12"/>
  <c r="L50" i="12"/>
  <c r="M50" i="12" s="1"/>
  <c r="D51" i="12"/>
  <c r="F51" i="12"/>
  <c r="I51" i="12"/>
  <c r="L51" i="12"/>
  <c r="M51" i="12" s="1"/>
  <c r="D52" i="12"/>
  <c r="F52" i="12"/>
  <c r="I52" i="12"/>
  <c r="L52" i="12"/>
  <c r="M52" i="12"/>
  <c r="D53" i="12"/>
  <c r="F53" i="12"/>
  <c r="I53" i="12"/>
  <c r="L53" i="12"/>
  <c r="M53" i="12"/>
  <c r="D54" i="12"/>
  <c r="F54" i="12"/>
  <c r="I54" i="12"/>
  <c r="L54" i="12"/>
  <c r="M54" i="12" s="1"/>
  <c r="D55" i="12"/>
  <c r="F55" i="12"/>
  <c r="I55" i="12"/>
  <c r="L55" i="12"/>
  <c r="M55" i="12"/>
  <c r="D56" i="12"/>
  <c r="F56" i="12"/>
  <c r="I56" i="12"/>
  <c r="L56" i="12"/>
  <c r="M56" i="12" s="1"/>
  <c r="D57" i="12"/>
  <c r="F57" i="12"/>
  <c r="I57" i="12"/>
  <c r="L57" i="12"/>
  <c r="M57" i="12"/>
  <c r="D58" i="12"/>
  <c r="F58" i="12"/>
  <c r="I58" i="12"/>
  <c r="L58" i="12"/>
  <c r="M58" i="12" s="1"/>
  <c r="D59" i="12"/>
  <c r="F59" i="12"/>
  <c r="I59" i="12"/>
  <c r="L59" i="12"/>
  <c r="M59" i="12" s="1"/>
  <c r="D60" i="12"/>
  <c r="F60" i="12"/>
  <c r="I60" i="12"/>
  <c r="L60" i="12"/>
  <c r="M60" i="12" s="1"/>
  <c r="D61" i="12"/>
  <c r="F61" i="12"/>
  <c r="I61" i="12"/>
  <c r="L61" i="12"/>
  <c r="M61" i="12"/>
  <c r="D62" i="12"/>
  <c r="F62" i="12"/>
  <c r="I62" i="12"/>
  <c r="L62" i="12"/>
  <c r="M62" i="12" s="1"/>
  <c r="D63" i="12"/>
  <c r="F63" i="12"/>
  <c r="I63" i="12"/>
  <c r="L63" i="12"/>
  <c r="M63" i="12" s="1"/>
  <c r="D64" i="12"/>
  <c r="F64" i="12"/>
  <c r="I64" i="12"/>
  <c r="L64" i="12"/>
  <c r="M64" i="12" s="1"/>
  <c r="D65" i="12"/>
  <c r="F65" i="12"/>
  <c r="I65" i="12"/>
  <c r="L65" i="12"/>
  <c r="M65" i="12"/>
  <c r="D66" i="12"/>
  <c r="F66" i="12"/>
  <c r="I66" i="12"/>
  <c r="L66" i="12"/>
  <c r="M66" i="12" s="1"/>
  <c r="D67" i="12"/>
  <c r="F67" i="12"/>
  <c r="I67" i="12"/>
  <c r="L67" i="12"/>
  <c r="M67" i="12"/>
  <c r="D68" i="12"/>
  <c r="F68" i="12"/>
  <c r="I68" i="12"/>
  <c r="L68" i="12"/>
  <c r="M68" i="12" s="1"/>
  <c r="D69" i="12"/>
  <c r="F69" i="12"/>
  <c r="I69" i="12"/>
  <c r="L69" i="12"/>
  <c r="M69" i="12"/>
  <c r="D70" i="12"/>
  <c r="F70" i="12"/>
  <c r="I70" i="12"/>
  <c r="L70" i="12"/>
  <c r="M70" i="12" s="1"/>
  <c r="D71" i="12"/>
  <c r="F71" i="12"/>
  <c r="I71" i="12"/>
  <c r="L71" i="12"/>
  <c r="M71" i="12" s="1"/>
  <c r="D72" i="12"/>
  <c r="F72" i="12"/>
  <c r="I72" i="12"/>
  <c r="L72" i="12"/>
  <c r="M72" i="12" s="1"/>
  <c r="B73" i="12"/>
  <c r="C73" i="12"/>
  <c r="D73" i="12" s="1"/>
  <c r="E73" i="12"/>
  <c r="F73" i="12" s="1"/>
  <c r="J73" i="12"/>
  <c r="K73" i="12"/>
  <c r="L73" i="12"/>
  <c r="M73" i="12" s="1"/>
  <c r="D6" i="11"/>
  <c r="F6" i="11"/>
  <c r="I6" i="11"/>
  <c r="L6" i="11"/>
  <c r="M6" i="11" s="1"/>
  <c r="D7" i="11"/>
  <c r="F7" i="11"/>
  <c r="I7" i="11"/>
  <c r="L7" i="11"/>
  <c r="M7" i="11" s="1"/>
  <c r="D8" i="11"/>
  <c r="F8" i="11"/>
  <c r="I8" i="11"/>
  <c r="L8" i="11"/>
  <c r="M8" i="11" s="1"/>
  <c r="D9" i="11"/>
  <c r="F9" i="11"/>
  <c r="I9" i="11"/>
  <c r="L9" i="11"/>
  <c r="M9" i="11" s="1"/>
  <c r="D10" i="11"/>
  <c r="F10" i="11"/>
  <c r="I10" i="11"/>
  <c r="L10" i="11"/>
  <c r="M10" i="11" s="1"/>
  <c r="D11" i="11"/>
  <c r="F11" i="11"/>
  <c r="I11" i="11"/>
  <c r="L11" i="11"/>
  <c r="M11" i="11" s="1"/>
  <c r="D12" i="11"/>
  <c r="F12" i="11"/>
  <c r="I12" i="11"/>
  <c r="L12" i="11"/>
  <c r="M12" i="11"/>
  <c r="D13" i="11"/>
  <c r="F13" i="11"/>
  <c r="I13" i="11"/>
  <c r="L13" i="11"/>
  <c r="M13" i="11"/>
  <c r="D14" i="11"/>
  <c r="F14" i="11"/>
  <c r="I14" i="11"/>
  <c r="L14" i="11"/>
  <c r="M14" i="11" s="1"/>
  <c r="D15" i="11"/>
  <c r="F15" i="11"/>
  <c r="I15" i="11"/>
  <c r="L15" i="11"/>
  <c r="M15" i="11"/>
  <c r="D16" i="11"/>
  <c r="F16" i="11"/>
  <c r="I16" i="11"/>
  <c r="L16" i="11"/>
  <c r="M16" i="11" s="1"/>
  <c r="D17" i="11"/>
  <c r="F17" i="11"/>
  <c r="I17" i="11"/>
  <c r="L17" i="11"/>
  <c r="M17" i="11" s="1"/>
  <c r="D18" i="11"/>
  <c r="F18" i="11"/>
  <c r="I18" i="11"/>
  <c r="L18" i="11"/>
  <c r="M18" i="11" s="1"/>
  <c r="D19" i="11"/>
  <c r="F19" i="11"/>
  <c r="I19" i="11"/>
  <c r="L19" i="11"/>
  <c r="M19" i="11" s="1"/>
  <c r="D20" i="11"/>
  <c r="F20" i="11"/>
  <c r="I20" i="11"/>
  <c r="L20" i="11"/>
  <c r="M20" i="11" s="1"/>
  <c r="D21" i="11"/>
  <c r="F21" i="11"/>
  <c r="I21" i="11"/>
  <c r="L21" i="11"/>
  <c r="M21" i="11" s="1"/>
  <c r="D22" i="11"/>
  <c r="F22" i="11"/>
  <c r="I22" i="11"/>
  <c r="L22" i="11"/>
  <c r="M22" i="11" s="1"/>
  <c r="D23" i="11"/>
  <c r="F23" i="11"/>
  <c r="I23" i="11"/>
  <c r="L23" i="11"/>
  <c r="M23" i="11" s="1"/>
  <c r="D24" i="11"/>
  <c r="F24" i="11"/>
  <c r="I24" i="11"/>
  <c r="L24" i="11"/>
  <c r="M24" i="11"/>
  <c r="D25" i="11"/>
  <c r="F25" i="11"/>
  <c r="I25" i="11"/>
  <c r="L25" i="11"/>
  <c r="M25" i="11"/>
  <c r="D26" i="11"/>
  <c r="F26" i="11"/>
  <c r="I26" i="11"/>
  <c r="L26" i="11"/>
  <c r="M26" i="11" s="1"/>
  <c r="D27" i="11"/>
  <c r="F27" i="11"/>
  <c r="I27" i="11"/>
  <c r="L27" i="11"/>
  <c r="M27" i="11"/>
  <c r="D28" i="11"/>
  <c r="F28" i="11"/>
  <c r="I28" i="11"/>
  <c r="L28" i="11"/>
  <c r="M28" i="11" s="1"/>
  <c r="D29" i="11"/>
  <c r="F29" i="11"/>
  <c r="I29" i="11"/>
  <c r="L29" i="11"/>
  <c r="M29" i="11" s="1"/>
  <c r="D30" i="11"/>
  <c r="F30" i="11"/>
  <c r="I30" i="11"/>
  <c r="L30" i="11"/>
  <c r="M30" i="11" s="1"/>
  <c r="D31" i="11"/>
  <c r="F31" i="11"/>
  <c r="I31" i="11"/>
  <c r="L31" i="11"/>
  <c r="M31" i="11" s="1"/>
  <c r="D32" i="11"/>
  <c r="F32" i="11"/>
  <c r="I32" i="11"/>
  <c r="L32" i="11"/>
  <c r="M32" i="11" s="1"/>
  <c r="D33" i="11"/>
  <c r="F33" i="11"/>
  <c r="I33" i="11"/>
  <c r="L33" i="11"/>
  <c r="M33" i="11"/>
  <c r="D34" i="11"/>
  <c r="F34" i="11"/>
  <c r="I34" i="11"/>
  <c r="L34" i="11"/>
  <c r="M34" i="11" s="1"/>
  <c r="D35" i="11"/>
  <c r="F35" i="11"/>
  <c r="I35" i="11"/>
  <c r="L35" i="11"/>
  <c r="M35" i="11" s="1"/>
  <c r="D36" i="11"/>
  <c r="F36" i="11"/>
  <c r="I36" i="11"/>
  <c r="L36" i="11"/>
  <c r="M36" i="11" s="1"/>
  <c r="D37" i="11"/>
  <c r="F37" i="11"/>
  <c r="I37" i="11"/>
  <c r="L37" i="11"/>
  <c r="M37" i="11"/>
  <c r="D38" i="11"/>
  <c r="F38" i="11"/>
  <c r="I38" i="11"/>
  <c r="L38" i="11"/>
  <c r="M38" i="11" s="1"/>
  <c r="D39" i="11"/>
  <c r="F39" i="11"/>
  <c r="I39" i="11"/>
  <c r="L39" i="11"/>
  <c r="M39" i="11"/>
  <c r="D40" i="11"/>
  <c r="F40" i="11"/>
  <c r="I40" i="11"/>
  <c r="L40" i="11"/>
  <c r="M40" i="11" s="1"/>
  <c r="D41" i="11"/>
  <c r="F41" i="11"/>
  <c r="I41" i="11"/>
  <c r="L41" i="11"/>
  <c r="M41" i="11" s="1"/>
  <c r="D42" i="11"/>
  <c r="F42" i="11"/>
  <c r="I42" i="11"/>
  <c r="L42" i="11"/>
  <c r="M42" i="11" s="1"/>
  <c r="D43" i="11"/>
  <c r="F43" i="11"/>
  <c r="I43" i="11"/>
  <c r="L43" i="11"/>
  <c r="M43" i="11" s="1"/>
  <c r="D44" i="11"/>
  <c r="F44" i="11"/>
  <c r="I44" i="11"/>
  <c r="L44" i="11"/>
  <c r="M44" i="11" s="1"/>
  <c r="D45" i="11"/>
  <c r="F45" i="11"/>
  <c r="I45" i="11"/>
  <c r="L45" i="11"/>
  <c r="M45" i="11" s="1"/>
  <c r="D46" i="11"/>
  <c r="F46" i="11"/>
  <c r="I46" i="11"/>
  <c r="L46" i="11"/>
  <c r="M46" i="11" s="1"/>
  <c r="D47" i="11"/>
  <c r="F47" i="11"/>
  <c r="I47" i="11"/>
  <c r="L47" i="11"/>
  <c r="M47" i="11" s="1"/>
  <c r="D48" i="11"/>
  <c r="F48" i="11"/>
  <c r="I48" i="11"/>
  <c r="L48" i="11"/>
  <c r="M48" i="11"/>
  <c r="D49" i="11"/>
  <c r="F49" i="11"/>
  <c r="I49" i="11"/>
  <c r="L49" i="11"/>
  <c r="M49" i="11" s="1"/>
  <c r="D50" i="11"/>
  <c r="F50" i="11"/>
  <c r="L50" i="11"/>
  <c r="M50" i="11"/>
  <c r="D51" i="11"/>
  <c r="F51" i="11"/>
  <c r="I51" i="11"/>
  <c r="L51" i="11"/>
  <c r="M51" i="11" s="1"/>
  <c r="D52" i="11"/>
  <c r="F52" i="11"/>
  <c r="I52" i="11"/>
  <c r="L52" i="11"/>
  <c r="M52" i="11" s="1"/>
  <c r="D53" i="11"/>
  <c r="F53" i="11"/>
  <c r="I53" i="11"/>
  <c r="L53" i="11"/>
  <c r="M53" i="11"/>
  <c r="D54" i="11"/>
  <c r="F54" i="11"/>
  <c r="I54" i="11"/>
  <c r="L54" i="11"/>
  <c r="M54" i="11" s="1"/>
  <c r="D55" i="11"/>
  <c r="F55" i="11"/>
  <c r="I55" i="11"/>
  <c r="L55" i="11"/>
  <c r="M55" i="11" s="1"/>
  <c r="D56" i="11"/>
  <c r="F56" i="11"/>
  <c r="I56" i="11"/>
  <c r="L56" i="11"/>
  <c r="M56" i="11"/>
  <c r="D57" i="11"/>
  <c r="F57" i="11"/>
  <c r="I57" i="11"/>
  <c r="L57" i="11"/>
  <c r="M57" i="11" s="1"/>
  <c r="D58" i="11"/>
  <c r="F58" i="11"/>
  <c r="I58" i="11"/>
  <c r="L58" i="11"/>
  <c r="M58" i="11" s="1"/>
  <c r="D59" i="11"/>
  <c r="F59" i="11"/>
  <c r="I59" i="11"/>
  <c r="L59" i="11"/>
  <c r="M59" i="11" s="1"/>
  <c r="D60" i="11"/>
  <c r="F60" i="11"/>
  <c r="I60" i="11"/>
  <c r="L60" i="11"/>
  <c r="M60" i="11" s="1"/>
  <c r="D61" i="11"/>
  <c r="F61" i="11"/>
  <c r="I61" i="11"/>
  <c r="L61" i="11"/>
  <c r="M61" i="11" s="1"/>
  <c r="D62" i="11"/>
  <c r="F62" i="11"/>
  <c r="I62" i="11"/>
  <c r="L62" i="11"/>
  <c r="M62" i="11"/>
  <c r="D63" i="11"/>
  <c r="F63" i="11"/>
  <c r="I63" i="11"/>
  <c r="L63" i="11"/>
  <c r="M63" i="11" s="1"/>
  <c r="D64" i="11"/>
  <c r="F64" i="11"/>
  <c r="I64" i="11"/>
  <c r="L64" i="11"/>
  <c r="M64" i="11" s="1"/>
  <c r="D65" i="11"/>
  <c r="F65" i="11"/>
  <c r="I65" i="11"/>
  <c r="L65" i="11"/>
  <c r="M65" i="11"/>
  <c r="D66" i="11"/>
  <c r="F66" i="11"/>
  <c r="I66" i="11"/>
  <c r="L66" i="11"/>
  <c r="M66" i="11"/>
  <c r="D67" i="11"/>
  <c r="F67" i="11"/>
  <c r="I67" i="11"/>
  <c r="L67" i="11"/>
  <c r="M67" i="11" s="1"/>
  <c r="D68" i="11"/>
  <c r="F68" i="11"/>
  <c r="I68" i="11"/>
  <c r="L68" i="11"/>
  <c r="M68" i="11" s="1"/>
  <c r="D69" i="11"/>
  <c r="F69" i="11"/>
  <c r="I69" i="11"/>
  <c r="L69" i="11"/>
  <c r="M69" i="11" s="1"/>
  <c r="D70" i="11"/>
  <c r="F70" i="11"/>
  <c r="I70" i="11"/>
  <c r="L70" i="11"/>
  <c r="M70" i="11" s="1"/>
  <c r="D71" i="11"/>
  <c r="F71" i="11"/>
  <c r="I71" i="11"/>
  <c r="L71" i="11"/>
  <c r="M71" i="11" s="1"/>
  <c r="D72" i="11"/>
  <c r="F72" i="11"/>
  <c r="I72" i="11"/>
  <c r="L72" i="11"/>
  <c r="M72" i="11" s="1"/>
  <c r="B73" i="11"/>
  <c r="C73" i="11"/>
  <c r="D73" i="11" s="1"/>
  <c r="E73" i="11"/>
  <c r="J73" i="11"/>
  <c r="K73" i="11"/>
  <c r="D6" i="10"/>
  <c r="F6" i="10"/>
  <c r="I6" i="10"/>
  <c r="L6" i="10"/>
  <c r="M6" i="10" s="1"/>
  <c r="D7" i="10"/>
  <c r="F7" i="10"/>
  <c r="I7" i="10"/>
  <c r="L7" i="10"/>
  <c r="M7" i="10" s="1"/>
  <c r="D8" i="10"/>
  <c r="F8" i="10"/>
  <c r="I8" i="10"/>
  <c r="L8" i="10"/>
  <c r="M8" i="10" s="1"/>
  <c r="D9" i="10"/>
  <c r="F9" i="10"/>
  <c r="I9" i="10"/>
  <c r="L9" i="10"/>
  <c r="M9" i="10" s="1"/>
  <c r="D10" i="10"/>
  <c r="F10" i="10"/>
  <c r="I10" i="10"/>
  <c r="L10" i="10"/>
  <c r="M10" i="10"/>
  <c r="D11" i="10"/>
  <c r="F11" i="10"/>
  <c r="I11" i="10"/>
  <c r="L11" i="10"/>
  <c r="M11" i="10" s="1"/>
  <c r="D12" i="10"/>
  <c r="F12" i="10"/>
  <c r="I12" i="10"/>
  <c r="L12" i="10"/>
  <c r="M12" i="10" s="1"/>
  <c r="D13" i="10"/>
  <c r="F13" i="10"/>
  <c r="I13" i="10"/>
  <c r="L13" i="10"/>
  <c r="M13" i="10" s="1"/>
  <c r="D14" i="10"/>
  <c r="F14" i="10"/>
  <c r="I14" i="10"/>
  <c r="L14" i="10"/>
  <c r="M14" i="10"/>
  <c r="D15" i="10"/>
  <c r="F15" i="10"/>
  <c r="I15" i="10"/>
  <c r="L15" i="10"/>
  <c r="M15" i="10" s="1"/>
  <c r="D16" i="10"/>
  <c r="F16" i="10"/>
  <c r="I16" i="10"/>
  <c r="L16" i="10"/>
  <c r="M16" i="10"/>
  <c r="D17" i="10"/>
  <c r="F17" i="10"/>
  <c r="I17" i="10"/>
  <c r="L17" i="10"/>
  <c r="M17" i="10" s="1"/>
  <c r="D18" i="10"/>
  <c r="F18" i="10"/>
  <c r="I18" i="10"/>
  <c r="L18" i="10"/>
  <c r="M18" i="10" s="1"/>
  <c r="D19" i="10"/>
  <c r="F19" i="10"/>
  <c r="I19" i="10"/>
  <c r="L19" i="10"/>
  <c r="M19" i="10" s="1"/>
  <c r="D20" i="10"/>
  <c r="F20" i="10"/>
  <c r="I20" i="10"/>
  <c r="L20" i="10"/>
  <c r="M20" i="10" s="1"/>
  <c r="D21" i="10"/>
  <c r="F21" i="10"/>
  <c r="I21" i="10"/>
  <c r="L21" i="10"/>
  <c r="M21" i="10" s="1"/>
  <c r="D22" i="10"/>
  <c r="F22" i="10"/>
  <c r="I22" i="10"/>
  <c r="L22" i="10"/>
  <c r="M22" i="10"/>
  <c r="D23" i="10"/>
  <c r="F23" i="10"/>
  <c r="I23" i="10"/>
  <c r="L23" i="10"/>
  <c r="M23" i="10" s="1"/>
  <c r="D24" i="10"/>
  <c r="F24" i="10"/>
  <c r="I24" i="10"/>
  <c r="L24" i="10"/>
  <c r="M24" i="10" s="1"/>
  <c r="D25" i="10"/>
  <c r="F25" i="10"/>
  <c r="I25" i="10"/>
  <c r="L25" i="10"/>
  <c r="M25" i="10"/>
  <c r="D26" i="10"/>
  <c r="F26" i="10"/>
  <c r="I26" i="10"/>
  <c r="L26" i="10"/>
  <c r="M26" i="10"/>
  <c r="D27" i="10"/>
  <c r="F27" i="10"/>
  <c r="I27" i="10"/>
  <c r="L27" i="10"/>
  <c r="M27" i="10" s="1"/>
  <c r="D28" i="10"/>
  <c r="F28" i="10"/>
  <c r="I28" i="10"/>
  <c r="L28" i="10"/>
  <c r="M28" i="10"/>
  <c r="D29" i="10"/>
  <c r="F29" i="10"/>
  <c r="I29" i="10"/>
  <c r="L29" i="10"/>
  <c r="M29" i="10" s="1"/>
  <c r="D30" i="10"/>
  <c r="F30" i="10"/>
  <c r="I30" i="10"/>
  <c r="L30" i="10"/>
  <c r="M30" i="10" s="1"/>
  <c r="D31" i="10"/>
  <c r="F31" i="10"/>
  <c r="I31" i="10"/>
  <c r="L31" i="10"/>
  <c r="M31" i="10" s="1"/>
  <c r="D32" i="10"/>
  <c r="F32" i="10"/>
  <c r="I32" i="10"/>
  <c r="L32" i="10"/>
  <c r="M32" i="10" s="1"/>
  <c r="D33" i="10"/>
  <c r="F33" i="10"/>
  <c r="I33" i="10"/>
  <c r="L33" i="10"/>
  <c r="M33" i="10" s="1"/>
  <c r="D34" i="10"/>
  <c r="F34" i="10"/>
  <c r="I34" i="10"/>
  <c r="L34" i="10"/>
  <c r="M34" i="10"/>
  <c r="D35" i="10"/>
  <c r="F35" i="10"/>
  <c r="I35" i="10"/>
  <c r="L35" i="10"/>
  <c r="M35" i="10" s="1"/>
  <c r="D36" i="10"/>
  <c r="F36" i="10"/>
  <c r="I36" i="10"/>
  <c r="L36" i="10"/>
  <c r="M36" i="10" s="1"/>
  <c r="D37" i="10"/>
  <c r="F37" i="10"/>
  <c r="I37" i="10"/>
  <c r="L37" i="10"/>
  <c r="M37" i="10" s="1"/>
  <c r="D38" i="10"/>
  <c r="F38" i="10"/>
  <c r="I38" i="10"/>
  <c r="L38" i="10"/>
  <c r="M38" i="10" s="1"/>
  <c r="D39" i="10"/>
  <c r="F39" i="10"/>
  <c r="I39" i="10"/>
  <c r="L39" i="10"/>
  <c r="M39" i="10" s="1"/>
  <c r="D40" i="10"/>
  <c r="F40" i="10"/>
  <c r="I40" i="10"/>
  <c r="L40" i="10"/>
  <c r="M40" i="10"/>
  <c r="D41" i="10"/>
  <c r="F41" i="10"/>
  <c r="I41" i="10"/>
  <c r="L41" i="10"/>
  <c r="M41" i="10"/>
  <c r="D42" i="10"/>
  <c r="F42" i="10"/>
  <c r="I42" i="10"/>
  <c r="L42" i="10"/>
  <c r="M42" i="10" s="1"/>
  <c r="D43" i="10"/>
  <c r="F43" i="10"/>
  <c r="I43" i="10"/>
  <c r="L43" i="10"/>
  <c r="M43" i="10" s="1"/>
  <c r="D44" i="10"/>
  <c r="F44" i="10"/>
  <c r="I44" i="10"/>
  <c r="L44" i="10"/>
  <c r="M44" i="10" s="1"/>
  <c r="D45" i="10"/>
  <c r="F45" i="10"/>
  <c r="I45" i="10"/>
  <c r="L45" i="10"/>
  <c r="M45" i="10" s="1"/>
  <c r="D46" i="10"/>
  <c r="F46" i="10"/>
  <c r="I46" i="10"/>
  <c r="L46" i="10"/>
  <c r="M46" i="10" s="1"/>
  <c r="D47" i="10"/>
  <c r="F47" i="10"/>
  <c r="I47" i="10"/>
  <c r="L47" i="10"/>
  <c r="M47" i="10" s="1"/>
  <c r="D48" i="10"/>
  <c r="F48" i="10"/>
  <c r="I48" i="10"/>
  <c r="L48" i="10"/>
  <c r="M48" i="10" s="1"/>
  <c r="D49" i="10"/>
  <c r="F49" i="10"/>
  <c r="I49" i="10"/>
  <c r="L49" i="10"/>
  <c r="M49" i="10"/>
  <c r="D50" i="10"/>
  <c r="F50" i="10"/>
  <c r="I50" i="10"/>
  <c r="L50" i="10"/>
  <c r="M50" i="10" s="1"/>
  <c r="D51" i="10"/>
  <c r="F51" i="10"/>
  <c r="I51" i="10"/>
  <c r="L51" i="10"/>
  <c r="M51" i="10" s="1"/>
  <c r="D52" i="10"/>
  <c r="F52" i="10"/>
  <c r="I52" i="10"/>
  <c r="L52" i="10"/>
  <c r="M52" i="10"/>
  <c r="D53" i="10"/>
  <c r="F53" i="10"/>
  <c r="I53" i="10"/>
  <c r="L53" i="10"/>
  <c r="M53" i="10" s="1"/>
  <c r="D54" i="10"/>
  <c r="F54" i="10"/>
  <c r="I54" i="10"/>
  <c r="L54" i="10"/>
  <c r="M54" i="10" s="1"/>
  <c r="D55" i="10"/>
  <c r="F55" i="10"/>
  <c r="I55" i="10"/>
  <c r="L55" i="10"/>
  <c r="M55" i="10" s="1"/>
  <c r="D56" i="10"/>
  <c r="F56" i="10"/>
  <c r="I56" i="10"/>
  <c r="L56" i="10"/>
  <c r="M56" i="10" s="1"/>
  <c r="D57" i="10"/>
  <c r="F57" i="10"/>
  <c r="I57" i="10"/>
  <c r="L57" i="10"/>
  <c r="M57" i="10" s="1"/>
  <c r="D58" i="10"/>
  <c r="F58" i="10"/>
  <c r="I58" i="10"/>
  <c r="L58" i="10"/>
  <c r="M58" i="10"/>
  <c r="D59" i="10"/>
  <c r="F59" i="10"/>
  <c r="I59" i="10"/>
  <c r="L59" i="10"/>
  <c r="M59" i="10" s="1"/>
  <c r="D60" i="10"/>
  <c r="F60" i="10"/>
  <c r="I60" i="10"/>
  <c r="L60" i="10"/>
  <c r="M60" i="10" s="1"/>
  <c r="D61" i="10"/>
  <c r="F61" i="10"/>
  <c r="I61" i="10"/>
  <c r="L61" i="10"/>
  <c r="M61" i="10" s="1"/>
  <c r="D62" i="10"/>
  <c r="F62" i="10"/>
  <c r="I62" i="10"/>
  <c r="L62" i="10"/>
  <c r="M62" i="10"/>
  <c r="D63" i="10"/>
  <c r="F63" i="10"/>
  <c r="I63" i="10"/>
  <c r="L63" i="10"/>
  <c r="M63" i="10" s="1"/>
  <c r="D64" i="10"/>
  <c r="F64" i="10"/>
  <c r="I64" i="10"/>
  <c r="L64" i="10"/>
  <c r="M64" i="10"/>
  <c r="D65" i="10"/>
  <c r="F65" i="10"/>
  <c r="I65" i="10"/>
  <c r="L65" i="10"/>
  <c r="M65" i="10" s="1"/>
  <c r="D66" i="10"/>
  <c r="F66" i="10"/>
  <c r="I66" i="10"/>
  <c r="L66" i="10"/>
  <c r="M66" i="10" s="1"/>
  <c r="D67" i="10"/>
  <c r="F67" i="10"/>
  <c r="I67" i="10"/>
  <c r="L67" i="10"/>
  <c r="M67" i="10" s="1"/>
  <c r="D68" i="10"/>
  <c r="F68" i="10"/>
  <c r="I68" i="10"/>
  <c r="L68" i="10"/>
  <c r="M68" i="10" s="1"/>
  <c r="D69" i="10"/>
  <c r="F69" i="10"/>
  <c r="I69" i="10"/>
  <c r="L69" i="10"/>
  <c r="M69" i="10" s="1"/>
  <c r="D70" i="10"/>
  <c r="F70" i="10"/>
  <c r="I70" i="10"/>
  <c r="L70" i="10"/>
  <c r="M70" i="10" s="1"/>
  <c r="D71" i="10"/>
  <c r="F71" i="10"/>
  <c r="I71" i="10"/>
  <c r="L71" i="10"/>
  <c r="M71" i="10" s="1"/>
  <c r="D72" i="10"/>
  <c r="F72" i="10"/>
  <c r="I72" i="10"/>
  <c r="L72" i="10"/>
  <c r="M72" i="10" s="1"/>
  <c r="B73" i="10"/>
  <c r="C73" i="10"/>
  <c r="D73" i="10" s="1"/>
  <c r="E73" i="10"/>
  <c r="F73" i="10" s="1"/>
  <c r="J73" i="10"/>
  <c r="L73" i="10" s="1"/>
  <c r="K73" i="10"/>
  <c r="D6" i="9"/>
  <c r="F6" i="9"/>
  <c r="I6" i="9"/>
  <c r="L6" i="9"/>
  <c r="M6" i="9"/>
  <c r="D7" i="9"/>
  <c r="F7" i="9"/>
  <c r="I7" i="9"/>
  <c r="L7" i="9"/>
  <c r="M7" i="9" s="1"/>
  <c r="D8" i="9"/>
  <c r="F8" i="9"/>
  <c r="I8" i="9"/>
  <c r="L8" i="9"/>
  <c r="M8" i="9" s="1"/>
  <c r="D9" i="9"/>
  <c r="F9" i="9"/>
  <c r="I9" i="9"/>
  <c r="L9" i="9"/>
  <c r="M9" i="9" s="1"/>
  <c r="D10" i="9"/>
  <c r="F10" i="9"/>
  <c r="I10" i="9"/>
  <c r="L10" i="9"/>
  <c r="M10" i="9" s="1"/>
  <c r="D11" i="9"/>
  <c r="F11" i="9"/>
  <c r="I11" i="9"/>
  <c r="L11" i="9"/>
  <c r="M11" i="9" s="1"/>
  <c r="D12" i="9"/>
  <c r="F12" i="9"/>
  <c r="I12" i="9"/>
  <c r="L12" i="9"/>
  <c r="M12" i="9"/>
  <c r="D13" i="9"/>
  <c r="F13" i="9"/>
  <c r="I13" i="9"/>
  <c r="L13" i="9"/>
  <c r="M13" i="9"/>
  <c r="D14" i="9"/>
  <c r="F14" i="9"/>
  <c r="I14" i="9"/>
  <c r="L14" i="9"/>
  <c r="M14" i="9" s="1"/>
  <c r="D15" i="9"/>
  <c r="F15" i="9"/>
  <c r="I15" i="9"/>
  <c r="L15" i="9"/>
  <c r="M15" i="9" s="1"/>
  <c r="D16" i="9"/>
  <c r="F16" i="9"/>
  <c r="I16" i="9"/>
  <c r="L16" i="9"/>
  <c r="M16" i="9" s="1"/>
  <c r="D17" i="9"/>
  <c r="F17" i="9"/>
  <c r="I17" i="9"/>
  <c r="L17" i="9"/>
  <c r="M17" i="9" s="1"/>
  <c r="D18" i="9"/>
  <c r="F18" i="9"/>
  <c r="I18" i="9"/>
  <c r="L18" i="9"/>
  <c r="M18" i="9" s="1"/>
  <c r="D19" i="9"/>
  <c r="F19" i="9"/>
  <c r="I19" i="9"/>
  <c r="L19" i="9"/>
  <c r="M19" i="9" s="1"/>
  <c r="D20" i="9"/>
  <c r="F20" i="9"/>
  <c r="I20" i="9"/>
  <c r="L20" i="9"/>
  <c r="M20" i="9" s="1"/>
  <c r="D21" i="9"/>
  <c r="F21" i="9"/>
  <c r="I21" i="9"/>
  <c r="L21" i="9"/>
  <c r="M21" i="9"/>
  <c r="D22" i="9"/>
  <c r="F22" i="9"/>
  <c r="I22" i="9"/>
  <c r="L22" i="9"/>
  <c r="M22" i="9"/>
  <c r="D23" i="9"/>
  <c r="F23" i="9"/>
  <c r="I23" i="9"/>
  <c r="L23" i="9"/>
  <c r="M23" i="9" s="1"/>
  <c r="D24" i="9"/>
  <c r="F24" i="9"/>
  <c r="I24" i="9"/>
  <c r="L24" i="9"/>
  <c r="M24" i="9"/>
  <c r="D25" i="9"/>
  <c r="F25" i="9"/>
  <c r="I25" i="9"/>
  <c r="L25" i="9"/>
  <c r="M25" i="9" s="1"/>
  <c r="D26" i="9"/>
  <c r="F26" i="9"/>
  <c r="I26" i="9"/>
  <c r="L26" i="9"/>
  <c r="M26" i="9" s="1"/>
  <c r="D27" i="9"/>
  <c r="F27" i="9"/>
  <c r="I27" i="9"/>
  <c r="L27" i="9"/>
  <c r="M27" i="9" s="1"/>
  <c r="D28" i="9"/>
  <c r="F28" i="9"/>
  <c r="I28" i="9"/>
  <c r="L28" i="9"/>
  <c r="M28" i="9" s="1"/>
  <c r="D29" i="9"/>
  <c r="F29" i="9"/>
  <c r="I29" i="9"/>
  <c r="L29" i="9"/>
  <c r="M29" i="9" s="1"/>
  <c r="D30" i="9"/>
  <c r="F30" i="9"/>
  <c r="I30" i="9"/>
  <c r="L30" i="9"/>
  <c r="M30" i="9"/>
  <c r="D31" i="9"/>
  <c r="F31" i="9"/>
  <c r="I31" i="9"/>
  <c r="L31" i="9"/>
  <c r="M31" i="9" s="1"/>
  <c r="D32" i="9"/>
  <c r="F32" i="9"/>
  <c r="I32" i="9"/>
  <c r="L32" i="9"/>
  <c r="M32" i="9" s="1"/>
  <c r="D33" i="9"/>
  <c r="F33" i="9"/>
  <c r="I33" i="9"/>
  <c r="L33" i="9"/>
  <c r="M33" i="9" s="1"/>
  <c r="D34" i="9"/>
  <c r="F34" i="9"/>
  <c r="I34" i="9"/>
  <c r="L34" i="9"/>
  <c r="M34" i="9"/>
  <c r="D35" i="9"/>
  <c r="F35" i="9"/>
  <c r="I35" i="9"/>
  <c r="L35" i="9"/>
  <c r="M35" i="9" s="1"/>
  <c r="D36" i="9"/>
  <c r="F36" i="9"/>
  <c r="I36" i="9"/>
  <c r="L36" i="9"/>
  <c r="M36" i="9"/>
  <c r="D37" i="9"/>
  <c r="F37" i="9"/>
  <c r="I37" i="9"/>
  <c r="L37" i="9"/>
  <c r="M37" i="9" s="1"/>
  <c r="D38" i="9"/>
  <c r="F38" i="9"/>
  <c r="I38" i="9"/>
  <c r="L38" i="9"/>
  <c r="M38" i="9" s="1"/>
  <c r="D39" i="9"/>
  <c r="F39" i="9"/>
  <c r="I39" i="9"/>
  <c r="L39" i="9"/>
  <c r="M39" i="9" s="1"/>
  <c r="D40" i="9"/>
  <c r="F40" i="9"/>
  <c r="I40" i="9"/>
  <c r="L40" i="9"/>
  <c r="M40" i="9" s="1"/>
  <c r="D41" i="9"/>
  <c r="F41" i="9"/>
  <c r="I41" i="9"/>
  <c r="L41" i="9"/>
  <c r="M41" i="9" s="1"/>
  <c r="D42" i="9"/>
  <c r="F42" i="9"/>
  <c r="I42" i="9"/>
  <c r="L42" i="9"/>
  <c r="M42" i="9" s="1"/>
  <c r="D43" i="9"/>
  <c r="F43" i="9"/>
  <c r="I43" i="9"/>
  <c r="L43" i="9"/>
  <c r="M43" i="9" s="1"/>
  <c r="D44" i="9"/>
  <c r="F44" i="9"/>
  <c r="I44" i="9"/>
  <c r="L44" i="9"/>
  <c r="M44" i="9" s="1"/>
  <c r="D45" i="9"/>
  <c r="F45" i="9"/>
  <c r="I45" i="9"/>
  <c r="L45" i="9"/>
  <c r="M45" i="9"/>
  <c r="D46" i="9"/>
  <c r="F46" i="9"/>
  <c r="I46" i="9"/>
  <c r="L46" i="9"/>
  <c r="M46" i="9" s="1"/>
  <c r="D47" i="9"/>
  <c r="F47" i="9"/>
  <c r="I47" i="9"/>
  <c r="L47" i="9"/>
  <c r="M47" i="9" s="1"/>
  <c r="D48" i="9"/>
  <c r="F48" i="9"/>
  <c r="I48" i="9"/>
  <c r="L48" i="9"/>
  <c r="M48" i="9"/>
  <c r="D49" i="9"/>
  <c r="F49" i="9"/>
  <c r="I49" i="9"/>
  <c r="L49" i="9"/>
  <c r="M49" i="9" s="1"/>
  <c r="D50" i="9"/>
  <c r="F50" i="9"/>
  <c r="I50" i="9"/>
  <c r="L50" i="9"/>
  <c r="M50" i="9" s="1"/>
  <c r="D51" i="9"/>
  <c r="F51" i="9"/>
  <c r="I51" i="9"/>
  <c r="L51" i="9"/>
  <c r="M51" i="9" s="1"/>
  <c r="D52" i="9"/>
  <c r="F52" i="9"/>
  <c r="I52" i="9"/>
  <c r="L52" i="9"/>
  <c r="M52" i="9" s="1"/>
  <c r="D53" i="9"/>
  <c r="F53" i="9"/>
  <c r="I53" i="9"/>
  <c r="L53" i="9"/>
  <c r="M53" i="9" s="1"/>
  <c r="D54" i="9"/>
  <c r="F54" i="9"/>
  <c r="I54" i="9"/>
  <c r="L54" i="9"/>
  <c r="M54" i="9"/>
  <c r="D55" i="9"/>
  <c r="F55" i="9"/>
  <c r="I55" i="9"/>
  <c r="L55" i="9"/>
  <c r="M55" i="9" s="1"/>
  <c r="D56" i="9"/>
  <c r="F56" i="9"/>
  <c r="I56" i="9"/>
  <c r="L56" i="9"/>
  <c r="M56" i="9" s="1"/>
  <c r="D57" i="9"/>
  <c r="F57" i="9"/>
  <c r="I57" i="9"/>
  <c r="L57" i="9"/>
  <c r="M57" i="9"/>
  <c r="D58" i="9"/>
  <c r="F58" i="9"/>
  <c r="I58" i="9"/>
  <c r="L58" i="9"/>
  <c r="M58" i="9"/>
  <c r="D59" i="9"/>
  <c r="F59" i="9"/>
  <c r="I59" i="9"/>
  <c r="L59" i="9"/>
  <c r="M59" i="9" s="1"/>
  <c r="D60" i="9"/>
  <c r="F60" i="9"/>
  <c r="I60" i="9"/>
  <c r="L60" i="9"/>
  <c r="M60" i="9" s="1"/>
  <c r="D61" i="9"/>
  <c r="F61" i="9"/>
  <c r="I61" i="9"/>
  <c r="L61" i="9"/>
  <c r="M61" i="9" s="1"/>
  <c r="D62" i="9"/>
  <c r="F62" i="9"/>
  <c r="I62" i="9"/>
  <c r="L62" i="9"/>
  <c r="M62" i="9"/>
  <c r="D63" i="9"/>
  <c r="F63" i="9"/>
  <c r="I63" i="9"/>
  <c r="L63" i="9"/>
  <c r="M63" i="9" s="1"/>
  <c r="D64" i="9"/>
  <c r="F64" i="9"/>
  <c r="I64" i="9"/>
  <c r="L64" i="9"/>
  <c r="M64" i="9" s="1"/>
  <c r="D65" i="9"/>
  <c r="F65" i="9"/>
  <c r="I65" i="9"/>
  <c r="L65" i="9"/>
  <c r="M65" i="9" s="1"/>
  <c r="D66" i="9"/>
  <c r="F66" i="9"/>
  <c r="I66" i="9"/>
  <c r="L66" i="9"/>
  <c r="M66" i="9"/>
  <c r="D67" i="9"/>
  <c r="F67" i="9"/>
  <c r="I67" i="9"/>
  <c r="L67" i="9"/>
  <c r="M67" i="9" s="1"/>
  <c r="D68" i="9"/>
  <c r="F68" i="9"/>
  <c r="I68" i="9"/>
  <c r="L68" i="9"/>
  <c r="M68" i="9" s="1"/>
  <c r="D69" i="9"/>
  <c r="F69" i="9"/>
  <c r="I69" i="9"/>
  <c r="L69" i="9"/>
  <c r="M69" i="9"/>
  <c r="D70" i="9"/>
  <c r="F70" i="9"/>
  <c r="I70" i="9"/>
  <c r="L70" i="9"/>
  <c r="M70" i="9" s="1"/>
  <c r="D71" i="9"/>
  <c r="F71" i="9"/>
  <c r="I71" i="9"/>
  <c r="L71" i="9"/>
  <c r="M71" i="9" s="1"/>
  <c r="D72" i="9"/>
  <c r="F72" i="9"/>
  <c r="I72" i="9"/>
  <c r="L72" i="9"/>
  <c r="M72" i="9"/>
  <c r="B73" i="9"/>
  <c r="C73" i="9"/>
  <c r="D73" i="9" s="1"/>
  <c r="E73" i="9"/>
  <c r="J73" i="9"/>
  <c r="K73" i="9"/>
  <c r="D6" i="17"/>
  <c r="F6" i="17"/>
  <c r="I6" i="17"/>
  <c r="L6" i="17"/>
  <c r="M6" i="17"/>
  <c r="D7" i="17"/>
  <c r="F7" i="17"/>
  <c r="I7" i="17"/>
  <c r="L7" i="17"/>
  <c r="M7" i="17" s="1"/>
  <c r="D8" i="17"/>
  <c r="F8" i="17"/>
  <c r="I8" i="17"/>
  <c r="L8" i="17"/>
  <c r="M8" i="17"/>
  <c r="D9" i="17"/>
  <c r="F9" i="17"/>
  <c r="I9" i="17"/>
  <c r="L9" i="17"/>
  <c r="M9" i="17" s="1"/>
  <c r="D10" i="17"/>
  <c r="F10" i="17"/>
  <c r="I10" i="17"/>
  <c r="L10" i="17"/>
  <c r="M10" i="17"/>
  <c r="D11" i="17"/>
  <c r="F11" i="17"/>
  <c r="I11" i="17"/>
  <c r="L11" i="17"/>
  <c r="M11" i="17" s="1"/>
  <c r="D12" i="17"/>
  <c r="F12" i="17"/>
  <c r="I12" i="17"/>
  <c r="L12" i="17"/>
  <c r="M12" i="17" s="1"/>
  <c r="D13" i="17"/>
  <c r="F13" i="17"/>
  <c r="I13" i="17"/>
  <c r="L13" i="17"/>
  <c r="M13" i="17" s="1"/>
  <c r="D14" i="17"/>
  <c r="F14" i="17"/>
  <c r="I14" i="17"/>
  <c r="L14" i="17"/>
  <c r="M14" i="17" s="1"/>
  <c r="D15" i="17"/>
  <c r="F15" i="17"/>
  <c r="I15" i="17"/>
  <c r="L15" i="17"/>
  <c r="M15" i="17" s="1"/>
  <c r="D16" i="17"/>
  <c r="F16" i="17"/>
  <c r="I16" i="17"/>
  <c r="L16" i="17"/>
  <c r="M16" i="17" s="1"/>
  <c r="D17" i="17"/>
  <c r="F17" i="17"/>
  <c r="I17" i="17"/>
  <c r="L17" i="17"/>
  <c r="M17" i="17"/>
  <c r="D18" i="17"/>
  <c r="F18" i="17"/>
  <c r="I18" i="17"/>
  <c r="L18" i="17"/>
  <c r="M18" i="17" s="1"/>
  <c r="D19" i="17"/>
  <c r="F19" i="17"/>
  <c r="I19" i="17"/>
  <c r="L19" i="17"/>
  <c r="M19" i="17" s="1"/>
  <c r="D20" i="17"/>
  <c r="F20" i="17"/>
  <c r="I20" i="17"/>
  <c r="L20" i="17"/>
  <c r="M20" i="17" s="1"/>
  <c r="D21" i="17"/>
  <c r="F21" i="17"/>
  <c r="I21" i="17"/>
  <c r="L21" i="17"/>
  <c r="M21" i="17" s="1"/>
  <c r="D22" i="17"/>
  <c r="F22" i="17"/>
  <c r="I22" i="17"/>
  <c r="L22" i="17"/>
  <c r="M22" i="17" s="1"/>
  <c r="D23" i="17"/>
  <c r="F23" i="17"/>
  <c r="I23" i="17"/>
  <c r="L23" i="17"/>
  <c r="M23" i="17" s="1"/>
  <c r="D24" i="17"/>
  <c r="F24" i="17"/>
  <c r="I24" i="17"/>
  <c r="L24" i="17"/>
  <c r="M24" i="17" s="1"/>
  <c r="D25" i="17"/>
  <c r="F25" i="17"/>
  <c r="I25" i="17"/>
  <c r="L25" i="17"/>
  <c r="M25" i="17" s="1"/>
  <c r="D26" i="17"/>
  <c r="F26" i="17"/>
  <c r="I26" i="17"/>
  <c r="L26" i="17"/>
  <c r="M26" i="17"/>
  <c r="D27" i="17"/>
  <c r="F27" i="17"/>
  <c r="I27" i="17"/>
  <c r="L27" i="17"/>
  <c r="M27" i="17" s="1"/>
  <c r="D28" i="17"/>
  <c r="F28" i="17"/>
  <c r="I28" i="17"/>
  <c r="L28" i="17"/>
  <c r="M28" i="17" s="1"/>
  <c r="D29" i="17"/>
  <c r="F29" i="17"/>
  <c r="I29" i="17"/>
  <c r="L29" i="17"/>
  <c r="M29" i="17"/>
  <c r="D30" i="17"/>
  <c r="F30" i="17"/>
  <c r="I30" i="17"/>
  <c r="L30" i="17"/>
  <c r="M30" i="17"/>
  <c r="D31" i="17"/>
  <c r="F31" i="17"/>
  <c r="I31" i="17"/>
  <c r="L31" i="17"/>
  <c r="M31" i="17" s="1"/>
  <c r="D32" i="17"/>
  <c r="F32" i="17"/>
  <c r="I32" i="17"/>
  <c r="L32" i="17"/>
  <c r="M32" i="17"/>
  <c r="D33" i="17"/>
  <c r="F33" i="17"/>
  <c r="I33" i="17"/>
  <c r="L33" i="17"/>
  <c r="M33" i="17" s="1"/>
  <c r="D34" i="17"/>
  <c r="F34" i="17"/>
  <c r="I34" i="17"/>
  <c r="L34" i="17"/>
  <c r="M34" i="17"/>
  <c r="D35" i="17"/>
  <c r="F35" i="17"/>
  <c r="I35" i="17"/>
  <c r="L35" i="17"/>
  <c r="M35" i="17" s="1"/>
  <c r="D36" i="17"/>
  <c r="F36" i="17"/>
  <c r="I36" i="17"/>
  <c r="L36" i="17"/>
  <c r="M36" i="17" s="1"/>
  <c r="D37" i="17"/>
  <c r="F37" i="17"/>
  <c r="I37" i="17"/>
  <c r="L37" i="17"/>
  <c r="M37" i="17" s="1"/>
  <c r="D38" i="17"/>
  <c r="F38" i="17"/>
  <c r="I38" i="17"/>
  <c r="L38" i="17"/>
  <c r="M38" i="17"/>
  <c r="D39" i="17"/>
  <c r="F39" i="17"/>
  <c r="I39" i="17"/>
  <c r="L39" i="17"/>
  <c r="M39" i="17" s="1"/>
  <c r="D40" i="17"/>
  <c r="F40" i="17"/>
  <c r="I40" i="17"/>
  <c r="L40" i="17"/>
  <c r="M40" i="17" s="1"/>
  <c r="D41" i="17"/>
  <c r="F41" i="17"/>
  <c r="I41" i="17"/>
  <c r="L41" i="17"/>
  <c r="M41" i="17" s="1"/>
  <c r="D42" i="17"/>
  <c r="F42" i="17"/>
  <c r="I42" i="17"/>
  <c r="L42" i="17"/>
  <c r="M42" i="17"/>
  <c r="D43" i="17"/>
  <c r="F43" i="17"/>
  <c r="I43" i="17"/>
  <c r="L43" i="17"/>
  <c r="M43" i="17" s="1"/>
  <c r="D44" i="17"/>
  <c r="F44" i="17"/>
  <c r="I44" i="17"/>
  <c r="L44" i="17"/>
  <c r="M44" i="17"/>
  <c r="D45" i="17"/>
  <c r="F45" i="17"/>
  <c r="I45" i="17"/>
  <c r="L45" i="17"/>
  <c r="M45" i="17" s="1"/>
  <c r="D46" i="17"/>
  <c r="F46" i="17"/>
  <c r="I46" i="17"/>
  <c r="L46" i="17"/>
  <c r="M46" i="17"/>
  <c r="D47" i="17"/>
  <c r="F47" i="17"/>
  <c r="I47" i="17"/>
  <c r="L47" i="17"/>
  <c r="M47" i="17" s="1"/>
  <c r="D48" i="17"/>
  <c r="F48" i="17"/>
  <c r="I48" i="17"/>
  <c r="L48" i="17"/>
  <c r="M48" i="17" s="1"/>
  <c r="D49" i="17"/>
  <c r="F49" i="17"/>
  <c r="I49" i="17"/>
  <c r="L49" i="17"/>
  <c r="M49" i="17" s="1"/>
  <c r="D50" i="17"/>
  <c r="F50" i="17"/>
  <c r="I50" i="17"/>
  <c r="L50" i="17"/>
  <c r="M50" i="17" s="1"/>
  <c r="D51" i="17"/>
  <c r="F51" i="17"/>
  <c r="I51" i="17"/>
  <c r="L51" i="17"/>
  <c r="M51" i="17" s="1"/>
  <c r="D52" i="17"/>
  <c r="F52" i="17"/>
  <c r="I52" i="17"/>
  <c r="L52" i="17"/>
  <c r="M52" i="17" s="1"/>
  <c r="D53" i="17"/>
  <c r="F53" i="17"/>
  <c r="I53" i="17"/>
  <c r="L53" i="17"/>
  <c r="M53" i="17"/>
  <c r="D54" i="17"/>
  <c r="F54" i="17"/>
  <c r="I54" i="17"/>
  <c r="L54" i="17"/>
  <c r="M54" i="17"/>
  <c r="D55" i="17"/>
  <c r="F55" i="17"/>
  <c r="I55" i="17"/>
  <c r="L55" i="17"/>
  <c r="M55" i="17" s="1"/>
  <c r="D56" i="17"/>
  <c r="F56" i="17"/>
  <c r="I56" i="17"/>
  <c r="L56" i="17"/>
  <c r="M56" i="17"/>
  <c r="D57" i="17"/>
  <c r="F57" i="17"/>
  <c r="I57" i="17"/>
  <c r="L57" i="17"/>
  <c r="M57" i="17" s="1"/>
  <c r="D58" i="17"/>
  <c r="F58" i="17"/>
  <c r="I58" i="17"/>
  <c r="L58" i="17"/>
  <c r="M58" i="17" s="1"/>
  <c r="D59" i="17"/>
  <c r="F59" i="17"/>
  <c r="I59" i="17"/>
  <c r="L59" i="17"/>
  <c r="M59" i="17" s="1"/>
  <c r="D60" i="17"/>
  <c r="F60" i="17"/>
  <c r="I60" i="17"/>
  <c r="L60" i="17"/>
  <c r="M60" i="17" s="1"/>
  <c r="D61" i="17"/>
  <c r="F61" i="17"/>
  <c r="I61" i="17"/>
  <c r="L61" i="17"/>
  <c r="M61" i="17" s="1"/>
  <c r="D62" i="17"/>
  <c r="F62" i="17"/>
  <c r="I62" i="17"/>
  <c r="L62" i="17"/>
  <c r="M62" i="17"/>
  <c r="D63" i="17"/>
  <c r="F63" i="17"/>
  <c r="I63" i="17"/>
  <c r="L63" i="17"/>
  <c r="M63" i="17" s="1"/>
  <c r="D64" i="17"/>
  <c r="F64" i="17"/>
  <c r="I64" i="17"/>
  <c r="L64" i="17"/>
  <c r="M64" i="17" s="1"/>
  <c r="D65" i="17"/>
  <c r="F65" i="17"/>
  <c r="I65" i="17"/>
  <c r="L65" i="17"/>
  <c r="M65" i="17" s="1"/>
  <c r="D66" i="17"/>
  <c r="F66" i="17"/>
  <c r="I66" i="17"/>
  <c r="L66" i="17"/>
  <c r="M66" i="17"/>
  <c r="D67" i="17"/>
  <c r="F67" i="17"/>
  <c r="I67" i="17"/>
  <c r="L67" i="17"/>
  <c r="M67" i="17" s="1"/>
  <c r="D68" i="17"/>
  <c r="F68" i="17"/>
  <c r="I68" i="17"/>
  <c r="L68" i="17"/>
  <c r="M68" i="17"/>
  <c r="D69" i="17"/>
  <c r="F69" i="17"/>
  <c r="I69" i="17"/>
  <c r="L69" i="17"/>
  <c r="M69" i="17" s="1"/>
  <c r="D70" i="17"/>
  <c r="F70" i="17"/>
  <c r="I70" i="17"/>
  <c r="L70" i="17"/>
  <c r="M70" i="17" s="1"/>
  <c r="D71" i="17"/>
  <c r="F71" i="17"/>
  <c r="I71" i="17"/>
  <c r="L71" i="17"/>
  <c r="M71" i="17" s="1"/>
  <c r="D72" i="17"/>
  <c r="F72" i="17"/>
  <c r="I72" i="17"/>
  <c r="L72" i="17"/>
  <c r="M72" i="17" s="1"/>
  <c r="B73" i="17"/>
  <c r="C73" i="17"/>
  <c r="E73" i="17"/>
  <c r="J73" i="17"/>
  <c r="K73" i="17"/>
  <c r="D6" i="18"/>
  <c r="F6" i="18"/>
  <c r="I6" i="18"/>
  <c r="L6" i="18"/>
  <c r="M6" i="18"/>
  <c r="D7" i="18"/>
  <c r="F7" i="18"/>
  <c r="I7" i="18"/>
  <c r="L7" i="18"/>
  <c r="M7" i="18" s="1"/>
  <c r="D8" i="18"/>
  <c r="F8" i="18"/>
  <c r="I8" i="18"/>
  <c r="L8" i="18"/>
  <c r="M8" i="18" s="1"/>
  <c r="D9" i="18"/>
  <c r="F9" i="18"/>
  <c r="I9" i="18"/>
  <c r="L9" i="18"/>
  <c r="M9" i="18" s="1"/>
  <c r="D10" i="18"/>
  <c r="F10" i="18"/>
  <c r="I10" i="18"/>
  <c r="L10" i="18"/>
  <c r="M10" i="18"/>
  <c r="D11" i="18"/>
  <c r="F11" i="18"/>
  <c r="I11" i="18"/>
  <c r="L11" i="18"/>
  <c r="M11" i="18" s="1"/>
  <c r="D12" i="18"/>
  <c r="F12" i="18"/>
  <c r="I12" i="18"/>
  <c r="L12" i="18"/>
  <c r="M12" i="18" s="1"/>
  <c r="D13" i="18"/>
  <c r="F13" i="18"/>
  <c r="I13" i="18"/>
  <c r="L13" i="18"/>
  <c r="M13" i="18"/>
  <c r="D14" i="18"/>
  <c r="F14" i="18"/>
  <c r="I14" i="18"/>
  <c r="L14" i="18"/>
  <c r="M14" i="18"/>
  <c r="D15" i="18"/>
  <c r="F15" i="18"/>
  <c r="I15" i="18"/>
  <c r="L15" i="18"/>
  <c r="M15" i="18" s="1"/>
  <c r="D16" i="18"/>
  <c r="F16" i="18"/>
  <c r="I16" i="18"/>
  <c r="L16" i="18"/>
  <c r="M16" i="18"/>
  <c r="D17" i="18"/>
  <c r="F17" i="18"/>
  <c r="I17" i="18"/>
  <c r="L17" i="18"/>
  <c r="M17" i="18" s="1"/>
  <c r="D18" i="18"/>
  <c r="F18" i="18"/>
  <c r="I18" i="18"/>
  <c r="L18" i="18"/>
  <c r="M18" i="18"/>
  <c r="D19" i="18"/>
  <c r="F19" i="18"/>
  <c r="I19" i="18"/>
  <c r="L19" i="18"/>
  <c r="M19" i="18" s="1"/>
  <c r="D20" i="18"/>
  <c r="F20" i="18"/>
  <c r="I20" i="18"/>
  <c r="L20" i="18"/>
  <c r="M20" i="18" s="1"/>
  <c r="D21" i="18"/>
  <c r="F21" i="18"/>
  <c r="I21" i="18"/>
  <c r="L21" i="18"/>
  <c r="M21" i="18" s="1"/>
  <c r="D22" i="18"/>
  <c r="F22" i="18"/>
  <c r="I22" i="18"/>
  <c r="L22" i="18"/>
  <c r="M22" i="18"/>
  <c r="D23" i="18"/>
  <c r="F23" i="18"/>
  <c r="I23" i="18"/>
  <c r="L23" i="18"/>
  <c r="M23" i="18" s="1"/>
  <c r="D24" i="18"/>
  <c r="F24" i="18"/>
  <c r="I24" i="18"/>
  <c r="L24" i="18"/>
  <c r="M24" i="18" s="1"/>
  <c r="D25" i="18"/>
  <c r="F25" i="18"/>
  <c r="I25" i="18"/>
  <c r="L25" i="18"/>
  <c r="M25" i="18" s="1"/>
  <c r="D26" i="18"/>
  <c r="F26" i="18"/>
  <c r="I26" i="18"/>
  <c r="L26" i="18"/>
  <c r="M26" i="18"/>
  <c r="D27" i="18"/>
  <c r="F27" i="18"/>
  <c r="I27" i="18"/>
  <c r="L27" i="18"/>
  <c r="M27" i="18" s="1"/>
  <c r="D28" i="18"/>
  <c r="F28" i="18"/>
  <c r="I28" i="18"/>
  <c r="L28" i="18"/>
  <c r="M28" i="18"/>
  <c r="D29" i="18"/>
  <c r="F29" i="18"/>
  <c r="I29" i="18"/>
  <c r="L29" i="18"/>
  <c r="M29" i="18" s="1"/>
  <c r="D30" i="18"/>
  <c r="F30" i="18"/>
  <c r="I30" i="18"/>
  <c r="L30" i="18"/>
  <c r="M30" i="18" s="1"/>
  <c r="D31" i="18"/>
  <c r="F31" i="18"/>
  <c r="I31" i="18"/>
  <c r="L31" i="18"/>
  <c r="M31" i="18" s="1"/>
  <c r="D32" i="18"/>
  <c r="F32" i="18"/>
  <c r="I32" i="18"/>
  <c r="L32" i="18"/>
  <c r="M32" i="18" s="1"/>
  <c r="D33" i="18"/>
  <c r="F33" i="18"/>
  <c r="I33" i="18"/>
  <c r="L33" i="18"/>
  <c r="M33" i="18" s="1"/>
  <c r="D34" i="18"/>
  <c r="F34" i="18"/>
  <c r="I34" i="18"/>
  <c r="L34" i="18"/>
  <c r="M34" i="18" s="1"/>
  <c r="D35" i="18"/>
  <c r="F35" i="18"/>
  <c r="I35" i="18"/>
  <c r="L35" i="18"/>
  <c r="M35" i="18" s="1"/>
  <c r="D36" i="18"/>
  <c r="F36" i="18"/>
  <c r="I36" i="18"/>
  <c r="L36" i="18"/>
  <c r="M36" i="18" s="1"/>
  <c r="D37" i="18"/>
  <c r="F37" i="18"/>
  <c r="I37" i="18"/>
  <c r="L37" i="18"/>
  <c r="M37" i="18"/>
  <c r="D38" i="18"/>
  <c r="F38" i="18"/>
  <c r="I38" i="18"/>
  <c r="L38" i="18"/>
  <c r="M38" i="18"/>
  <c r="D39" i="18"/>
  <c r="F39" i="18"/>
  <c r="I39" i="18"/>
  <c r="L39" i="18"/>
  <c r="M39" i="18" s="1"/>
  <c r="D40" i="18"/>
  <c r="F40" i="18"/>
  <c r="I40" i="18"/>
  <c r="L40" i="18"/>
  <c r="M40" i="18"/>
  <c r="D41" i="18"/>
  <c r="F41" i="18"/>
  <c r="I41" i="18"/>
  <c r="L41" i="18"/>
  <c r="M41" i="18" s="1"/>
  <c r="D42" i="18"/>
  <c r="F42" i="18"/>
  <c r="I42" i="18"/>
  <c r="L42" i="18"/>
  <c r="M42" i="18" s="1"/>
  <c r="D43" i="18"/>
  <c r="F43" i="18"/>
  <c r="I43" i="18"/>
  <c r="L43" i="18"/>
  <c r="M43" i="18" s="1"/>
  <c r="D44" i="18"/>
  <c r="F44" i="18"/>
  <c r="I44" i="18"/>
  <c r="L44" i="18"/>
  <c r="M44" i="18" s="1"/>
  <c r="D45" i="18"/>
  <c r="F45" i="18"/>
  <c r="I45" i="18"/>
  <c r="L45" i="18"/>
  <c r="M45" i="18" s="1"/>
  <c r="D46" i="18"/>
  <c r="F46" i="18"/>
  <c r="I46" i="18"/>
  <c r="L46" i="18"/>
  <c r="M46" i="18"/>
  <c r="D47" i="18"/>
  <c r="F47" i="18"/>
  <c r="I47" i="18"/>
  <c r="L47" i="18"/>
  <c r="M47" i="18" s="1"/>
  <c r="D48" i="18"/>
  <c r="F48" i="18"/>
  <c r="I48" i="18"/>
  <c r="L48" i="18"/>
  <c r="M48" i="18" s="1"/>
  <c r="D49" i="18"/>
  <c r="F49" i="18"/>
  <c r="I49" i="18"/>
  <c r="L49" i="18"/>
  <c r="M49" i="18"/>
  <c r="D50" i="18"/>
  <c r="F50" i="18"/>
  <c r="I50" i="18"/>
  <c r="L50" i="18"/>
  <c r="M50" i="18"/>
  <c r="D51" i="18"/>
  <c r="F51" i="18"/>
  <c r="I51" i="18"/>
  <c r="L51" i="18"/>
  <c r="M51" i="18" s="1"/>
  <c r="D52" i="18"/>
  <c r="F52" i="18"/>
  <c r="I52" i="18"/>
  <c r="L52" i="18"/>
  <c r="M52" i="18" s="1"/>
  <c r="D53" i="18"/>
  <c r="F53" i="18"/>
  <c r="I53" i="18"/>
  <c r="L53" i="18"/>
  <c r="M53" i="18" s="1"/>
  <c r="D54" i="18"/>
  <c r="F54" i="18"/>
  <c r="I54" i="18"/>
  <c r="L54" i="18"/>
  <c r="M54" i="18"/>
  <c r="D55" i="18"/>
  <c r="F55" i="18"/>
  <c r="I55" i="18"/>
  <c r="L55" i="18"/>
  <c r="M55" i="18" s="1"/>
  <c r="D56" i="18"/>
  <c r="F56" i="18"/>
  <c r="I56" i="18"/>
  <c r="L56" i="18"/>
  <c r="M56" i="18" s="1"/>
  <c r="D57" i="18"/>
  <c r="F57" i="18"/>
  <c r="I57" i="18"/>
  <c r="L57" i="18"/>
  <c r="M57" i="18" s="1"/>
  <c r="D58" i="18"/>
  <c r="F58" i="18"/>
  <c r="I58" i="18"/>
  <c r="L58" i="18"/>
  <c r="M58" i="18"/>
  <c r="D59" i="18"/>
  <c r="F59" i="18"/>
  <c r="I59" i="18"/>
  <c r="L59" i="18"/>
  <c r="M59" i="18" s="1"/>
  <c r="D60" i="18"/>
  <c r="F60" i="18"/>
  <c r="I60" i="18"/>
  <c r="L60" i="18"/>
  <c r="M60" i="18" s="1"/>
  <c r="D61" i="18"/>
  <c r="F61" i="18"/>
  <c r="I61" i="18"/>
  <c r="L61" i="18"/>
  <c r="M61" i="18"/>
  <c r="D62" i="18"/>
  <c r="F62" i="18"/>
  <c r="I62" i="18"/>
  <c r="L62" i="18"/>
  <c r="M62" i="18"/>
  <c r="D63" i="18"/>
  <c r="F63" i="18"/>
  <c r="I63" i="18"/>
  <c r="L63" i="18"/>
  <c r="M63" i="18" s="1"/>
  <c r="D64" i="18"/>
  <c r="F64" i="18"/>
  <c r="I64" i="18"/>
  <c r="L64" i="18"/>
  <c r="M64" i="18"/>
  <c r="D65" i="18"/>
  <c r="F65" i="18"/>
  <c r="I65" i="18"/>
  <c r="L65" i="18"/>
  <c r="M65" i="18" s="1"/>
  <c r="D66" i="18"/>
  <c r="F66" i="18"/>
  <c r="I66" i="18"/>
  <c r="L66" i="18"/>
  <c r="M66" i="18" s="1"/>
  <c r="D67" i="18"/>
  <c r="F67" i="18"/>
  <c r="I67" i="18"/>
  <c r="L67" i="18"/>
  <c r="M67" i="18" s="1"/>
  <c r="D68" i="18"/>
  <c r="F68" i="18"/>
  <c r="I68" i="18"/>
  <c r="L68" i="18"/>
  <c r="M68" i="18" s="1"/>
  <c r="D69" i="18"/>
  <c r="F69" i="18"/>
  <c r="I69" i="18"/>
  <c r="L69" i="18"/>
  <c r="M69" i="18" s="1"/>
  <c r="D70" i="18"/>
  <c r="F70" i="18"/>
  <c r="I70" i="18"/>
  <c r="L70" i="18"/>
  <c r="M70" i="18"/>
  <c r="D71" i="18"/>
  <c r="F71" i="18"/>
  <c r="I71" i="18"/>
  <c r="L71" i="18"/>
  <c r="M71" i="18" s="1"/>
  <c r="D72" i="18"/>
  <c r="F72" i="18"/>
  <c r="I72" i="18"/>
  <c r="L72" i="18"/>
  <c r="M72" i="18" s="1"/>
  <c r="B73" i="18"/>
  <c r="C73" i="18"/>
  <c r="D73" i="18" s="1"/>
  <c r="E73" i="18"/>
  <c r="F73" i="18"/>
  <c r="J73" i="18"/>
  <c r="L73" i="18" s="1"/>
  <c r="M73" i="18" s="1"/>
  <c r="K73" i="18"/>
  <c r="D6" i="19"/>
  <c r="F6" i="19"/>
  <c r="I6" i="19"/>
  <c r="L6" i="19"/>
  <c r="M6" i="19" s="1"/>
  <c r="D7" i="19"/>
  <c r="F7" i="19"/>
  <c r="I7" i="19"/>
  <c r="L7" i="19"/>
  <c r="M7" i="19" s="1"/>
  <c r="D8" i="19"/>
  <c r="F8" i="19"/>
  <c r="I8" i="19"/>
  <c r="L8" i="19"/>
  <c r="M8" i="19"/>
  <c r="D9" i="19"/>
  <c r="F9" i="19"/>
  <c r="I9" i="19"/>
  <c r="L9" i="19"/>
  <c r="M9" i="19" s="1"/>
  <c r="D10" i="19"/>
  <c r="F10" i="19"/>
  <c r="I10" i="19"/>
  <c r="L10" i="19"/>
  <c r="M10" i="19"/>
  <c r="D11" i="19"/>
  <c r="F11" i="19"/>
  <c r="I11" i="19"/>
  <c r="L11" i="19"/>
  <c r="M11" i="19" s="1"/>
  <c r="D12" i="19"/>
  <c r="F12" i="19"/>
  <c r="I12" i="19"/>
  <c r="L12" i="19"/>
  <c r="M12" i="19"/>
  <c r="D13" i="19"/>
  <c r="F13" i="19"/>
  <c r="I13" i="19"/>
  <c r="L13" i="19"/>
  <c r="M13" i="19" s="1"/>
  <c r="D14" i="19"/>
  <c r="F14" i="19"/>
  <c r="I14" i="19"/>
  <c r="L14" i="19"/>
  <c r="M14" i="19" s="1"/>
  <c r="D15" i="19"/>
  <c r="F15" i="19"/>
  <c r="I15" i="19"/>
  <c r="L15" i="19"/>
  <c r="M15" i="19" s="1"/>
  <c r="D16" i="19"/>
  <c r="F16" i="19"/>
  <c r="I16" i="19"/>
  <c r="L16" i="19"/>
  <c r="M16" i="19"/>
  <c r="D17" i="19"/>
  <c r="F17" i="19"/>
  <c r="I17" i="19"/>
  <c r="L17" i="19"/>
  <c r="M17" i="19" s="1"/>
  <c r="D18" i="19"/>
  <c r="F18" i="19"/>
  <c r="I18" i="19"/>
  <c r="L18" i="19"/>
  <c r="M18" i="19" s="1"/>
  <c r="D19" i="19"/>
  <c r="F19" i="19"/>
  <c r="I19" i="19"/>
  <c r="L19" i="19"/>
  <c r="M19" i="19"/>
  <c r="D20" i="19"/>
  <c r="F20" i="19"/>
  <c r="I20" i="19"/>
  <c r="L20" i="19"/>
  <c r="M20" i="19" s="1"/>
  <c r="D21" i="19"/>
  <c r="F21" i="19"/>
  <c r="I21" i="19"/>
  <c r="L21" i="19"/>
  <c r="M21" i="19" s="1"/>
  <c r="D22" i="19"/>
  <c r="F22" i="19"/>
  <c r="I22" i="19"/>
  <c r="L22" i="19"/>
  <c r="M22" i="19"/>
  <c r="D23" i="19"/>
  <c r="F23" i="19"/>
  <c r="I23" i="19"/>
  <c r="L23" i="19"/>
  <c r="M23" i="19" s="1"/>
  <c r="D24" i="19"/>
  <c r="F24" i="19"/>
  <c r="I24" i="19"/>
  <c r="L24" i="19"/>
  <c r="M24" i="19" s="1"/>
  <c r="D25" i="19"/>
  <c r="F25" i="19"/>
  <c r="I25" i="19"/>
  <c r="L25" i="19"/>
  <c r="M25" i="19" s="1"/>
  <c r="D26" i="19"/>
  <c r="F26" i="19"/>
  <c r="I26" i="19"/>
  <c r="L26" i="19"/>
  <c r="M26" i="19" s="1"/>
  <c r="D27" i="19"/>
  <c r="F27" i="19"/>
  <c r="I27" i="19"/>
  <c r="L27" i="19"/>
  <c r="M27" i="19" s="1"/>
  <c r="D28" i="19"/>
  <c r="F28" i="19"/>
  <c r="I28" i="19"/>
  <c r="L28" i="19"/>
  <c r="M28" i="19"/>
  <c r="D29" i="19"/>
  <c r="F29" i="19"/>
  <c r="I29" i="19"/>
  <c r="L29" i="19"/>
  <c r="M29" i="19" s="1"/>
  <c r="D30" i="19"/>
  <c r="F30" i="19"/>
  <c r="I30" i="19"/>
  <c r="L30" i="19"/>
  <c r="M30" i="19" s="1"/>
  <c r="D31" i="19"/>
  <c r="F31" i="19"/>
  <c r="I31" i="19"/>
  <c r="L31" i="19"/>
  <c r="M31" i="19"/>
  <c r="D32" i="19"/>
  <c r="F32" i="19"/>
  <c r="I32" i="19"/>
  <c r="L32" i="19"/>
  <c r="M32" i="19"/>
  <c r="D33" i="19"/>
  <c r="F33" i="19"/>
  <c r="I33" i="19"/>
  <c r="L33" i="19"/>
  <c r="M33" i="19" s="1"/>
  <c r="D34" i="19"/>
  <c r="F34" i="19"/>
  <c r="I34" i="19"/>
  <c r="L34" i="19"/>
  <c r="M34" i="19"/>
  <c r="D35" i="19"/>
  <c r="F35" i="19"/>
  <c r="I35" i="19"/>
  <c r="L35" i="19"/>
  <c r="M35" i="19" s="1"/>
  <c r="D36" i="19"/>
  <c r="F36" i="19"/>
  <c r="I36" i="19"/>
  <c r="L36" i="19"/>
  <c r="M36" i="19" s="1"/>
  <c r="D37" i="19"/>
  <c r="F37" i="19"/>
  <c r="I37" i="19"/>
  <c r="L37" i="19"/>
  <c r="M37" i="19" s="1"/>
  <c r="D38" i="19"/>
  <c r="F38" i="19"/>
  <c r="I38" i="19"/>
  <c r="L38" i="19"/>
  <c r="M38" i="19" s="1"/>
  <c r="D39" i="19"/>
  <c r="F39" i="19"/>
  <c r="I39" i="19"/>
  <c r="L39" i="19"/>
  <c r="M39" i="19" s="1"/>
  <c r="D40" i="19"/>
  <c r="F40" i="19"/>
  <c r="I40" i="19"/>
  <c r="L40" i="19"/>
  <c r="M40" i="19"/>
  <c r="D41" i="19"/>
  <c r="F41" i="19"/>
  <c r="I41" i="19"/>
  <c r="L41" i="19"/>
  <c r="M41" i="19" s="1"/>
  <c r="D42" i="19"/>
  <c r="F42" i="19"/>
  <c r="I42" i="19"/>
  <c r="L42" i="19"/>
  <c r="M42" i="19" s="1"/>
  <c r="D43" i="19"/>
  <c r="F43" i="19"/>
  <c r="I43" i="19"/>
  <c r="L43" i="19"/>
  <c r="M43" i="19" s="1"/>
  <c r="D44" i="19"/>
  <c r="F44" i="19"/>
  <c r="I44" i="19"/>
  <c r="L44" i="19"/>
  <c r="M44" i="19"/>
  <c r="D45" i="19"/>
  <c r="F45" i="19"/>
  <c r="I45" i="19"/>
  <c r="L45" i="19"/>
  <c r="M45" i="19" s="1"/>
  <c r="D46" i="19"/>
  <c r="F46" i="19"/>
  <c r="I46" i="19"/>
  <c r="L46" i="19"/>
  <c r="M46" i="19" s="1"/>
  <c r="D47" i="19"/>
  <c r="F47" i="19"/>
  <c r="I47" i="19"/>
  <c r="L47" i="19"/>
  <c r="M47" i="19" s="1"/>
  <c r="D48" i="19"/>
  <c r="F48" i="19"/>
  <c r="I48" i="19"/>
  <c r="L48" i="19"/>
  <c r="M48" i="19"/>
  <c r="D49" i="19"/>
  <c r="F49" i="19"/>
  <c r="I49" i="19"/>
  <c r="L49" i="19"/>
  <c r="M49" i="19" s="1"/>
  <c r="D50" i="19"/>
  <c r="F50" i="19"/>
  <c r="I50" i="19"/>
  <c r="L50" i="19"/>
  <c r="M50" i="19" s="1"/>
  <c r="D51" i="19"/>
  <c r="F51" i="19"/>
  <c r="I51" i="19"/>
  <c r="L51" i="19"/>
  <c r="M51" i="19" s="1"/>
  <c r="D52" i="19"/>
  <c r="F52" i="19"/>
  <c r="I52" i="19"/>
  <c r="L52" i="19"/>
  <c r="M52" i="19" s="1"/>
  <c r="D53" i="19"/>
  <c r="F53" i="19"/>
  <c r="I53" i="19"/>
  <c r="L53" i="19"/>
  <c r="M53" i="19" s="1"/>
  <c r="D54" i="19"/>
  <c r="F54" i="19"/>
  <c r="I54" i="19"/>
  <c r="L54" i="19"/>
  <c r="M54" i="19" s="1"/>
  <c r="D55" i="19"/>
  <c r="F55" i="19"/>
  <c r="I55" i="19"/>
  <c r="L55" i="19"/>
  <c r="M55" i="19"/>
  <c r="D56" i="19"/>
  <c r="F56" i="19"/>
  <c r="I56" i="19"/>
  <c r="L56" i="19"/>
  <c r="M56" i="19"/>
  <c r="D57" i="19"/>
  <c r="F57" i="19"/>
  <c r="I57" i="19"/>
  <c r="L57" i="19"/>
  <c r="M57" i="19" s="1"/>
  <c r="D58" i="19"/>
  <c r="F58" i="19"/>
  <c r="I58" i="19"/>
  <c r="L58" i="19"/>
  <c r="M58" i="19"/>
  <c r="D59" i="19"/>
  <c r="F59" i="19"/>
  <c r="I59" i="19"/>
  <c r="L59" i="19"/>
  <c r="M59" i="19" s="1"/>
  <c r="D60" i="19"/>
  <c r="F60" i="19"/>
  <c r="I60" i="19"/>
  <c r="L60" i="19"/>
  <c r="M60" i="19" s="1"/>
  <c r="D61" i="19"/>
  <c r="F61" i="19"/>
  <c r="I61" i="19"/>
  <c r="L61" i="19"/>
  <c r="M61" i="19" s="1"/>
  <c r="D62" i="19"/>
  <c r="F62" i="19"/>
  <c r="I62" i="19"/>
  <c r="L62" i="19"/>
  <c r="M62" i="19" s="1"/>
  <c r="D63" i="19"/>
  <c r="F63" i="19"/>
  <c r="I63" i="19"/>
  <c r="L63" i="19"/>
  <c r="M63" i="19" s="1"/>
  <c r="D64" i="19"/>
  <c r="F64" i="19"/>
  <c r="I64" i="19"/>
  <c r="L64" i="19"/>
  <c r="M64" i="19" s="1"/>
  <c r="D65" i="19"/>
  <c r="F65" i="19"/>
  <c r="I65" i="19"/>
  <c r="L65" i="19"/>
  <c r="M65" i="19" s="1"/>
  <c r="D66" i="19"/>
  <c r="F66" i="19"/>
  <c r="I66" i="19"/>
  <c r="L66" i="19"/>
  <c r="M66" i="19" s="1"/>
  <c r="D67" i="19"/>
  <c r="F67" i="19"/>
  <c r="I67" i="19"/>
  <c r="L67" i="19"/>
  <c r="M67" i="19"/>
  <c r="D68" i="19"/>
  <c r="F68" i="19"/>
  <c r="I68" i="19"/>
  <c r="L68" i="19"/>
  <c r="M68" i="19"/>
  <c r="D69" i="19"/>
  <c r="F69" i="19"/>
  <c r="I69" i="19"/>
  <c r="L69" i="19"/>
  <c r="M69" i="19" s="1"/>
  <c r="D70" i="19"/>
  <c r="F70" i="19"/>
  <c r="I70" i="19"/>
  <c r="L70" i="19"/>
  <c r="M70" i="19"/>
  <c r="D71" i="19"/>
  <c r="F71" i="19"/>
  <c r="I71" i="19"/>
  <c r="L71" i="19"/>
  <c r="M71" i="19" s="1"/>
  <c r="D72" i="19"/>
  <c r="F72" i="19"/>
  <c r="I72" i="19"/>
  <c r="L72" i="19"/>
  <c r="M72" i="19" s="1"/>
  <c r="B73" i="19"/>
  <c r="C73" i="19"/>
  <c r="D73" i="19" s="1"/>
  <c r="E73" i="19"/>
  <c r="F73" i="19" s="1"/>
  <c r="J73" i="19"/>
  <c r="L73" i="19" s="1"/>
  <c r="M73" i="19" s="1"/>
  <c r="K73" i="19"/>
  <c r="D6" i="20"/>
  <c r="F6" i="20"/>
  <c r="I6" i="20"/>
  <c r="L6" i="20"/>
  <c r="M6" i="20"/>
  <c r="D7" i="20"/>
  <c r="F7" i="20"/>
  <c r="I7" i="20"/>
  <c r="L7" i="20"/>
  <c r="M7" i="20" s="1"/>
  <c r="D8" i="20"/>
  <c r="F8" i="20"/>
  <c r="I8" i="20"/>
  <c r="L8" i="20"/>
  <c r="M8" i="20"/>
  <c r="D9" i="20"/>
  <c r="F9" i="20"/>
  <c r="I9" i="20"/>
  <c r="L9" i="20"/>
  <c r="M9" i="20" s="1"/>
  <c r="D10" i="20"/>
  <c r="F10" i="20"/>
  <c r="I10" i="20"/>
  <c r="L10" i="20"/>
  <c r="M10" i="20" s="1"/>
  <c r="D11" i="20"/>
  <c r="F11" i="20"/>
  <c r="I11" i="20"/>
  <c r="L11" i="20"/>
  <c r="M11" i="20" s="1"/>
  <c r="D12" i="20"/>
  <c r="F12" i="20"/>
  <c r="I12" i="20"/>
  <c r="L12" i="20"/>
  <c r="M12" i="20"/>
  <c r="D13" i="20"/>
  <c r="F13" i="20"/>
  <c r="I13" i="20"/>
  <c r="L13" i="20"/>
  <c r="M13" i="20" s="1"/>
  <c r="D14" i="20"/>
  <c r="F14" i="20"/>
  <c r="I14" i="20"/>
  <c r="L14" i="20"/>
  <c r="M14" i="20" s="1"/>
  <c r="D15" i="20"/>
  <c r="F15" i="20"/>
  <c r="I15" i="20"/>
  <c r="L15" i="20"/>
  <c r="M15" i="20" s="1"/>
  <c r="D16" i="20"/>
  <c r="F16" i="20"/>
  <c r="I16" i="20"/>
  <c r="L16" i="20"/>
  <c r="M16" i="20"/>
  <c r="D17" i="20"/>
  <c r="F17" i="20"/>
  <c r="I17" i="20"/>
  <c r="L17" i="20"/>
  <c r="M17" i="20" s="1"/>
  <c r="D18" i="20"/>
  <c r="F18" i="20"/>
  <c r="I18" i="20"/>
  <c r="L18" i="20"/>
  <c r="M18" i="20"/>
  <c r="D19" i="20"/>
  <c r="F19" i="20"/>
  <c r="I19" i="20"/>
  <c r="L19" i="20"/>
  <c r="M19" i="20" s="1"/>
  <c r="D20" i="20"/>
  <c r="F20" i="20"/>
  <c r="I20" i="20"/>
  <c r="L20" i="20"/>
  <c r="M20" i="20" s="1"/>
  <c r="D21" i="20"/>
  <c r="F21" i="20"/>
  <c r="I21" i="20"/>
  <c r="L21" i="20"/>
  <c r="M21" i="20" s="1"/>
  <c r="D22" i="20"/>
  <c r="F22" i="20"/>
  <c r="I22" i="20"/>
  <c r="L22" i="20"/>
  <c r="M22" i="20" s="1"/>
  <c r="D23" i="20"/>
  <c r="F23" i="20"/>
  <c r="I23" i="20"/>
  <c r="L23" i="20"/>
  <c r="M23" i="20" s="1"/>
  <c r="D24" i="20"/>
  <c r="F24" i="20"/>
  <c r="I24" i="20"/>
  <c r="L24" i="20"/>
  <c r="M24" i="20" s="1"/>
  <c r="D25" i="20"/>
  <c r="F25" i="20"/>
  <c r="I25" i="20"/>
  <c r="L25" i="20"/>
  <c r="M25" i="20" s="1"/>
  <c r="D26" i="20"/>
  <c r="F26" i="20"/>
  <c r="I26" i="20"/>
  <c r="L26" i="20"/>
  <c r="M26" i="20" s="1"/>
  <c r="D27" i="20"/>
  <c r="F27" i="20"/>
  <c r="I27" i="20"/>
  <c r="L27" i="20"/>
  <c r="M27" i="20"/>
  <c r="D28" i="20"/>
  <c r="F28" i="20"/>
  <c r="I28" i="20"/>
  <c r="L28" i="20"/>
  <c r="M28" i="20"/>
  <c r="D29" i="20"/>
  <c r="F29" i="20"/>
  <c r="I29" i="20"/>
  <c r="L29" i="20"/>
  <c r="M29" i="20" s="1"/>
  <c r="D30" i="20"/>
  <c r="F30" i="20"/>
  <c r="I30" i="20"/>
  <c r="L30" i="20"/>
  <c r="M30" i="20"/>
  <c r="D31" i="20"/>
  <c r="F31" i="20"/>
  <c r="I31" i="20"/>
  <c r="L31" i="20"/>
  <c r="M31" i="20" s="1"/>
  <c r="D32" i="20"/>
  <c r="F32" i="20"/>
  <c r="I32" i="20"/>
  <c r="L32" i="20"/>
  <c r="M32" i="20"/>
  <c r="D33" i="20"/>
  <c r="F33" i="20"/>
  <c r="I33" i="20"/>
  <c r="L33" i="20"/>
  <c r="M33" i="20" s="1"/>
  <c r="D34" i="20"/>
  <c r="F34" i="20"/>
  <c r="I34" i="20"/>
  <c r="L34" i="20"/>
  <c r="M34" i="20" s="1"/>
  <c r="D35" i="20"/>
  <c r="F35" i="20"/>
  <c r="I35" i="20"/>
  <c r="L35" i="20"/>
  <c r="M35" i="20" s="1"/>
  <c r="D36" i="20"/>
  <c r="F36" i="20"/>
  <c r="I36" i="20"/>
  <c r="L36" i="20"/>
  <c r="M36" i="20"/>
  <c r="D37" i="20"/>
  <c r="F37" i="20"/>
  <c r="I37" i="20"/>
  <c r="L37" i="20"/>
  <c r="M37" i="20" s="1"/>
  <c r="D38" i="20"/>
  <c r="F38" i="20"/>
  <c r="I38" i="20"/>
  <c r="L38" i="20"/>
  <c r="M38" i="20" s="1"/>
  <c r="D39" i="20"/>
  <c r="F39" i="20"/>
  <c r="I39" i="20"/>
  <c r="L39" i="20"/>
  <c r="M39" i="20"/>
  <c r="D40" i="20"/>
  <c r="F40" i="20"/>
  <c r="I40" i="20"/>
  <c r="L40" i="20"/>
  <c r="M40" i="20"/>
  <c r="D41" i="20"/>
  <c r="F41" i="20"/>
  <c r="I41" i="20"/>
  <c r="L41" i="20"/>
  <c r="M41" i="20" s="1"/>
  <c r="D42" i="20"/>
  <c r="F42" i="20"/>
  <c r="I42" i="20"/>
  <c r="L42" i="20"/>
  <c r="M42" i="20" s="1"/>
  <c r="D43" i="20"/>
  <c r="F43" i="20"/>
  <c r="I43" i="20"/>
  <c r="L43" i="20"/>
  <c r="M43" i="20" s="1"/>
  <c r="D44" i="20"/>
  <c r="F44" i="20"/>
  <c r="I44" i="20"/>
  <c r="L44" i="20"/>
  <c r="M44" i="20"/>
  <c r="D45" i="20"/>
  <c r="F45" i="20"/>
  <c r="I45" i="20"/>
  <c r="L45" i="20"/>
  <c r="M45" i="20" s="1"/>
  <c r="D46" i="20"/>
  <c r="F46" i="20"/>
  <c r="I46" i="20"/>
  <c r="L46" i="20"/>
  <c r="M46" i="20" s="1"/>
  <c r="D47" i="20"/>
  <c r="F47" i="20"/>
  <c r="I47" i="20"/>
  <c r="L47" i="20"/>
  <c r="M47" i="20" s="1"/>
  <c r="D48" i="20"/>
  <c r="F48" i="20"/>
  <c r="I48" i="20"/>
  <c r="L48" i="20"/>
  <c r="M48" i="20"/>
  <c r="D49" i="20"/>
  <c r="F49" i="20"/>
  <c r="I49" i="20"/>
  <c r="L49" i="20"/>
  <c r="M49" i="20" s="1"/>
  <c r="D50" i="20"/>
  <c r="F50" i="20"/>
  <c r="I50" i="20"/>
  <c r="L50" i="20"/>
  <c r="M50" i="20" s="1"/>
  <c r="D51" i="20"/>
  <c r="F51" i="20"/>
  <c r="I51" i="20"/>
  <c r="L51" i="20"/>
  <c r="M51" i="20" s="1"/>
  <c r="D52" i="20"/>
  <c r="F52" i="20"/>
  <c r="I52" i="20"/>
  <c r="L52" i="20"/>
  <c r="M52" i="20" s="1"/>
  <c r="D53" i="20"/>
  <c r="F53" i="20"/>
  <c r="I53" i="20"/>
  <c r="L53" i="20"/>
  <c r="M53" i="20" s="1"/>
  <c r="D54" i="20"/>
  <c r="F54" i="20"/>
  <c r="I54" i="20"/>
  <c r="L54" i="20"/>
  <c r="M54" i="20"/>
  <c r="D55" i="20"/>
  <c r="F55" i="20"/>
  <c r="I55" i="20"/>
  <c r="L55" i="20"/>
  <c r="M55" i="20" s="1"/>
  <c r="D56" i="20"/>
  <c r="F56" i="20"/>
  <c r="I56" i="20"/>
  <c r="L56" i="20"/>
  <c r="M56" i="20"/>
  <c r="D57" i="20"/>
  <c r="F57" i="20"/>
  <c r="I57" i="20"/>
  <c r="L57" i="20"/>
  <c r="M57" i="20" s="1"/>
  <c r="D58" i="20"/>
  <c r="F58" i="20"/>
  <c r="I58" i="20"/>
  <c r="L58" i="20"/>
  <c r="M58" i="20" s="1"/>
  <c r="D59" i="20"/>
  <c r="F59" i="20"/>
  <c r="I59" i="20"/>
  <c r="L59" i="20"/>
  <c r="M59" i="20" s="1"/>
  <c r="D60" i="20"/>
  <c r="F60" i="20"/>
  <c r="I60" i="20"/>
  <c r="L60" i="20"/>
  <c r="M60" i="20" s="1"/>
  <c r="D61" i="20"/>
  <c r="F61" i="20"/>
  <c r="I61" i="20"/>
  <c r="L61" i="20"/>
  <c r="M61" i="20" s="1"/>
  <c r="D62" i="20"/>
  <c r="F62" i="20"/>
  <c r="I62" i="20"/>
  <c r="L62" i="20"/>
  <c r="M62" i="20" s="1"/>
  <c r="D63" i="20"/>
  <c r="F63" i="20"/>
  <c r="I63" i="20"/>
  <c r="L63" i="20"/>
  <c r="M63" i="20"/>
  <c r="D64" i="20"/>
  <c r="F64" i="20"/>
  <c r="I64" i="20"/>
  <c r="L64" i="20"/>
  <c r="M64" i="20" s="1"/>
  <c r="D65" i="20"/>
  <c r="F65" i="20"/>
  <c r="I65" i="20"/>
  <c r="L65" i="20"/>
  <c r="M65" i="20" s="1"/>
  <c r="D66" i="20"/>
  <c r="F66" i="20"/>
  <c r="I66" i="20"/>
  <c r="L66" i="20"/>
  <c r="M66" i="20"/>
  <c r="D67" i="20"/>
  <c r="F67" i="20"/>
  <c r="I67" i="20"/>
  <c r="L67" i="20"/>
  <c r="M67" i="20" s="1"/>
  <c r="D68" i="20"/>
  <c r="F68" i="20"/>
  <c r="I68" i="20"/>
  <c r="L68" i="20"/>
  <c r="M68" i="20" s="1"/>
  <c r="D69" i="20"/>
  <c r="F69" i="20"/>
  <c r="I69" i="20"/>
  <c r="L69" i="20"/>
  <c r="M69" i="20" s="1"/>
  <c r="D70" i="20"/>
  <c r="F70" i="20"/>
  <c r="I70" i="20"/>
  <c r="L70" i="20"/>
  <c r="M70" i="20" s="1"/>
  <c r="D71" i="20"/>
  <c r="F71" i="20"/>
  <c r="I71" i="20"/>
  <c r="L71" i="20"/>
  <c r="M71" i="20" s="1"/>
  <c r="D72" i="20"/>
  <c r="F72" i="20"/>
  <c r="I72" i="20"/>
  <c r="L72" i="20"/>
  <c r="M72" i="20"/>
  <c r="B73" i="20"/>
  <c r="C73" i="20"/>
  <c r="E73" i="20"/>
  <c r="J73" i="20"/>
  <c r="K73" i="20"/>
  <c r="D6" i="21"/>
  <c r="F6" i="21"/>
  <c r="I6" i="21"/>
  <c r="L6" i="21"/>
  <c r="M6" i="21"/>
  <c r="D7" i="21"/>
  <c r="F7" i="21"/>
  <c r="I7" i="21"/>
  <c r="L7" i="21"/>
  <c r="M7" i="21" s="1"/>
  <c r="D8" i="21"/>
  <c r="F8" i="21"/>
  <c r="I8" i="21"/>
  <c r="L8" i="21"/>
  <c r="M8" i="21" s="1"/>
  <c r="D9" i="21"/>
  <c r="F9" i="21"/>
  <c r="I9" i="21"/>
  <c r="L9" i="21"/>
  <c r="M9" i="21" s="1"/>
  <c r="D10" i="21"/>
  <c r="F10" i="21"/>
  <c r="I10" i="21"/>
  <c r="L10" i="21"/>
  <c r="M10" i="21" s="1"/>
  <c r="D11" i="21"/>
  <c r="F11" i="21"/>
  <c r="I11" i="21"/>
  <c r="L11" i="21"/>
  <c r="M11" i="21"/>
  <c r="D12" i="21"/>
  <c r="F12" i="21"/>
  <c r="I12" i="21"/>
  <c r="L12" i="21"/>
  <c r="M12" i="21"/>
  <c r="D13" i="21"/>
  <c r="F13" i="21"/>
  <c r="I13" i="21"/>
  <c r="L13" i="21"/>
  <c r="M13" i="21" s="1"/>
  <c r="D14" i="21"/>
  <c r="F14" i="21"/>
  <c r="I14" i="21"/>
  <c r="L14" i="21"/>
  <c r="M14" i="21" s="1"/>
  <c r="D15" i="21"/>
  <c r="F15" i="21"/>
  <c r="I15" i="21"/>
  <c r="L15" i="21"/>
  <c r="M15" i="21" s="1"/>
  <c r="D16" i="21"/>
  <c r="F16" i="21"/>
  <c r="I16" i="21"/>
  <c r="L16" i="21"/>
  <c r="M16" i="21" s="1"/>
  <c r="D17" i="21"/>
  <c r="F17" i="21"/>
  <c r="I17" i="21"/>
  <c r="L17" i="21"/>
  <c r="M17" i="21" s="1"/>
  <c r="D18" i="21"/>
  <c r="F18" i="21"/>
  <c r="I18" i="21"/>
  <c r="L18" i="21"/>
  <c r="M18" i="21" s="1"/>
  <c r="D19" i="21"/>
  <c r="F19" i="21"/>
  <c r="I19" i="21"/>
  <c r="L19" i="21"/>
  <c r="M19" i="21" s="1"/>
  <c r="D20" i="21"/>
  <c r="F20" i="21"/>
  <c r="I20" i="21"/>
  <c r="L20" i="21"/>
  <c r="M20" i="21" s="1"/>
  <c r="D21" i="21"/>
  <c r="F21" i="21"/>
  <c r="I21" i="21"/>
  <c r="L21" i="21"/>
  <c r="M21" i="21"/>
  <c r="D22" i="21"/>
  <c r="F22" i="21"/>
  <c r="I22" i="21"/>
  <c r="L22" i="21"/>
  <c r="M22" i="21"/>
  <c r="D23" i="21"/>
  <c r="F23" i="21"/>
  <c r="I23" i="21"/>
  <c r="L23" i="21"/>
  <c r="M23" i="21"/>
  <c r="D24" i="21"/>
  <c r="F24" i="21"/>
  <c r="I24" i="21"/>
  <c r="L24" i="21"/>
  <c r="M24" i="21" s="1"/>
  <c r="D25" i="21"/>
  <c r="F25" i="21"/>
  <c r="I25" i="21"/>
  <c r="L25" i="21"/>
  <c r="M25" i="21" s="1"/>
  <c r="D26" i="21"/>
  <c r="F26" i="21"/>
  <c r="I26" i="21"/>
  <c r="L26" i="21"/>
  <c r="M26" i="21"/>
  <c r="D27" i="21"/>
  <c r="F27" i="21"/>
  <c r="I27" i="21"/>
  <c r="L27" i="21"/>
  <c r="M27" i="21" s="1"/>
  <c r="D28" i="21"/>
  <c r="F28" i="21"/>
  <c r="I28" i="21"/>
  <c r="L28" i="21"/>
  <c r="M28" i="21" s="1"/>
  <c r="D29" i="21"/>
  <c r="F29" i="21"/>
  <c r="I29" i="21"/>
  <c r="L29" i="21"/>
  <c r="M29" i="21" s="1"/>
  <c r="D30" i="21"/>
  <c r="F30" i="21"/>
  <c r="I30" i="21"/>
  <c r="L30" i="21"/>
  <c r="M30" i="21"/>
  <c r="D31" i="21"/>
  <c r="F31" i="21"/>
  <c r="I31" i="21"/>
  <c r="L31" i="21"/>
  <c r="M31" i="21" s="1"/>
  <c r="D32" i="21"/>
  <c r="F32" i="21"/>
  <c r="I32" i="21"/>
  <c r="L32" i="21"/>
  <c r="M32" i="21" s="1"/>
  <c r="D33" i="21"/>
  <c r="F33" i="21"/>
  <c r="I33" i="21"/>
  <c r="L33" i="21"/>
  <c r="M33" i="21"/>
  <c r="D34" i="21"/>
  <c r="F34" i="21"/>
  <c r="I34" i="21"/>
  <c r="L34" i="21"/>
  <c r="M34" i="21"/>
  <c r="D35" i="21"/>
  <c r="F35" i="21"/>
  <c r="I35" i="21"/>
  <c r="L35" i="21"/>
  <c r="M35" i="21"/>
  <c r="D36" i="21"/>
  <c r="F36" i="21"/>
  <c r="I36" i="21"/>
  <c r="L36" i="21"/>
  <c r="M36" i="21" s="1"/>
  <c r="D37" i="21"/>
  <c r="F37" i="21"/>
  <c r="I37" i="21"/>
  <c r="L37" i="21"/>
  <c r="M37" i="21" s="1"/>
  <c r="D38" i="21"/>
  <c r="F38" i="21"/>
  <c r="I38" i="21"/>
  <c r="L38" i="21"/>
  <c r="M38" i="21" s="1"/>
  <c r="D39" i="21"/>
  <c r="F39" i="21"/>
  <c r="I39" i="21"/>
  <c r="L39" i="21"/>
  <c r="M39" i="21" s="1"/>
  <c r="D40" i="21"/>
  <c r="F40" i="21"/>
  <c r="I40" i="21"/>
  <c r="L40" i="21"/>
  <c r="M40" i="21" s="1"/>
  <c r="D41" i="21"/>
  <c r="F41" i="21"/>
  <c r="I41" i="21"/>
  <c r="L41" i="21"/>
  <c r="M41" i="21" s="1"/>
  <c r="D42" i="21"/>
  <c r="F42" i="21"/>
  <c r="I42" i="21"/>
  <c r="L42" i="21"/>
  <c r="M42" i="21"/>
  <c r="D43" i="21"/>
  <c r="F43" i="21"/>
  <c r="I43" i="21"/>
  <c r="L43" i="21"/>
  <c r="M43" i="21" s="1"/>
  <c r="D44" i="21"/>
  <c r="F44" i="21"/>
  <c r="I44" i="21"/>
  <c r="L44" i="21"/>
  <c r="M44" i="21" s="1"/>
  <c r="D45" i="21"/>
  <c r="F45" i="21"/>
  <c r="I45" i="21"/>
  <c r="L45" i="21"/>
  <c r="M45" i="21" s="1"/>
  <c r="D46" i="21"/>
  <c r="F46" i="21"/>
  <c r="I46" i="21"/>
  <c r="L46" i="21"/>
  <c r="M46" i="21" s="1"/>
  <c r="D47" i="21"/>
  <c r="F47" i="21"/>
  <c r="I47" i="21"/>
  <c r="L47" i="21"/>
  <c r="M47" i="21"/>
  <c r="D48" i="21"/>
  <c r="F48" i="21"/>
  <c r="I48" i="21"/>
  <c r="L48" i="21"/>
  <c r="M48" i="21"/>
  <c r="D49" i="21"/>
  <c r="F49" i="21"/>
  <c r="I49" i="21"/>
  <c r="L49" i="21"/>
  <c r="M49" i="21" s="1"/>
  <c r="D50" i="21"/>
  <c r="F50" i="21"/>
  <c r="I50" i="21"/>
  <c r="L50" i="21"/>
  <c r="M50" i="21" s="1"/>
  <c r="D51" i="21"/>
  <c r="F51" i="21"/>
  <c r="I51" i="21"/>
  <c r="L51" i="21"/>
  <c r="M51" i="21" s="1"/>
  <c r="D52" i="21"/>
  <c r="F52" i="21"/>
  <c r="I52" i="21"/>
  <c r="L52" i="21"/>
  <c r="M52" i="21" s="1"/>
  <c r="D53" i="21"/>
  <c r="F53" i="21"/>
  <c r="I53" i="21"/>
  <c r="L53" i="21"/>
  <c r="M53" i="21" s="1"/>
  <c r="D54" i="21"/>
  <c r="F54" i="21"/>
  <c r="I54" i="21"/>
  <c r="L54" i="21"/>
  <c r="M54" i="21"/>
  <c r="D55" i="21"/>
  <c r="F55" i="21"/>
  <c r="I55" i="21"/>
  <c r="L55" i="21"/>
  <c r="M55" i="21" s="1"/>
  <c r="D56" i="21"/>
  <c r="F56" i="21"/>
  <c r="I56" i="21"/>
  <c r="L56" i="21"/>
  <c r="M56" i="21" s="1"/>
  <c r="D57" i="21"/>
  <c r="F57" i="21"/>
  <c r="I57" i="21"/>
  <c r="L57" i="21"/>
  <c r="M57" i="21"/>
  <c r="D58" i="21"/>
  <c r="F58" i="21"/>
  <c r="I58" i="21"/>
  <c r="L58" i="21"/>
  <c r="M58" i="21"/>
  <c r="D59" i="21"/>
  <c r="F59" i="21"/>
  <c r="I59" i="21"/>
  <c r="L59" i="21"/>
  <c r="M59" i="21" s="1"/>
  <c r="D60" i="21"/>
  <c r="F60" i="21"/>
  <c r="I60" i="21"/>
  <c r="L60" i="21"/>
  <c r="M60" i="21" s="1"/>
  <c r="D61" i="21"/>
  <c r="F61" i="21"/>
  <c r="I61" i="21"/>
  <c r="L61" i="21"/>
  <c r="M61" i="21" s="1"/>
  <c r="D62" i="21"/>
  <c r="F62" i="21"/>
  <c r="I62" i="21"/>
  <c r="L62" i="21"/>
  <c r="M62" i="21" s="1"/>
  <c r="D63" i="21"/>
  <c r="F63" i="21"/>
  <c r="I63" i="21"/>
  <c r="L63" i="21"/>
  <c r="M63" i="21" s="1"/>
  <c r="D64" i="21"/>
  <c r="F64" i="21"/>
  <c r="I64" i="21"/>
  <c r="L64" i="21"/>
  <c r="M64" i="21" s="1"/>
  <c r="D65" i="21"/>
  <c r="F65" i="21"/>
  <c r="I65" i="21"/>
  <c r="L65" i="21"/>
  <c r="M65" i="21" s="1"/>
  <c r="D66" i="21"/>
  <c r="F66" i="21"/>
  <c r="I66" i="21"/>
  <c r="L66" i="21"/>
  <c r="M66" i="21"/>
  <c r="D67" i="21"/>
  <c r="F67" i="21"/>
  <c r="I67" i="21"/>
  <c r="L67" i="21"/>
  <c r="M67" i="21" s="1"/>
  <c r="D68" i="21"/>
  <c r="F68" i="21"/>
  <c r="I68" i="21"/>
  <c r="L68" i="21"/>
  <c r="M68" i="21" s="1"/>
  <c r="D69" i="21"/>
  <c r="F69" i="21"/>
  <c r="I69" i="21"/>
  <c r="L69" i="21"/>
  <c r="M69" i="21"/>
  <c r="D70" i="21"/>
  <c r="F70" i="21"/>
  <c r="I70" i="21"/>
  <c r="L70" i="21"/>
  <c r="M70" i="21"/>
  <c r="D71" i="21"/>
  <c r="F71" i="21"/>
  <c r="I71" i="21"/>
  <c r="L71" i="21"/>
  <c r="M71" i="21"/>
  <c r="D72" i="21"/>
  <c r="F72" i="21"/>
  <c r="I72" i="21"/>
  <c r="L72" i="21"/>
  <c r="M72" i="21" s="1"/>
  <c r="B73" i="21"/>
  <c r="C73" i="21"/>
  <c r="E73" i="21"/>
  <c r="J73" i="21"/>
  <c r="K73" i="21"/>
  <c r="D6" i="22"/>
  <c r="F6" i="22"/>
  <c r="I6" i="22"/>
  <c r="L6" i="22"/>
  <c r="M6" i="22"/>
  <c r="D7" i="22"/>
  <c r="F7" i="22"/>
  <c r="I7" i="22"/>
  <c r="L7" i="22"/>
  <c r="M7" i="22"/>
  <c r="D8" i="22"/>
  <c r="F8" i="22"/>
  <c r="I8" i="22"/>
  <c r="L8" i="22"/>
  <c r="M8" i="22" s="1"/>
  <c r="D9" i="22"/>
  <c r="F9" i="22"/>
  <c r="I9" i="22"/>
  <c r="L9" i="22"/>
  <c r="M9" i="22" s="1"/>
  <c r="D10" i="22"/>
  <c r="F10" i="22"/>
  <c r="I10" i="22"/>
  <c r="L10" i="22"/>
  <c r="M10" i="22"/>
  <c r="D11" i="22"/>
  <c r="F11" i="22"/>
  <c r="I11" i="22"/>
  <c r="L11" i="22"/>
  <c r="M11" i="22" s="1"/>
  <c r="D12" i="22"/>
  <c r="F12" i="22"/>
  <c r="I12" i="22"/>
  <c r="L12" i="22"/>
  <c r="M12" i="22" s="1"/>
  <c r="D13" i="22"/>
  <c r="F13" i="22"/>
  <c r="I13" i="22"/>
  <c r="L13" i="22"/>
  <c r="M13" i="22" s="1"/>
  <c r="D14" i="22"/>
  <c r="F14" i="22"/>
  <c r="I14" i="22"/>
  <c r="L14" i="22"/>
  <c r="M14" i="22" s="1"/>
  <c r="D15" i="22"/>
  <c r="F15" i="22"/>
  <c r="I15" i="22"/>
  <c r="L15" i="22"/>
  <c r="M15" i="22" s="1"/>
  <c r="D16" i="22"/>
  <c r="F16" i="22"/>
  <c r="I16" i="22"/>
  <c r="L16" i="22"/>
  <c r="M16" i="22" s="1"/>
  <c r="D17" i="22"/>
  <c r="F17" i="22"/>
  <c r="I17" i="22"/>
  <c r="L17" i="22"/>
  <c r="M17" i="22"/>
  <c r="D18" i="22"/>
  <c r="F18" i="22"/>
  <c r="I18" i="22"/>
  <c r="L18" i="22"/>
  <c r="M18" i="22"/>
  <c r="D19" i="22"/>
  <c r="F19" i="22"/>
  <c r="I19" i="22"/>
  <c r="L19" i="22"/>
  <c r="M19" i="22"/>
  <c r="D20" i="22"/>
  <c r="F20" i="22"/>
  <c r="I20" i="22"/>
  <c r="L20" i="22"/>
  <c r="M20" i="22"/>
  <c r="D21" i="22"/>
  <c r="F21" i="22"/>
  <c r="I21" i="22"/>
  <c r="L21" i="22"/>
  <c r="M21" i="22" s="1"/>
  <c r="D22" i="22"/>
  <c r="F22" i="22"/>
  <c r="I22" i="22"/>
  <c r="L22" i="22"/>
  <c r="M22" i="22" s="1"/>
  <c r="D23" i="22"/>
  <c r="F23" i="22"/>
  <c r="I23" i="22"/>
  <c r="L23" i="22"/>
  <c r="M23" i="22" s="1"/>
  <c r="D24" i="22"/>
  <c r="F24" i="22"/>
  <c r="I24" i="22"/>
  <c r="L24" i="22"/>
  <c r="M24" i="22" s="1"/>
  <c r="D25" i="22"/>
  <c r="F25" i="22"/>
  <c r="I25" i="22"/>
  <c r="L25" i="22"/>
  <c r="M25" i="22" s="1"/>
  <c r="D26" i="22"/>
  <c r="F26" i="22"/>
  <c r="I26" i="22"/>
  <c r="L26" i="22"/>
  <c r="M26" i="22"/>
  <c r="D27" i="22"/>
  <c r="F27" i="22"/>
  <c r="I27" i="22"/>
  <c r="L27" i="22"/>
  <c r="M27" i="22" s="1"/>
  <c r="D28" i="22"/>
  <c r="F28" i="22"/>
  <c r="I28" i="22"/>
  <c r="L28" i="22"/>
  <c r="M28" i="22" s="1"/>
  <c r="D29" i="22"/>
  <c r="F29" i="22"/>
  <c r="I29" i="22"/>
  <c r="L29" i="22"/>
  <c r="M29" i="22"/>
  <c r="D30" i="22"/>
  <c r="F30" i="22"/>
  <c r="I30" i="22"/>
  <c r="L30" i="22"/>
  <c r="M30" i="22"/>
  <c r="D31" i="22"/>
  <c r="F31" i="22"/>
  <c r="I31" i="22"/>
  <c r="L31" i="22"/>
  <c r="M31" i="22" s="1"/>
  <c r="D32" i="22"/>
  <c r="F32" i="22"/>
  <c r="I32" i="22"/>
  <c r="L32" i="22"/>
  <c r="M32" i="22" s="1"/>
  <c r="D33" i="22"/>
  <c r="F33" i="22"/>
  <c r="I33" i="22"/>
  <c r="L33" i="22"/>
  <c r="M33" i="22" s="1"/>
  <c r="D34" i="22"/>
  <c r="F34" i="22"/>
  <c r="I34" i="22"/>
  <c r="L34" i="22"/>
  <c r="M34" i="22"/>
  <c r="D35" i="22"/>
  <c r="F35" i="22"/>
  <c r="I35" i="22"/>
  <c r="L35" i="22"/>
  <c r="M35" i="22" s="1"/>
  <c r="D36" i="22"/>
  <c r="F36" i="22"/>
  <c r="I36" i="22"/>
  <c r="L36" i="22"/>
  <c r="M36" i="22" s="1"/>
  <c r="D37" i="22"/>
  <c r="F37" i="22"/>
  <c r="I37" i="22"/>
  <c r="L37" i="22"/>
  <c r="M37" i="22" s="1"/>
  <c r="D38" i="22"/>
  <c r="F38" i="22"/>
  <c r="I38" i="22"/>
  <c r="L38" i="22"/>
  <c r="M38" i="22"/>
  <c r="D39" i="22"/>
  <c r="F39" i="22"/>
  <c r="I39" i="22"/>
  <c r="L39" i="22"/>
  <c r="M39" i="22" s="1"/>
  <c r="D40" i="22"/>
  <c r="F40" i="22"/>
  <c r="I40" i="22"/>
  <c r="L40" i="22"/>
  <c r="M40" i="22" s="1"/>
  <c r="D41" i="22"/>
  <c r="F41" i="22"/>
  <c r="I41" i="22"/>
  <c r="L41" i="22"/>
  <c r="M41" i="22" s="1"/>
  <c r="D42" i="22"/>
  <c r="F42" i="22"/>
  <c r="I42" i="22"/>
  <c r="L42" i="22"/>
  <c r="M42" i="22"/>
  <c r="D43" i="22"/>
  <c r="F43" i="22"/>
  <c r="I43" i="22"/>
  <c r="L43" i="22"/>
  <c r="M43" i="22"/>
  <c r="D44" i="22"/>
  <c r="F44" i="22"/>
  <c r="I44" i="22"/>
  <c r="L44" i="22"/>
  <c r="M44" i="22"/>
  <c r="D45" i="22"/>
  <c r="F45" i="22"/>
  <c r="I45" i="22"/>
  <c r="L45" i="22"/>
  <c r="M45" i="22" s="1"/>
  <c r="D46" i="22"/>
  <c r="F46" i="22"/>
  <c r="I46" i="22"/>
  <c r="L46" i="22"/>
  <c r="M46" i="22" s="1"/>
  <c r="D47" i="22"/>
  <c r="F47" i="22"/>
  <c r="I47" i="22"/>
  <c r="L47" i="22"/>
  <c r="M47" i="22" s="1"/>
  <c r="D48" i="22"/>
  <c r="F48" i="22"/>
  <c r="I48" i="22"/>
  <c r="L48" i="22"/>
  <c r="M48" i="22" s="1"/>
  <c r="D49" i="22"/>
  <c r="F49" i="22"/>
  <c r="I49" i="22"/>
  <c r="L49" i="22"/>
  <c r="M49" i="22" s="1"/>
  <c r="D50" i="22"/>
  <c r="F50" i="22"/>
  <c r="I50" i="22"/>
  <c r="L50" i="22"/>
  <c r="M50" i="22" s="1"/>
  <c r="D51" i="22"/>
  <c r="F51" i="22"/>
  <c r="I51" i="22"/>
  <c r="L51" i="22"/>
  <c r="M51" i="22" s="1"/>
  <c r="D52" i="22"/>
  <c r="F52" i="22"/>
  <c r="I52" i="22"/>
  <c r="L52" i="22"/>
  <c r="M52" i="22" s="1"/>
  <c r="D53" i="22"/>
  <c r="F53" i="22"/>
  <c r="I53" i="22"/>
  <c r="L53" i="22"/>
  <c r="M53" i="22"/>
  <c r="D54" i="22"/>
  <c r="F54" i="22"/>
  <c r="I54" i="22"/>
  <c r="L54" i="22"/>
  <c r="M54" i="22"/>
  <c r="D55" i="22"/>
  <c r="F55" i="22"/>
  <c r="I55" i="22"/>
  <c r="L55" i="22"/>
  <c r="M55" i="22"/>
  <c r="D56" i="22"/>
  <c r="F56" i="22"/>
  <c r="I56" i="22"/>
  <c r="L56" i="22"/>
  <c r="M56" i="22"/>
  <c r="D57" i="22"/>
  <c r="F57" i="22"/>
  <c r="I57" i="22"/>
  <c r="L57" i="22"/>
  <c r="M57" i="22" s="1"/>
  <c r="D58" i="22"/>
  <c r="F58" i="22"/>
  <c r="I58" i="22"/>
  <c r="L58" i="22"/>
  <c r="M58" i="22"/>
  <c r="D59" i="22"/>
  <c r="F59" i="22"/>
  <c r="I59" i="22"/>
  <c r="L59" i="22"/>
  <c r="M59" i="22" s="1"/>
  <c r="D60" i="22"/>
  <c r="F60" i="22"/>
  <c r="I60" i="22"/>
  <c r="L60" i="22"/>
  <c r="M60" i="22" s="1"/>
  <c r="D61" i="22"/>
  <c r="F61" i="22"/>
  <c r="I61" i="22"/>
  <c r="L61" i="22"/>
  <c r="M61" i="22" s="1"/>
  <c r="D62" i="22"/>
  <c r="F62" i="22"/>
  <c r="I62" i="22"/>
  <c r="L62" i="22"/>
  <c r="M62" i="22" s="1"/>
  <c r="D63" i="22"/>
  <c r="F63" i="22"/>
  <c r="I63" i="22"/>
  <c r="L63" i="22"/>
  <c r="M63" i="22" s="1"/>
  <c r="D64" i="22"/>
  <c r="F64" i="22"/>
  <c r="I64" i="22"/>
  <c r="L64" i="22"/>
  <c r="M64" i="22" s="1"/>
  <c r="D65" i="22"/>
  <c r="F65" i="22"/>
  <c r="I65" i="22"/>
  <c r="L65" i="22"/>
  <c r="M65" i="22"/>
  <c r="D66" i="22"/>
  <c r="F66" i="22"/>
  <c r="I66" i="22"/>
  <c r="L66" i="22"/>
  <c r="M66" i="22" s="1"/>
  <c r="D67" i="22"/>
  <c r="F67" i="22"/>
  <c r="I67" i="22"/>
  <c r="L67" i="22"/>
  <c r="M67" i="22" s="1"/>
  <c r="D68" i="22"/>
  <c r="F68" i="22"/>
  <c r="I68" i="22"/>
  <c r="L68" i="22"/>
  <c r="M68" i="22"/>
  <c r="D69" i="22"/>
  <c r="F69" i="22"/>
  <c r="I69" i="22"/>
  <c r="L69" i="22"/>
  <c r="M69" i="22" s="1"/>
  <c r="D70" i="22"/>
  <c r="F70" i="22"/>
  <c r="I70" i="22"/>
  <c r="L70" i="22"/>
  <c r="M70" i="22" s="1"/>
  <c r="D71" i="22"/>
  <c r="F71" i="22"/>
  <c r="I71" i="22"/>
  <c r="L71" i="22"/>
  <c r="M71" i="22" s="1"/>
  <c r="D72" i="22"/>
  <c r="F72" i="22"/>
  <c r="I72" i="22"/>
  <c r="L72" i="22"/>
  <c r="M72" i="22" s="1"/>
  <c r="B73" i="22"/>
  <c r="C73" i="22"/>
  <c r="E73" i="22"/>
  <c r="J73" i="22"/>
  <c r="K73" i="22"/>
  <c r="D6" i="23"/>
  <c r="F6" i="23"/>
  <c r="I6" i="23"/>
  <c r="L6" i="23"/>
  <c r="M6" i="23"/>
  <c r="D7" i="23"/>
  <c r="F7" i="23"/>
  <c r="I7" i="23"/>
  <c r="L7" i="23"/>
  <c r="M7" i="23" s="1"/>
  <c r="D8" i="23"/>
  <c r="F8" i="23"/>
  <c r="I8" i="23"/>
  <c r="L8" i="23"/>
  <c r="M8" i="23" s="1"/>
  <c r="D9" i="23"/>
  <c r="F9" i="23"/>
  <c r="I9" i="23"/>
  <c r="L9" i="23"/>
  <c r="M9" i="23" s="1"/>
  <c r="D10" i="23"/>
  <c r="F10" i="23"/>
  <c r="I10" i="23"/>
  <c r="L10" i="23"/>
  <c r="M10" i="23"/>
  <c r="D11" i="23"/>
  <c r="F11" i="23"/>
  <c r="I11" i="23"/>
  <c r="L11" i="23"/>
  <c r="M11" i="23" s="1"/>
  <c r="D12" i="23"/>
  <c r="F12" i="23"/>
  <c r="I12" i="23"/>
  <c r="L12" i="23"/>
  <c r="M12" i="23" s="1"/>
  <c r="D13" i="23"/>
  <c r="F13" i="23"/>
  <c r="I13" i="23"/>
  <c r="L13" i="23"/>
  <c r="M13" i="23"/>
  <c r="D14" i="23"/>
  <c r="F14" i="23"/>
  <c r="I14" i="23"/>
  <c r="L14" i="23"/>
  <c r="M14" i="23"/>
  <c r="D15" i="23"/>
  <c r="F15" i="23"/>
  <c r="I15" i="23"/>
  <c r="L15" i="23"/>
  <c r="M15" i="23"/>
  <c r="D16" i="23"/>
  <c r="F16" i="23"/>
  <c r="I16" i="23"/>
  <c r="L16" i="23"/>
  <c r="M16" i="23"/>
  <c r="D17" i="23"/>
  <c r="F17" i="23"/>
  <c r="I17" i="23"/>
  <c r="L17" i="23"/>
  <c r="M17" i="23" s="1"/>
  <c r="D18" i="23"/>
  <c r="F18" i="23"/>
  <c r="I18" i="23"/>
  <c r="L18" i="23"/>
  <c r="M18" i="23" s="1"/>
  <c r="D19" i="23"/>
  <c r="F19" i="23"/>
  <c r="I19" i="23"/>
  <c r="L19" i="23"/>
  <c r="M19" i="23" s="1"/>
  <c r="D20" i="23"/>
  <c r="F20" i="23"/>
  <c r="I20" i="23"/>
  <c r="L20" i="23"/>
  <c r="M20" i="23" s="1"/>
  <c r="D21" i="23"/>
  <c r="F21" i="23"/>
  <c r="I21" i="23"/>
  <c r="L21" i="23"/>
  <c r="M21" i="23" s="1"/>
  <c r="D22" i="23"/>
  <c r="F22" i="23"/>
  <c r="I22" i="23"/>
  <c r="L22" i="23"/>
  <c r="M22" i="23"/>
  <c r="D23" i="23"/>
  <c r="F23" i="23"/>
  <c r="I23" i="23"/>
  <c r="L23" i="23"/>
  <c r="M23" i="23" s="1"/>
  <c r="D24" i="23"/>
  <c r="F24" i="23"/>
  <c r="I24" i="23"/>
  <c r="L24" i="23"/>
  <c r="M24" i="23" s="1"/>
  <c r="D25" i="23"/>
  <c r="F25" i="23"/>
  <c r="I25" i="23"/>
  <c r="L25" i="23"/>
  <c r="M25" i="23"/>
  <c r="D26" i="23"/>
  <c r="F26" i="23"/>
  <c r="I26" i="23"/>
  <c r="L26" i="23"/>
  <c r="M26" i="23" s="1"/>
  <c r="D27" i="23"/>
  <c r="F27" i="23"/>
  <c r="I27" i="23"/>
  <c r="L27" i="23"/>
  <c r="M27" i="23" s="1"/>
  <c r="D28" i="23"/>
  <c r="F28" i="23"/>
  <c r="I28" i="23"/>
  <c r="L28" i="23"/>
  <c r="M28" i="23"/>
  <c r="D29" i="23"/>
  <c r="F29" i="23"/>
  <c r="I29" i="23"/>
  <c r="L29" i="23"/>
  <c r="M29" i="23" s="1"/>
  <c r="D30" i="23"/>
  <c r="F30" i="23"/>
  <c r="I30" i="23"/>
  <c r="L30" i="23"/>
  <c r="M30" i="23"/>
  <c r="D31" i="23"/>
  <c r="F31" i="23"/>
  <c r="I31" i="23"/>
  <c r="L31" i="23"/>
  <c r="M31" i="23" s="1"/>
  <c r="D32" i="23"/>
  <c r="F32" i="23"/>
  <c r="I32" i="23"/>
  <c r="L32" i="23"/>
  <c r="M32" i="23" s="1"/>
  <c r="D33" i="23"/>
  <c r="F33" i="23"/>
  <c r="I33" i="23"/>
  <c r="L33" i="23"/>
  <c r="M33" i="23" s="1"/>
  <c r="D34" i="23"/>
  <c r="F34" i="23"/>
  <c r="I34" i="23"/>
  <c r="L34" i="23"/>
  <c r="M34" i="23" s="1"/>
  <c r="D35" i="23"/>
  <c r="F35" i="23"/>
  <c r="I35" i="23"/>
  <c r="L35" i="23"/>
  <c r="M35" i="23" s="1"/>
  <c r="D36" i="23"/>
  <c r="F36" i="23"/>
  <c r="I36" i="23"/>
  <c r="L36" i="23"/>
  <c r="M36" i="23" s="1"/>
  <c r="D37" i="23"/>
  <c r="F37" i="23"/>
  <c r="I37" i="23"/>
  <c r="L37" i="23"/>
  <c r="M37" i="23"/>
  <c r="D38" i="23"/>
  <c r="F38" i="23"/>
  <c r="I38" i="23"/>
  <c r="L38" i="23"/>
  <c r="M38" i="23"/>
  <c r="D39" i="23"/>
  <c r="F39" i="23"/>
  <c r="I39" i="23"/>
  <c r="L39" i="23"/>
  <c r="M39" i="23"/>
  <c r="D40" i="23"/>
  <c r="F40" i="23"/>
  <c r="I40" i="23"/>
  <c r="L40" i="23"/>
  <c r="M40" i="23" s="1"/>
  <c r="D41" i="23"/>
  <c r="F41" i="23"/>
  <c r="I41" i="23"/>
  <c r="L41" i="23"/>
  <c r="M41" i="23" s="1"/>
  <c r="D42" i="23"/>
  <c r="F42" i="23"/>
  <c r="I42" i="23"/>
  <c r="L42" i="23"/>
  <c r="M42" i="23" s="1"/>
  <c r="D43" i="23"/>
  <c r="F43" i="23"/>
  <c r="I43" i="23"/>
  <c r="L43" i="23"/>
  <c r="M43" i="23" s="1"/>
  <c r="D44" i="23"/>
  <c r="F44" i="23"/>
  <c r="I44" i="23"/>
  <c r="L44" i="23"/>
  <c r="M44" i="23" s="1"/>
  <c r="D45" i="23"/>
  <c r="F45" i="23"/>
  <c r="I45" i="23"/>
  <c r="L45" i="23"/>
  <c r="M45" i="23" s="1"/>
  <c r="D46" i="23"/>
  <c r="F46" i="23"/>
  <c r="I46" i="23"/>
  <c r="L46" i="23"/>
  <c r="M46" i="23"/>
  <c r="D47" i="23"/>
  <c r="F47" i="23"/>
  <c r="I47" i="23"/>
  <c r="L47" i="23"/>
  <c r="M47" i="23" s="1"/>
  <c r="D48" i="23"/>
  <c r="F48" i="23"/>
  <c r="I48" i="23"/>
  <c r="L48" i="23"/>
  <c r="M48" i="23" s="1"/>
  <c r="D49" i="23"/>
  <c r="F49" i="23"/>
  <c r="I49" i="23"/>
  <c r="L49" i="23"/>
  <c r="M49" i="23"/>
  <c r="D50" i="23"/>
  <c r="F50" i="23"/>
  <c r="I50" i="23"/>
  <c r="L50" i="23"/>
  <c r="M50" i="23"/>
  <c r="D51" i="23"/>
  <c r="F51" i="23"/>
  <c r="I51" i="23"/>
  <c r="L51" i="23"/>
  <c r="M51" i="23"/>
  <c r="D52" i="23"/>
  <c r="F52" i="23"/>
  <c r="I52" i="23"/>
  <c r="L52" i="23"/>
  <c r="M52" i="23"/>
  <c r="D53" i="23"/>
  <c r="F53" i="23"/>
  <c r="I53" i="23"/>
  <c r="L53" i="23"/>
  <c r="M53" i="23" s="1"/>
  <c r="D54" i="23"/>
  <c r="F54" i="23"/>
  <c r="I54" i="23"/>
  <c r="L54" i="23"/>
  <c r="M54" i="23"/>
  <c r="D55" i="23"/>
  <c r="F55" i="23"/>
  <c r="I55" i="23"/>
  <c r="L55" i="23"/>
  <c r="M55" i="23" s="1"/>
  <c r="D56" i="23"/>
  <c r="F56" i="23"/>
  <c r="I56" i="23"/>
  <c r="L56" i="23"/>
  <c r="M56" i="23" s="1"/>
  <c r="D57" i="23"/>
  <c r="F57" i="23"/>
  <c r="I57" i="23"/>
  <c r="L57" i="23"/>
  <c r="M57" i="23" s="1"/>
  <c r="D58" i="23"/>
  <c r="F58" i="23"/>
  <c r="I58" i="23"/>
  <c r="L58" i="23"/>
  <c r="M58" i="23"/>
  <c r="D59" i="23"/>
  <c r="F59" i="23"/>
  <c r="I59" i="23"/>
  <c r="L59" i="23"/>
  <c r="M59" i="23" s="1"/>
  <c r="D60" i="23"/>
  <c r="F60" i="23"/>
  <c r="I60" i="23"/>
  <c r="L60" i="23"/>
  <c r="M60" i="23" s="1"/>
  <c r="D61" i="23"/>
  <c r="F61" i="23"/>
  <c r="I61" i="23"/>
  <c r="L61" i="23"/>
  <c r="M61" i="23" s="1"/>
  <c r="D62" i="23"/>
  <c r="F62" i="23"/>
  <c r="I62" i="23"/>
  <c r="L62" i="23"/>
  <c r="M62" i="23" s="1"/>
  <c r="D63" i="23"/>
  <c r="F63" i="23"/>
  <c r="I63" i="23"/>
  <c r="L63" i="23"/>
  <c r="M63" i="23"/>
  <c r="D64" i="23"/>
  <c r="F64" i="23"/>
  <c r="I64" i="23"/>
  <c r="L64" i="23"/>
  <c r="M64" i="23"/>
  <c r="D65" i="23"/>
  <c r="F65" i="23"/>
  <c r="I65" i="23"/>
  <c r="L65" i="23"/>
  <c r="M65" i="23" s="1"/>
  <c r="D66" i="23"/>
  <c r="F66" i="23"/>
  <c r="I66" i="23"/>
  <c r="L66" i="23"/>
  <c r="M66" i="23" s="1"/>
  <c r="D67" i="23"/>
  <c r="F67" i="23"/>
  <c r="I67" i="23"/>
  <c r="L67" i="23"/>
  <c r="M67" i="23" s="1"/>
  <c r="D68" i="23"/>
  <c r="F68" i="23"/>
  <c r="I68" i="23"/>
  <c r="L68" i="23"/>
  <c r="M68" i="23" s="1"/>
  <c r="D69" i="23"/>
  <c r="F69" i="23"/>
  <c r="I69" i="23"/>
  <c r="L69" i="23"/>
  <c r="M69" i="23" s="1"/>
  <c r="D70" i="23"/>
  <c r="F70" i="23"/>
  <c r="I70" i="23"/>
  <c r="L70" i="23"/>
  <c r="M70" i="23" s="1"/>
  <c r="D71" i="23"/>
  <c r="F71" i="23"/>
  <c r="I71" i="23"/>
  <c r="L71" i="23"/>
  <c r="M71" i="23" s="1"/>
  <c r="D72" i="23"/>
  <c r="F72" i="23"/>
  <c r="I72" i="23"/>
  <c r="L72" i="23"/>
  <c r="M72" i="23" s="1"/>
  <c r="B73" i="23"/>
  <c r="C73" i="23"/>
  <c r="D73" i="23"/>
  <c r="E73" i="23"/>
  <c r="F73" i="23"/>
  <c r="J73" i="23"/>
  <c r="K73" i="23"/>
  <c r="D6" i="24"/>
  <c r="F6" i="24"/>
  <c r="I6" i="24"/>
  <c r="L6" i="24"/>
  <c r="M6" i="24" s="1"/>
  <c r="D7" i="24"/>
  <c r="F7" i="24"/>
  <c r="I7" i="24"/>
  <c r="L7" i="24"/>
  <c r="M7" i="24" s="1"/>
  <c r="D8" i="24"/>
  <c r="F8" i="24"/>
  <c r="I8" i="24"/>
  <c r="L8" i="24"/>
  <c r="M8" i="24" s="1"/>
  <c r="D9" i="24"/>
  <c r="F9" i="24"/>
  <c r="I9" i="24"/>
  <c r="L9" i="24"/>
  <c r="M9" i="24"/>
  <c r="D10" i="24"/>
  <c r="F10" i="24"/>
  <c r="I10" i="24"/>
  <c r="L10" i="24"/>
  <c r="M10" i="24"/>
  <c r="D11" i="24"/>
  <c r="F11" i="24"/>
  <c r="I11" i="24"/>
  <c r="L11" i="24"/>
  <c r="M11" i="24" s="1"/>
  <c r="D12" i="24"/>
  <c r="F12" i="24"/>
  <c r="I12" i="24"/>
  <c r="L12" i="24"/>
  <c r="M12" i="24" s="1"/>
  <c r="D13" i="24"/>
  <c r="F13" i="24"/>
  <c r="I13" i="24"/>
  <c r="L13" i="24"/>
  <c r="M13" i="24" s="1"/>
  <c r="D14" i="24"/>
  <c r="F14" i="24"/>
  <c r="I14" i="24"/>
  <c r="L14" i="24"/>
  <c r="M14" i="24"/>
  <c r="D15" i="24"/>
  <c r="F15" i="24"/>
  <c r="I15" i="24"/>
  <c r="L15" i="24"/>
  <c r="M15" i="24" s="1"/>
  <c r="D16" i="24"/>
  <c r="F16" i="24"/>
  <c r="I16" i="24"/>
  <c r="L16" i="24"/>
  <c r="M16" i="24" s="1"/>
  <c r="D17" i="24"/>
  <c r="F17" i="24"/>
  <c r="I17" i="24"/>
  <c r="L17" i="24"/>
  <c r="M17" i="24" s="1"/>
  <c r="D18" i="24"/>
  <c r="F18" i="24"/>
  <c r="I18" i="24"/>
  <c r="L18" i="24"/>
  <c r="M18" i="24"/>
  <c r="D19" i="24"/>
  <c r="F19" i="24"/>
  <c r="I19" i="24"/>
  <c r="L19" i="24"/>
  <c r="M19" i="24" s="1"/>
  <c r="D20" i="24"/>
  <c r="F20" i="24"/>
  <c r="I20" i="24"/>
  <c r="L20" i="24"/>
  <c r="M20" i="24" s="1"/>
  <c r="D21" i="24"/>
  <c r="F21" i="24"/>
  <c r="I21" i="24"/>
  <c r="L21" i="24"/>
  <c r="M21" i="24"/>
  <c r="D22" i="24"/>
  <c r="F22" i="24"/>
  <c r="I22" i="24"/>
  <c r="L22" i="24"/>
  <c r="M22" i="24"/>
  <c r="D23" i="24"/>
  <c r="F23" i="24"/>
  <c r="I23" i="24"/>
  <c r="L23" i="24"/>
  <c r="M23" i="24" s="1"/>
  <c r="D24" i="24"/>
  <c r="F24" i="24"/>
  <c r="I24" i="24"/>
  <c r="L24" i="24"/>
  <c r="M24" i="24"/>
  <c r="D25" i="24"/>
  <c r="F25" i="24"/>
  <c r="I25" i="24"/>
  <c r="L25" i="24"/>
  <c r="M25" i="24" s="1"/>
  <c r="D26" i="24"/>
  <c r="F26" i="24"/>
  <c r="I26" i="24"/>
  <c r="L26" i="24"/>
  <c r="M26" i="24"/>
  <c r="D27" i="24"/>
  <c r="F27" i="24"/>
  <c r="I27" i="24"/>
  <c r="L27" i="24"/>
  <c r="M27" i="24" s="1"/>
  <c r="D28" i="24"/>
  <c r="F28" i="24"/>
  <c r="I28" i="24"/>
  <c r="L28" i="24"/>
  <c r="M28" i="24" s="1"/>
  <c r="D29" i="24"/>
  <c r="F29" i="24"/>
  <c r="I29" i="24"/>
  <c r="L29" i="24"/>
  <c r="M29" i="24" s="1"/>
  <c r="D30" i="24"/>
  <c r="F30" i="24"/>
  <c r="I30" i="24"/>
  <c r="L30" i="24"/>
  <c r="M30" i="24"/>
  <c r="D31" i="24"/>
  <c r="F31" i="24"/>
  <c r="I31" i="24"/>
  <c r="L31" i="24"/>
  <c r="M31" i="24" s="1"/>
  <c r="D32" i="24"/>
  <c r="F32" i="24"/>
  <c r="I32" i="24"/>
  <c r="L32" i="24"/>
  <c r="M32" i="24" s="1"/>
  <c r="D33" i="24"/>
  <c r="F33" i="24"/>
  <c r="I33" i="24"/>
  <c r="L33" i="24"/>
  <c r="M33" i="24" s="1"/>
  <c r="D34" i="24"/>
  <c r="F34" i="24"/>
  <c r="I34" i="24"/>
  <c r="L34" i="24"/>
  <c r="M34" i="24" s="1"/>
  <c r="D35" i="24"/>
  <c r="F35" i="24"/>
  <c r="I35" i="24"/>
  <c r="L35" i="24"/>
  <c r="M35" i="24" s="1"/>
  <c r="D36" i="24"/>
  <c r="F36" i="24"/>
  <c r="I36" i="24"/>
  <c r="L36" i="24"/>
  <c r="M36" i="24"/>
  <c r="D37" i="24"/>
  <c r="F37" i="24"/>
  <c r="I37" i="24"/>
  <c r="L37" i="24"/>
  <c r="M37" i="24" s="1"/>
  <c r="D38" i="24"/>
  <c r="F38" i="24"/>
  <c r="I38" i="24"/>
  <c r="L38" i="24"/>
  <c r="M38" i="24"/>
  <c r="D39" i="24"/>
  <c r="F39" i="24"/>
  <c r="I39" i="24"/>
  <c r="L39" i="24"/>
  <c r="M39" i="24" s="1"/>
  <c r="D40" i="24"/>
  <c r="F40" i="24"/>
  <c r="I40" i="24"/>
  <c r="L40" i="24"/>
  <c r="M40" i="24" s="1"/>
  <c r="D41" i="24"/>
  <c r="F41" i="24"/>
  <c r="I41" i="24"/>
  <c r="L41" i="24"/>
  <c r="M41" i="24" s="1"/>
  <c r="D42" i="24"/>
  <c r="F42" i="24"/>
  <c r="I42" i="24"/>
  <c r="L42" i="24"/>
  <c r="M42" i="24" s="1"/>
  <c r="D43" i="24"/>
  <c r="F43" i="24"/>
  <c r="I43" i="24"/>
  <c r="L43" i="24"/>
  <c r="M43" i="24" s="1"/>
  <c r="D44" i="24"/>
  <c r="F44" i="24"/>
  <c r="I44" i="24"/>
  <c r="L44" i="24"/>
  <c r="M44" i="24" s="1"/>
  <c r="D45" i="24"/>
  <c r="F45" i="24"/>
  <c r="I45" i="24"/>
  <c r="L45" i="24"/>
  <c r="M45" i="24"/>
  <c r="D46" i="24"/>
  <c r="F46" i="24"/>
  <c r="I46" i="24"/>
  <c r="L46" i="24"/>
  <c r="M46" i="24"/>
  <c r="D47" i="24"/>
  <c r="F47" i="24"/>
  <c r="I47" i="24"/>
  <c r="L47" i="24"/>
  <c r="M47" i="24" s="1"/>
  <c r="D48" i="24"/>
  <c r="F48" i="24"/>
  <c r="I48" i="24"/>
  <c r="L48" i="24"/>
  <c r="M48" i="24"/>
  <c r="D49" i="24"/>
  <c r="F49" i="24"/>
  <c r="I49" i="24"/>
  <c r="L49" i="24"/>
  <c r="M49" i="24" s="1"/>
  <c r="D50" i="24"/>
  <c r="F50" i="24"/>
  <c r="I50" i="24"/>
  <c r="L50" i="24"/>
  <c r="M50" i="24"/>
  <c r="D51" i="24"/>
  <c r="F51" i="24"/>
  <c r="I51" i="24"/>
  <c r="L51" i="24"/>
  <c r="M51" i="24" s="1"/>
  <c r="D52" i="24"/>
  <c r="F52" i="24"/>
  <c r="I52" i="24"/>
  <c r="L52" i="24"/>
  <c r="M52" i="24" s="1"/>
  <c r="D53" i="24"/>
  <c r="F53" i="24"/>
  <c r="I53" i="24"/>
  <c r="L53" i="24"/>
  <c r="M53" i="24" s="1"/>
  <c r="D54" i="24"/>
  <c r="F54" i="24"/>
  <c r="I54" i="24"/>
  <c r="L54" i="24"/>
  <c r="M54" i="24"/>
  <c r="D55" i="24"/>
  <c r="F55" i="24"/>
  <c r="I55" i="24"/>
  <c r="L55" i="24"/>
  <c r="M55" i="24" s="1"/>
  <c r="D56" i="24"/>
  <c r="F56" i="24"/>
  <c r="I56" i="24"/>
  <c r="L56" i="24"/>
  <c r="M56" i="24" s="1"/>
  <c r="D57" i="24"/>
  <c r="F57" i="24"/>
  <c r="I57" i="24"/>
  <c r="L57" i="24"/>
  <c r="M57" i="24"/>
  <c r="D58" i="24"/>
  <c r="F58" i="24"/>
  <c r="I58" i="24"/>
  <c r="L58" i="24"/>
  <c r="M58" i="24"/>
  <c r="D59" i="24"/>
  <c r="F59" i="24"/>
  <c r="I59" i="24"/>
  <c r="L59" i="24"/>
  <c r="M59" i="24" s="1"/>
  <c r="D60" i="24"/>
  <c r="F60" i="24"/>
  <c r="I60" i="24"/>
  <c r="L60" i="24"/>
  <c r="M60" i="24" s="1"/>
  <c r="D61" i="24"/>
  <c r="F61" i="24"/>
  <c r="I61" i="24"/>
  <c r="L61" i="24"/>
  <c r="M61" i="24" s="1"/>
  <c r="D62" i="24"/>
  <c r="F62" i="24"/>
  <c r="I62" i="24"/>
  <c r="L62" i="24"/>
  <c r="M62" i="24" s="1"/>
  <c r="D63" i="24"/>
  <c r="F63" i="24"/>
  <c r="I63" i="24"/>
  <c r="L63" i="24"/>
  <c r="M63" i="24" s="1"/>
  <c r="D64" i="24"/>
  <c r="F64" i="24"/>
  <c r="I64" i="24"/>
  <c r="L64" i="24"/>
  <c r="M64" i="24"/>
  <c r="D65" i="24"/>
  <c r="F65" i="24"/>
  <c r="I65" i="24"/>
  <c r="L65" i="24"/>
  <c r="M65" i="24" s="1"/>
  <c r="D66" i="24"/>
  <c r="F66" i="24"/>
  <c r="I66" i="24"/>
  <c r="L66" i="24"/>
  <c r="M66" i="24"/>
  <c r="D67" i="24"/>
  <c r="F67" i="24"/>
  <c r="I67" i="24"/>
  <c r="L67" i="24"/>
  <c r="M67" i="24" s="1"/>
  <c r="D68" i="24"/>
  <c r="F68" i="24"/>
  <c r="I68" i="24"/>
  <c r="L68" i="24"/>
  <c r="M68" i="24" s="1"/>
  <c r="D69" i="24"/>
  <c r="F69" i="24"/>
  <c r="I69" i="24"/>
  <c r="L69" i="24"/>
  <c r="M69" i="24" s="1"/>
  <c r="D70" i="24"/>
  <c r="F70" i="24"/>
  <c r="I70" i="24"/>
  <c r="L70" i="24"/>
  <c r="M70" i="24" s="1"/>
  <c r="D71" i="24"/>
  <c r="F71" i="24"/>
  <c r="I71" i="24"/>
  <c r="L71" i="24"/>
  <c r="M71" i="24" s="1"/>
  <c r="D72" i="24"/>
  <c r="F72" i="24"/>
  <c r="I72" i="24"/>
  <c r="L72" i="24"/>
  <c r="M72" i="24"/>
  <c r="B73" i="24"/>
  <c r="C73" i="24"/>
  <c r="D73" i="24" s="1"/>
  <c r="E73" i="24"/>
  <c r="F73" i="24" s="1"/>
  <c r="J73" i="24"/>
  <c r="K73" i="24"/>
  <c r="L73" i="24" s="1"/>
  <c r="M73" i="24" s="1"/>
  <c r="D6" i="25"/>
  <c r="F6" i="25"/>
  <c r="I6" i="25"/>
  <c r="L6" i="25"/>
  <c r="M6" i="25" s="1"/>
  <c r="D7" i="25"/>
  <c r="F7" i="25"/>
  <c r="I7" i="25"/>
  <c r="L7" i="25"/>
  <c r="M7" i="25" s="1"/>
  <c r="D8" i="25"/>
  <c r="F8" i="25"/>
  <c r="I8" i="25"/>
  <c r="L8" i="25"/>
  <c r="M8" i="25"/>
  <c r="D9" i="25"/>
  <c r="F9" i="25"/>
  <c r="I9" i="25"/>
  <c r="L9" i="25"/>
  <c r="M9" i="25" s="1"/>
  <c r="D10" i="25"/>
  <c r="F10" i="25"/>
  <c r="I10" i="25"/>
  <c r="L10" i="25"/>
  <c r="M10" i="25"/>
  <c r="D11" i="25"/>
  <c r="F11" i="25"/>
  <c r="I11" i="25"/>
  <c r="L11" i="25"/>
  <c r="M11" i="25" s="1"/>
  <c r="D12" i="25"/>
  <c r="F12" i="25"/>
  <c r="I12" i="25"/>
  <c r="L12" i="25"/>
  <c r="M12" i="25"/>
  <c r="D13" i="25"/>
  <c r="F13" i="25"/>
  <c r="I13" i="25"/>
  <c r="L13" i="25"/>
  <c r="M13" i="25" s="1"/>
  <c r="D14" i="25"/>
  <c r="F14" i="25"/>
  <c r="I14" i="25"/>
  <c r="L14" i="25"/>
  <c r="M14" i="25"/>
  <c r="D15" i="25"/>
  <c r="F15" i="25"/>
  <c r="I15" i="25"/>
  <c r="L15" i="25"/>
  <c r="M15" i="25" s="1"/>
  <c r="D16" i="25"/>
  <c r="F16" i="25"/>
  <c r="I16" i="25"/>
  <c r="L16" i="25"/>
  <c r="M16" i="25" s="1"/>
  <c r="D17" i="25"/>
  <c r="F17" i="25"/>
  <c r="I17" i="25"/>
  <c r="L17" i="25"/>
  <c r="M17" i="25"/>
  <c r="D18" i="25"/>
  <c r="F18" i="25"/>
  <c r="I18" i="25"/>
  <c r="L18" i="25"/>
  <c r="M18" i="25"/>
  <c r="D19" i="25"/>
  <c r="F19" i="25"/>
  <c r="I19" i="25"/>
  <c r="L19" i="25"/>
  <c r="M19" i="25" s="1"/>
  <c r="D20" i="25"/>
  <c r="F20" i="25"/>
  <c r="I20" i="25"/>
  <c r="L20" i="25"/>
  <c r="M20" i="25" s="1"/>
  <c r="D21" i="25"/>
  <c r="F21" i="25"/>
  <c r="I21" i="25"/>
  <c r="L21" i="25"/>
  <c r="M21" i="25" s="1"/>
  <c r="D22" i="25"/>
  <c r="F22" i="25"/>
  <c r="I22" i="25"/>
  <c r="L22" i="25"/>
  <c r="M22" i="25"/>
  <c r="D23" i="25"/>
  <c r="F23" i="25"/>
  <c r="I23" i="25"/>
  <c r="L23" i="25"/>
  <c r="M23" i="25" s="1"/>
  <c r="D24" i="25"/>
  <c r="F24" i="25"/>
  <c r="I24" i="25"/>
  <c r="L24" i="25"/>
  <c r="M24" i="25"/>
  <c r="D25" i="25"/>
  <c r="F25" i="25"/>
  <c r="I25" i="25"/>
  <c r="L25" i="25"/>
  <c r="M25" i="25" s="1"/>
  <c r="D26" i="25"/>
  <c r="F26" i="25"/>
  <c r="I26" i="25"/>
  <c r="L26" i="25"/>
  <c r="M26" i="25"/>
  <c r="D27" i="25"/>
  <c r="F27" i="25"/>
  <c r="I27" i="25"/>
  <c r="L27" i="25"/>
  <c r="M27" i="25" s="1"/>
  <c r="D28" i="25"/>
  <c r="F28" i="25"/>
  <c r="I28" i="25"/>
  <c r="L28" i="25"/>
  <c r="M28" i="25" s="1"/>
  <c r="D29" i="25"/>
  <c r="F29" i="25"/>
  <c r="I29" i="25"/>
  <c r="L29" i="25"/>
  <c r="M29" i="25" s="1"/>
  <c r="D30" i="25"/>
  <c r="F30" i="25"/>
  <c r="I30" i="25"/>
  <c r="L30" i="25"/>
  <c r="M30" i="25"/>
  <c r="D31" i="25"/>
  <c r="F31" i="25"/>
  <c r="I31" i="25"/>
  <c r="L31" i="25"/>
  <c r="M31" i="25"/>
  <c r="D32" i="25"/>
  <c r="F32" i="25"/>
  <c r="I32" i="25"/>
  <c r="L32" i="25"/>
  <c r="M32" i="25" s="1"/>
  <c r="D33" i="25"/>
  <c r="F33" i="25"/>
  <c r="I33" i="25"/>
  <c r="L33" i="25"/>
  <c r="M33" i="25" s="1"/>
  <c r="D34" i="25"/>
  <c r="F34" i="25"/>
  <c r="I34" i="25"/>
  <c r="L34" i="25"/>
  <c r="M34" i="25" s="1"/>
  <c r="D35" i="25"/>
  <c r="F35" i="25"/>
  <c r="I35" i="25"/>
  <c r="L35" i="25"/>
  <c r="M35" i="25" s="1"/>
  <c r="D36" i="25"/>
  <c r="F36" i="25"/>
  <c r="I36" i="25"/>
  <c r="L36" i="25"/>
  <c r="M36" i="25" s="1"/>
  <c r="D37" i="25"/>
  <c r="F37" i="25"/>
  <c r="I37" i="25"/>
  <c r="L37" i="25"/>
  <c r="M37" i="25" s="1"/>
  <c r="D38" i="25"/>
  <c r="F38" i="25"/>
  <c r="I38" i="25"/>
  <c r="L38" i="25"/>
  <c r="M38" i="25"/>
  <c r="D39" i="25"/>
  <c r="F39" i="25"/>
  <c r="I39" i="25"/>
  <c r="L39" i="25"/>
  <c r="M39" i="25" s="1"/>
  <c r="D40" i="25"/>
  <c r="F40" i="25"/>
  <c r="I40" i="25"/>
  <c r="L40" i="25"/>
  <c r="M40" i="25" s="1"/>
  <c r="D41" i="25"/>
  <c r="F41" i="25"/>
  <c r="I41" i="25"/>
  <c r="L41" i="25"/>
  <c r="M41" i="25" s="1"/>
  <c r="D42" i="25"/>
  <c r="F42" i="25"/>
  <c r="I42" i="25"/>
  <c r="L42" i="25"/>
  <c r="M42" i="25" s="1"/>
  <c r="D43" i="25"/>
  <c r="F43" i="25"/>
  <c r="I43" i="25"/>
  <c r="L43" i="25"/>
  <c r="M43" i="25"/>
  <c r="D44" i="25"/>
  <c r="F44" i="25"/>
  <c r="I44" i="25"/>
  <c r="L44" i="25"/>
  <c r="M44" i="25"/>
  <c r="D45" i="25"/>
  <c r="F45" i="25"/>
  <c r="I45" i="25"/>
  <c r="L45" i="25"/>
  <c r="M45" i="25" s="1"/>
  <c r="D46" i="25"/>
  <c r="F46" i="25"/>
  <c r="I46" i="25"/>
  <c r="L46" i="25"/>
  <c r="M46" i="25" s="1"/>
  <c r="D47" i="25"/>
  <c r="F47" i="25"/>
  <c r="I47" i="25"/>
  <c r="L47" i="25"/>
  <c r="M47" i="25" s="1"/>
  <c r="D48" i="25"/>
  <c r="F48" i="25"/>
  <c r="I48" i="25"/>
  <c r="L48" i="25"/>
  <c r="M48" i="25" s="1"/>
  <c r="D49" i="25"/>
  <c r="F49" i="25"/>
  <c r="I49" i="25"/>
  <c r="L49" i="25"/>
  <c r="M49" i="25" s="1"/>
  <c r="D50" i="25"/>
  <c r="F50" i="25"/>
  <c r="I50" i="25"/>
  <c r="L50" i="25"/>
  <c r="M50" i="25"/>
  <c r="D51" i="25"/>
  <c r="F51" i="25"/>
  <c r="I51" i="25"/>
  <c r="L51" i="25"/>
  <c r="M51" i="25" s="1"/>
  <c r="D52" i="25"/>
  <c r="F52" i="25"/>
  <c r="I52" i="25"/>
  <c r="L52" i="25"/>
  <c r="M52" i="25" s="1"/>
  <c r="D53" i="25"/>
  <c r="F53" i="25"/>
  <c r="I53" i="25"/>
  <c r="L53" i="25"/>
  <c r="M53" i="25"/>
  <c r="D54" i="25"/>
  <c r="F54" i="25"/>
  <c r="I54" i="25"/>
  <c r="L54" i="25"/>
  <c r="M54" i="25"/>
  <c r="D55" i="25"/>
  <c r="F55" i="25"/>
  <c r="I55" i="25"/>
  <c r="L55" i="25"/>
  <c r="M55" i="25" s="1"/>
  <c r="D56" i="25"/>
  <c r="F56" i="25"/>
  <c r="I56" i="25"/>
  <c r="L56" i="25"/>
  <c r="M56" i="25" s="1"/>
  <c r="D57" i="25"/>
  <c r="F57" i="25"/>
  <c r="I57" i="25"/>
  <c r="L57" i="25"/>
  <c r="M57" i="25" s="1"/>
  <c r="D58" i="25"/>
  <c r="F58" i="25"/>
  <c r="I58" i="25"/>
  <c r="L58" i="25"/>
  <c r="M58" i="25"/>
  <c r="D59" i="25"/>
  <c r="F59" i="25"/>
  <c r="I59" i="25"/>
  <c r="L59" i="25"/>
  <c r="M59" i="25" s="1"/>
  <c r="D60" i="25"/>
  <c r="F60" i="25"/>
  <c r="I60" i="25"/>
  <c r="L60" i="25"/>
  <c r="M60" i="25"/>
  <c r="D61" i="25"/>
  <c r="F61" i="25"/>
  <c r="I61" i="25"/>
  <c r="L61" i="25"/>
  <c r="M61" i="25" s="1"/>
  <c r="D62" i="25"/>
  <c r="F62" i="25"/>
  <c r="I62" i="25"/>
  <c r="L62" i="25"/>
  <c r="M62" i="25"/>
  <c r="D63" i="25"/>
  <c r="F63" i="25"/>
  <c r="I63" i="25"/>
  <c r="L63" i="25"/>
  <c r="M63" i="25" s="1"/>
  <c r="D64" i="25"/>
  <c r="F64" i="25"/>
  <c r="I64" i="25"/>
  <c r="L64" i="25"/>
  <c r="M64" i="25" s="1"/>
  <c r="D65" i="25"/>
  <c r="F65" i="25"/>
  <c r="I65" i="25"/>
  <c r="L65" i="25"/>
  <c r="M65" i="25" s="1"/>
  <c r="D66" i="25"/>
  <c r="F66" i="25"/>
  <c r="I66" i="25"/>
  <c r="L66" i="25"/>
  <c r="M66" i="25" s="1"/>
  <c r="D67" i="25"/>
  <c r="F67" i="25"/>
  <c r="I67" i="25"/>
  <c r="L67" i="25"/>
  <c r="M67" i="25"/>
  <c r="D68" i="25"/>
  <c r="F68" i="25"/>
  <c r="I68" i="25"/>
  <c r="L68" i="25"/>
  <c r="M68" i="25" s="1"/>
  <c r="D69" i="25"/>
  <c r="F69" i="25"/>
  <c r="I69" i="25"/>
  <c r="L69" i="25"/>
  <c r="M69" i="25" s="1"/>
  <c r="D70" i="25"/>
  <c r="F70" i="25"/>
  <c r="I70" i="25"/>
  <c r="L70" i="25"/>
  <c r="M70" i="25"/>
  <c r="D71" i="25"/>
  <c r="F71" i="25"/>
  <c r="I71" i="25"/>
  <c r="L71" i="25"/>
  <c r="M71" i="25" s="1"/>
  <c r="D72" i="25"/>
  <c r="F72" i="25"/>
  <c r="I72" i="25"/>
  <c r="L72" i="25"/>
  <c r="M72" i="25" s="1"/>
  <c r="B73" i="25"/>
  <c r="C73" i="25"/>
  <c r="E73" i="25"/>
  <c r="F73" i="25" s="1"/>
  <c r="J73" i="25"/>
  <c r="K73" i="25"/>
  <c r="D6" i="26"/>
  <c r="F6" i="26"/>
  <c r="I6" i="26"/>
  <c r="L6" i="26"/>
  <c r="M6" i="26" s="1"/>
  <c r="D7" i="26"/>
  <c r="F7" i="26"/>
  <c r="I7" i="26"/>
  <c r="L7" i="26"/>
  <c r="M7" i="26"/>
  <c r="D8" i="26"/>
  <c r="F8" i="26"/>
  <c r="I8" i="26"/>
  <c r="L8" i="26"/>
  <c r="M8" i="26" s="1"/>
  <c r="D9" i="26"/>
  <c r="F9" i="26"/>
  <c r="I9" i="26"/>
  <c r="L9" i="26"/>
  <c r="M9" i="26" s="1"/>
  <c r="D10" i="26"/>
  <c r="F10" i="26"/>
  <c r="I10" i="26"/>
  <c r="L10" i="26"/>
  <c r="M10" i="26" s="1"/>
  <c r="D11" i="26"/>
  <c r="F11" i="26"/>
  <c r="I11" i="26"/>
  <c r="L11" i="26"/>
  <c r="M11" i="26" s="1"/>
  <c r="D12" i="26"/>
  <c r="F12" i="26"/>
  <c r="I12" i="26"/>
  <c r="L12" i="26"/>
  <c r="M12" i="26" s="1"/>
  <c r="D13" i="26"/>
  <c r="F13" i="26"/>
  <c r="I13" i="26"/>
  <c r="L13" i="26"/>
  <c r="M13" i="26" s="1"/>
  <c r="D14" i="26"/>
  <c r="F14" i="26"/>
  <c r="I14" i="26"/>
  <c r="L14" i="26"/>
  <c r="M14" i="26" s="1"/>
  <c r="D15" i="26"/>
  <c r="F15" i="26"/>
  <c r="I15" i="26"/>
  <c r="L15" i="26"/>
  <c r="M15" i="26" s="1"/>
  <c r="D16" i="26"/>
  <c r="F16" i="26"/>
  <c r="I16" i="26"/>
  <c r="L16" i="26"/>
  <c r="M16" i="26"/>
  <c r="D17" i="26"/>
  <c r="F17" i="26"/>
  <c r="I17" i="26"/>
  <c r="L17" i="26"/>
  <c r="M17" i="26" s="1"/>
  <c r="D18" i="26"/>
  <c r="F18" i="26"/>
  <c r="I18" i="26"/>
  <c r="L18" i="26"/>
  <c r="M18" i="26" s="1"/>
  <c r="D19" i="26"/>
  <c r="F19" i="26"/>
  <c r="I19" i="26"/>
  <c r="L19" i="26"/>
  <c r="M19" i="26"/>
  <c r="D20" i="26"/>
  <c r="F20" i="26"/>
  <c r="I20" i="26"/>
  <c r="L20" i="26"/>
  <c r="M20" i="26" s="1"/>
  <c r="D21" i="26"/>
  <c r="F21" i="26"/>
  <c r="I21" i="26"/>
  <c r="L21" i="26"/>
  <c r="M21" i="26" s="1"/>
  <c r="D22" i="26"/>
  <c r="F22" i="26"/>
  <c r="I22" i="26"/>
  <c r="L22" i="26"/>
  <c r="M22" i="26" s="1"/>
  <c r="D23" i="26"/>
  <c r="F23" i="26"/>
  <c r="I23" i="26"/>
  <c r="L23" i="26"/>
  <c r="M23" i="26" s="1"/>
  <c r="D24" i="26"/>
  <c r="F24" i="26"/>
  <c r="I24" i="26"/>
  <c r="L24" i="26"/>
  <c r="M24" i="26" s="1"/>
  <c r="D25" i="26"/>
  <c r="F25" i="26"/>
  <c r="I25" i="26"/>
  <c r="L25" i="26"/>
  <c r="M25" i="26" s="1"/>
  <c r="D26" i="26"/>
  <c r="F26" i="26"/>
  <c r="I26" i="26"/>
  <c r="L26" i="26"/>
  <c r="M26" i="26" s="1"/>
  <c r="D27" i="26"/>
  <c r="F27" i="26"/>
  <c r="I27" i="26"/>
  <c r="L27" i="26"/>
  <c r="M27" i="26"/>
  <c r="D28" i="26"/>
  <c r="F28" i="26"/>
  <c r="I28" i="26"/>
  <c r="L28" i="26"/>
  <c r="M28" i="26" s="1"/>
  <c r="D29" i="26"/>
  <c r="F29" i="26"/>
  <c r="I29" i="26"/>
  <c r="L29" i="26"/>
  <c r="M29" i="26" s="1"/>
  <c r="D30" i="26"/>
  <c r="F30" i="26"/>
  <c r="I30" i="26"/>
  <c r="L30" i="26"/>
  <c r="M30" i="26" s="1"/>
  <c r="D31" i="26"/>
  <c r="F31" i="26"/>
  <c r="I31" i="26"/>
  <c r="L31" i="26"/>
  <c r="M31" i="26" s="1"/>
  <c r="D32" i="26"/>
  <c r="F32" i="26"/>
  <c r="I32" i="26"/>
  <c r="L32" i="26"/>
  <c r="M32" i="26" s="1"/>
  <c r="D33" i="26"/>
  <c r="F33" i="26"/>
  <c r="I33" i="26"/>
  <c r="L33" i="26"/>
  <c r="M33" i="26" s="1"/>
  <c r="D34" i="26"/>
  <c r="F34" i="26"/>
  <c r="I34" i="26"/>
  <c r="L34" i="26"/>
  <c r="M34" i="26" s="1"/>
  <c r="D35" i="26"/>
  <c r="F35" i="26"/>
  <c r="I35" i="26"/>
  <c r="L35" i="26"/>
  <c r="M35" i="26"/>
  <c r="D36" i="26"/>
  <c r="F36" i="26"/>
  <c r="I36" i="26"/>
  <c r="L36" i="26"/>
  <c r="M36" i="26" s="1"/>
  <c r="D37" i="26"/>
  <c r="F37" i="26"/>
  <c r="I37" i="26"/>
  <c r="L37" i="26"/>
  <c r="M37" i="26" s="1"/>
  <c r="D38" i="26"/>
  <c r="F38" i="26"/>
  <c r="I38" i="26"/>
  <c r="L38" i="26"/>
  <c r="M38" i="26" s="1"/>
  <c r="D39" i="26"/>
  <c r="F39" i="26"/>
  <c r="I39" i="26"/>
  <c r="L39" i="26"/>
  <c r="M39" i="26"/>
  <c r="D40" i="26"/>
  <c r="F40" i="26"/>
  <c r="I40" i="26"/>
  <c r="L40" i="26"/>
  <c r="M40" i="26" s="1"/>
  <c r="D41" i="26"/>
  <c r="F41" i="26"/>
  <c r="I41" i="26"/>
  <c r="L41" i="26"/>
  <c r="M41" i="26"/>
  <c r="D42" i="26"/>
  <c r="F42" i="26"/>
  <c r="I42" i="26"/>
  <c r="L42" i="26"/>
  <c r="M42" i="26" s="1"/>
  <c r="D43" i="26"/>
  <c r="F43" i="26"/>
  <c r="I43" i="26"/>
  <c r="L43" i="26"/>
  <c r="M43" i="26" s="1"/>
  <c r="D44" i="26"/>
  <c r="F44" i="26"/>
  <c r="I44" i="26"/>
  <c r="L44" i="26"/>
  <c r="M44" i="26"/>
  <c r="D45" i="26"/>
  <c r="F45" i="26"/>
  <c r="I45" i="26"/>
  <c r="L45" i="26"/>
  <c r="M45" i="26" s="1"/>
  <c r="D46" i="26"/>
  <c r="F46" i="26"/>
  <c r="I46" i="26"/>
  <c r="L46" i="26"/>
  <c r="M46" i="26" s="1"/>
  <c r="D47" i="26"/>
  <c r="F47" i="26"/>
  <c r="I47" i="26"/>
  <c r="L47" i="26"/>
  <c r="M47" i="26" s="1"/>
  <c r="D48" i="26"/>
  <c r="F48" i="26"/>
  <c r="I48" i="26"/>
  <c r="L48" i="26"/>
  <c r="M48" i="26"/>
  <c r="D49" i="26"/>
  <c r="F49" i="26"/>
  <c r="I49" i="26"/>
  <c r="L49" i="26"/>
  <c r="M49" i="26" s="1"/>
  <c r="D50" i="26"/>
  <c r="F50" i="26"/>
  <c r="I50" i="26"/>
  <c r="L50" i="26"/>
  <c r="M50" i="26"/>
  <c r="D51" i="26"/>
  <c r="F51" i="26"/>
  <c r="I51" i="26"/>
  <c r="L51" i="26"/>
  <c r="M51" i="26" s="1"/>
  <c r="D52" i="26"/>
  <c r="F52" i="26"/>
  <c r="I52" i="26"/>
  <c r="L52" i="26"/>
  <c r="M52" i="26" s="1"/>
  <c r="D53" i="26"/>
  <c r="F53" i="26"/>
  <c r="I53" i="26"/>
  <c r="L53" i="26"/>
  <c r="M53" i="26"/>
  <c r="D54" i="26"/>
  <c r="F54" i="26"/>
  <c r="I54" i="26"/>
  <c r="L54" i="26"/>
  <c r="M54" i="26" s="1"/>
  <c r="D55" i="26"/>
  <c r="F55" i="26"/>
  <c r="I55" i="26"/>
  <c r="L55" i="26"/>
  <c r="M55" i="26" s="1"/>
  <c r="D56" i="26"/>
  <c r="F56" i="26"/>
  <c r="I56" i="26"/>
  <c r="L56" i="26"/>
  <c r="M56" i="26"/>
  <c r="D57" i="26"/>
  <c r="F57" i="26"/>
  <c r="I57" i="26"/>
  <c r="L57" i="26"/>
  <c r="M57" i="26" s="1"/>
  <c r="D58" i="26"/>
  <c r="F58" i="26"/>
  <c r="I58" i="26"/>
  <c r="L58" i="26"/>
  <c r="M58" i="26" s="1"/>
  <c r="D59" i="26"/>
  <c r="F59" i="26"/>
  <c r="I59" i="26"/>
  <c r="L59" i="26"/>
  <c r="M59" i="26"/>
  <c r="D60" i="26"/>
  <c r="F60" i="26"/>
  <c r="I60" i="26"/>
  <c r="L60" i="26"/>
  <c r="M60" i="26" s="1"/>
  <c r="D61" i="26"/>
  <c r="F61" i="26"/>
  <c r="I61" i="26"/>
  <c r="L61" i="26"/>
  <c r="M61" i="26" s="1"/>
  <c r="D62" i="26"/>
  <c r="F62" i="26"/>
  <c r="I62" i="26"/>
  <c r="L62" i="26"/>
  <c r="M62" i="26"/>
  <c r="D63" i="26"/>
  <c r="F63" i="26"/>
  <c r="I63" i="26"/>
  <c r="L63" i="26"/>
  <c r="M63" i="26" s="1"/>
  <c r="D64" i="26"/>
  <c r="F64" i="26"/>
  <c r="I64" i="26"/>
  <c r="L64" i="26"/>
  <c r="M64" i="26" s="1"/>
  <c r="D65" i="26"/>
  <c r="F65" i="26"/>
  <c r="I65" i="26"/>
  <c r="L65" i="26"/>
  <c r="M65" i="26"/>
  <c r="D66" i="26"/>
  <c r="F66" i="26"/>
  <c r="I66" i="26"/>
  <c r="L66" i="26"/>
  <c r="M66" i="26" s="1"/>
  <c r="D67" i="26"/>
  <c r="F67" i="26"/>
  <c r="I67" i="26"/>
  <c r="L67" i="26"/>
  <c r="M67" i="26" s="1"/>
  <c r="D68" i="26"/>
  <c r="F68" i="26"/>
  <c r="I68" i="26"/>
  <c r="L68" i="26"/>
  <c r="M68" i="26" s="1"/>
  <c r="D69" i="26"/>
  <c r="F69" i="26"/>
  <c r="I69" i="26"/>
  <c r="L69" i="26"/>
  <c r="M69" i="26" s="1"/>
  <c r="D70" i="26"/>
  <c r="F70" i="26"/>
  <c r="I70" i="26"/>
  <c r="L70" i="26"/>
  <c r="M70" i="26" s="1"/>
  <c r="D71" i="26"/>
  <c r="F71" i="26"/>
  <c r="I71" i="26"/>
  <c r="L71" i="26"/>
  <c r="M71" i="26"/>
  <c r="D72" i="26"/>
  <c r="F72" i="26"/>
  <c r="I72" i="26"/>
  <c r="L72" i="26"/>
  <c r="M72" i="26" s="1"/>
  <c r="B73" i="26"/>
  <c r="C73" i="26"/>
  <c r="D73" i="26" s="1"/>
  <c r="E73" i="26"/>
  <c r="J73" i="26"/>
  <c r="L73" i="26" s="1"/>
  <c r="M73" i="26" s="1"/>
  <c r="K73" i="26"/>
  <c r="D73" i="27"/>
  <c r="L73" i="28"/>
  <c r="L73" i="20"/>
  <c r="F73" i="14"/>
  <c r="L73" i="15"/>
  <c r="M73" i="15"/>
  <c r="L73" i="31"/>
  <c r="M73" i="31" s="1"/>
  <c r="L73" i="32"/>
  <c r="L73" i="33"/>
  <c r="M73" i="33" s="1"/>
  <c r="F73" i="33"/>
  <c r="L73" i="34"/>
  <c r="M73" i="34"/>
  <c r="M73" i="32"/>
  <c r="D73" i="32"/>
  <c r="F73" i="32"/>
  <c r="L73" i="14" l="1"/>
  <c r="M73" i="14" s="1"/>
  <c r="L73" i="22"/>
  <c r="F73" i="28"/>
  <c r="M73" i="28"/>
  <c r="D73" i="22"/>
  <c r="D73" i="20"/>
  <c r="L73" i="25"/>
  <c r="M73" i="25" s="1"/>
  <c r="F73" i="21"/>
  <c r="L73" i="11"/>
  <c r="M73" i="11" s="1"/>
  <c r="F73" i="34"/>
  <c r="F73" i="26"/>
  <c r="L73" i="21"/>
  <c r="M73" i="21" s="1"/>
  <c r="D73" i="29"/>
  <c r="D73" i="21"/>
  <c r="F73" i="11"/>
  <c r="L73" i="23"/>
  <c r="M73" i="23" s="1"/>
  <c r="M73" i="20"/>
  <c r="M73" i="10"/>
  <c r="F73" i="20"/>
  <c r="L73" i="17"/>
  <c r="M73" i="17" s="1"/>
  <c r="F73" i="9"/>
  <c r="F73" i="22"/>
  <c r="D73" i="25"/>
  <c r="F73" i="17"/>
  <c r="L73" i="9"/>
  <c r="M73" i="9" s="1"/>
  <c r="D73" i="17"/>
  <c r="M73" i="22"/>
  <c r="F73" i="15"/>
  <c r="D73" i="13"/>
  <c r="L73" i="29"/>
  <c r="M73" i="29" s="1"/>
</calcChain>
</file>

<file path=xl/sharedStrings.xml><?xml version="1.0" encoding="utf-8"?>
<sst xmlns="http://schemas.openxmlformats.org/spreadsheetml/2006/main" count="2981" uniqueCount="176">
  <si>
    <t>Operating</t>
  </si>
  <si>
    <t>Per Capita</t>
  </si>
  <si>
    <t>Population</t>
  </si>
  <si>
    <t>Alachua</t>
  </si>
  <si>
    <t>Baker</t>
  </si>
  <si>
    <t>Bay</t>
  </si>
  <si>
    <t>Bradford</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</si>
  <si>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</si>
  <si>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</si>
  <si>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</si>
  <si>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</si>
  <si>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</si>
  <si>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</si>
  <si>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</si>
  <si>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</si>
  <si>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</si>
  <si>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</si>
  <si>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</si>
  <si>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</si>
  <si>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</si>
  <si>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</si>
  <si>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</si>
  <si>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</si>
  <si>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</si>
  <si>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</si>
  <si>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</si>
  <si>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</si>
  <si>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</si>
  <si>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</si>
  <si>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</si>
  <si>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</si>
  <si>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</si>
  <si>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</si>
  <si>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</si>
  <si>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</si>
  <si>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</si>
  <si>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</si>
  <si>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</si>
  <si>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</si>
  <si>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</si>
  <si>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</si>
  <si>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</si>
  <si>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</si>
  <si>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</si>
  <si>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</si>
  <si>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</si>
  <si>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</si>
  <si>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</si>
  <si>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</si>
  <si>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</si>
  <si>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</si>
  <si>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</si>
  <si>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</si>
  <si>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</si>
  <si>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Seminole</t>
  </si>
  <si>
    <t>Polk</t>
  </si>
  <si>
    <t>Putnam</t>
  </si>
  <si>
    <t>Santa Rosa</t>
  </si>
  <si>
    <t>Sarasota</t>
  </si>
  <si>
    <t>Sumter</t>
  </si>
  <si>
    <t>Suwannee</t>
  </si>
  <si>
    <t>Taylor</t>
  </si>
  <si>
    <t>Union</t>
  </si>
  <si>
    <t>Volusia</t>
  </si>
  <si>
    <t>Wakulla</t>
  </si>
  <si>
    <t>Walton</t>
  </si>
  <si>
    <t>Washington</t>
  </si>
  <si>
    <t>Statewide:</t>
  </si>
  <si>
    <t>Debt</t>
  </si>
  <si>
    <t>Service</t>
  </si>
  <si>
    <t>Total</t>
  </si>
  <si>
    <t>School District</t>
  </si>
  <si>
    <t>2001 Florida School District Ad Valorem Tax Profile</t>
  </si>
  <si>
    <t>Estimates</t>
  </si>
  <si>
    <t>2000 Florida School District Ad Valorem Tax Profile</t>
  </si>
  <si>
    <t>1999 Florida School District Ad Valorem Tax Profile</t>
  </si>
  <si>
    <t>1998 Florida School District Ad Valorem Tax Profile</t>
  </si>
  <si>
    <t>1997 Florida School District Ad Valorem Tax Profile</t>
  </si>
  <si>
    <t>2002 Florida School District Ad Valorem Tax Profile</t>
  </si>
  <si>
    <t>County Just and School District Taxable Values</t>
  </si>
  <si>
    <t>2003 Florida School District Ad Valorem Tax Profile</t>
  </si>
  <si>
    <t>Countywide</t>
  </si>
  <si>
    <t>2004 Florida School District Ad Valorem Tax Profile</t>
  </si>
  <si>
    <t>School District Taxes Levied</t>
  </si>
  <si>
    <t>Millage</t>
  </si>
  <si>
    <t>Notes:</t>
  </si>
  <si>
    <t>2005 Florida School District Ad Valorem Tax Profile</t>
  </si>
  <si>
    <t>2006 Florida School District Ad Valorem Tax Profile</t>
  </si>
  <si>
    <t>Population Estimates: "Florida Estimates of Population 2007" Bureau of Economic and Business Research, University of Florida (2008).</t>
  </si>
  <si>
    <t>2007 Florida School District Ad Valorem Tax Profile</t>
  </si>
  <si>
    <t>Population Estimates: "Florida Estimates of Population 2008" Bureau of Economic and Business Research, University of Florida (2009).</t>
  </si>
  <si>
    <t>Total Taxes</t>
  </si>
  <si>
    <t>Levied</t>
  </si>
  <si>
    <t>2008 Florida School District Ad Valorem Tax Profile</t>
  </si>
  <si>
    <t>2009 Florida School District Ad Valorem Tax Profile</t>
  </si>
  <si>
    <t>Population Estimates: "Florida Estimates of Population 2009" Bureau of Economic and Business Research, University of Florida (2010).</t>
  </si>
  <si>
    <t>Millage Rates</t>
  </si>
  <si>
    <t>Total Debt</t>
  </si>
  <si>
    <t>St. Johns</t>
  </si>
  <si>
    <t>St. Lucie</t>
  </si>
  <si>
    <t>1)  The term, Just Value, refers to the determined fair market or classified use value of real, personal, and railroad property within the county jurisdiction.</t>
  </si>
  <si>
    <t>2)  The term, Taxable Value, refers to the total assessed value of real, personal, and railroad property within the school district jurisdiction less the value of all applicable ad valorem tax exemptions.</t>
  </si>
  <si>
    <t>DeSoto</t>
  </si>
  <si>
    <t>2010 Florida School District Ad Valorem Tax Profile</t>
  </si>
  <si>
    <t>2011 Florida School District Ad Valorem Tax Profile</t>
  </si>
  <si>
    <t>Data Sources:</t>
  </si>
  <si>
    <t>Census</t>
  </si>
  <si>
    <t>Population Estimates: "Florida Estimates of Population 2006" Bureau of Economic and Business Research, University of Florida (2007).</t>
  </si>
  <si>
    <t>Population Estimates: "Florida Estimates of Population 2005" Bureau of Economic and Business Research, University of Florida (2006).</t>
  </si>
  <si>
    <t>Population Estimates: "Florida Estimates of Population 2004" Bureau of Economic and Business Research, University of Florida (2005).</t>
  </si>
  <si>
    <t>Per</t>
  </si>
  <si>
    <t>Capita</t>
  </si>
  <si>
    <t>County Just Value</t>
  </si>
  <si>
    <t>School District Taxable Value</t>
  </si>
  <si>
    <t>Population Estimates: "Florida Estimates of Population 2003" Bureau of Economic and Business Research, University of Florida (2004).</t>
  </si>
  <si>
    <t>Population Estimates: "Florida Estimates of Population 2002" Bureau of Economic and Business Research, University of Florida (2003).</t>
  </si>
  <si>
    <t>Population Estimates: "Florida Estimates of Population 2001" Bureau of Economic and Business Research, University of Florida (2002).</t>
  </si>
  <si>
    <t>Population Census: 2000 census counts contained in "Florida Population: Census Summary 2010" Bureau of Economic and Business Research, University of Florida (2011).</t>
  </si>
  <si>
    <t>Population Estimates: "Florida Estimates of Population 1999" Bureau of Economic and Business Research, University of Florida (2000).</t>
  </si>
  <si>
    <t>Population Estimates: "Florida Estimates of Population 1998" Bureau of Economic and Business Research, University of Florida (1999).</t>
  </si>
  <si>
    <t>Population Estimates: "Florida Estimates of Population 1997" Bureau of Economic and Business Research, University of Florida (1998).</t>
  </si>
  <si>
    <t>2012 Florida School District Ad Valorem Tax Profile</t>
  </si>
  <si>
    <t>3)  The Department of Revenue based the calculation of millage rates on school taxable value, i.e., [(school district's operating or debt service taxes levied / district's taxable value) * 1000].</t>
  </si>
  <si>
    <t>Population Estimates: "Florida Estimates of Population 2012" Bureau of Economic and Business Research, University of Florida (2012), which includes all revisions resulting from the U.S. Census Bureau's 2010 Census Count Question Resolution Program received as of January 22, 2013.</t>
  </si>
  <si>
    <t>2013 Florida School District Ad Valorem Tax Profile</t>
  </si>
  <si>
    <t>Population Estimates: "Florida Estimates of Population 2013" Bureau of Economic and Business Research, University of Florida (2013).</t>
  </si>
  <si>
    <t>2014 Florida School District Ad Valorem Tax Profile</t>
  </si>
  <si>
    <t>Population Estimates: "Florida Estimates of Population 2014" Bureau of Economic and Business Research, University of Florida (2014).</t>
  </si>
  <si>
    <t>2015 Florida School District Ad Valorem Tax Profile</t>
  </si>
  <si>
    <t>Population Estimates: "Florida Estimates of Population 2015" Bureau of Economic and Business Research, University of Florida (2015).</t>
  </si>
  <si>
    <t>2016 Florida School District Ad Valorem Tax Profile</t>
  </si>
  <si>
    <t>Population Estimates: "Florida Estimates of Population 2016" Bureau of Economic and Business Research, University of Florida (2016).</t>
  </si>
  <si>
    <t>Ad Valorem Data: Florida Department of Revenue, Florida Property Tax Data Portal, 2015 Florida Ad Valorem Valuation and Tax Data for revised 2013 county just and school taxable values, and 2013 Florida Ad Valorem Valuation and Tax Data for millage rates and taxes levied; http://floridarevenue.com/dor/property/resources/data.html.</t>
  </si>
  <si>
    <t>Ad Valorem Data: Florida Department of Revenue, Florida Property Tax Data Portal, 2014 Florida Ad Valorem Valuation and Tax Data for revised 2012 county just and school taxable values, and 2012 Florida Ad Valorem Valuation and Tax Data for millage rates and taxes levied; http://floridarevenue.com/dor/property/resources/data.html.</t>
  </si>
  <si>
    <t>Ad Valorem Data: Florida Department of Revenue, Florida Property Tax Data Portal, 2012 Florida Ad Valorem Valuation and Tax Data for revised 2011 county just and school taxable values, and 2011 Florida Ad Valorem Valuation and Tax Data for millage rates and taxes levied; http://floridarevenue.com/dor/property/resources/data.html.</t>
  </si>
  <si>
    <t>Ad Valorem Data: Florida Department of Revenue, Florida Property Tax Data Portal, 2012 Florida Ad Valorem Valuation and Tax Data for revised 2010 county just and school taxable values, and 2010 Florida Ad Valorem Valuation and Tax Data for millage rates and taxes levied; http://floridarevenue.com/dor/property/resources/data.html.</t>
  </si>
  <si>
    <t>Ad Valorem Data: Florida Department of Revenue, Florida Property Tax Data Portal, 2011 Florida Ad Valorem Valuation and Tax Data for revised 2009 county just and school taxable values, and 2009 Florida Ad Valorem Valuation and Tax Data for millage rates and taxes levied; http://floridarevenue.com/dor/property/resources/data.html.</t>
  </si>
  <si>
    <t>Ad Valorem Data: Florida Department of Revenue, Florida Property Tax Data Portal, 2010 Florida Ad Valorem Valuation and Tax Data for revised 2008 county just and school taxable values, and 2008 Florida Ad Valorem Valuation and Tax Data for millage rates and taxes levied; http://floridarevenue.com/dor/property/resources/data.html.</t>
  </si>
  <si>
    <t>Ad Valorem Data: Florida Department of Revenue, Florida Property Tax Data Portal, 2009 Florida Ad Valorem Valuation and Tax Data for revised 2007 county just and school taxable values, and 2007 Florida Ad Valorem Valuation and Tax Data for millage rates and taxes levied; http://floridarevenue.com/dor/property/resources/data.html.</t>
  </si>
  <si>
    <t>Ad Valorem Data: Florida Department of Revenue, Florida Property Tax Data Portal, 2009 Florida Ad Valorem Valuation and Tax Data for revised 2006 county just and school taxable values, and 2006 Florida Ad Valorem Valuation and Tax Data for millage rates and taxes levied; http://floridarevenue.com/dor/property/resources/data.html.</t>
  </si>
  <si>
    <t>Ad Valorem Data: Florida Department of Revenue, Florida Property Tax Data Portal, 2008 Florida Ad Valorem Valuation and Tax Data for revised 2005 county just and school taxable values, and 2005 Florida Ad Valorem Valuation and Tax Data for millage rates and taxes levied; http://floridarevenue.com/dor/property/resources/data.html.</t>
  </si>
  <si>
    <t>Ad Valorem Data: Florida Department of Revenue, Florida Property Tax Data Portal, 2007 Florida Ad Valorem Valuation and Tax Data for revised 2004 county just and school taxable values, and 2004 Florida Ad Valorem Valuation and Tax Data for millage rates and taxes levied; http://floridarevenue.com/dor/property/resources/data.html.</t>
  </si>
  <si>
    <t>Ad Valorem Data: Florida Department of Revenue, Florida Property Tax Data Portal, 2006 Florida Ad Valorem Valuation and Tax Data for revised 2003 county just and school taxable values, and 2003 Florida Ad Valorem Valuation and Tax Data for millage rates and taxes levied; http://floridarevenue.com/dor/property/resources/data.html.</t>
  </si>
  <si>
    <t>Ad Valorem Data: Florida Department of Revenue, Florida Property Tax Data Portal, 2005 Florida Ad Valorem Valuation and Tax Data for revised 2002 county just and school taxable values, and 2002 Florida Ad Valorem Valuation and Tax Data for millage rates and taxes levied; http://floridarevenue.com/dor/property/resources/data.html.</t>
  </si>
  <si>
    <t>Ad Valorem Data: Florida Department of Revenue, Florida Property Tax Data Portal, 2004 Florida Ad Valorem Valuation and Tax Data for revised 2001 county just and school taxable values, and 2001 Florida Ad Valorem Valuation and Tax Data for millage rates and taxes levied; http://floridarevenue.com/dor/property/resources/data.html.</t>
  </si>
  <si>
    <t>Ad Valorem Data: Florida Department of Revenue, Florida Property Tax Data Portal, 2003 Florida Ad Valorem Valuation and Tax Data for revised 2000 county just and school taxable values, and 2000 Florida Ad Valorem Valuation and Tax Data for millage rates and taxes levied; http://floridarevenue.com/dor/property/resources/data.html.</t>
  </si>
  <si>
    <t>Ad Valorem Data: Florida Department of Revenue, Florida Property Tax Data Portal, 2002 Florida Ad Valorem Valuation and Tax Data for revised 1999 county just and school taxable values, and 1999 Florida Ad Valorem Valuation and Tax Data for millage rates and taxes levied; http://floridarevenue.com/dor/property/resources/data.html.</t>
  </si>
  <si>
    <t>Ad Valorem Data: Florida Department of Revenue, Florida Property Tax Data Portal, 2001 Florida Ad Valorem Valuation and Tax Data for revised 1998 county just and school taxable values, and 1998 Florida Ad Valorem Valuation and Tax Data for millage rates and taxes levied; http://floridarevenue.com/dor/property/resources/data.html.</t>
  </si>
  <si>
    <t>Ad Valorem Data: Florida Department of Revenue, Florida Property Tax Data Portal, 1999 Florida Ad Valorem Valuation and Tax Data for revised 1997 county just and school taxable values, and 1997 Florida Ad Valorem Valuation and Tax Data for millage rates and taxes levied; http://floridarevenue.com/dor/property/resources/data.html.</t>
  </si>
  <si>
    <t>Ad Valorem Data: Florida Department of Revenue, Florida Property Tax Data Portal, 2016 Florida Ad Valorem Valuation and Tax Data for revised 2014 just and taxable values, and 2014 Florida Ad Valorem Valuation and Tax Data for millage rates and taxes levied; http://floridarevenue.com/dor/property/resources/data.html.</t>
  </si>
  <si>
    <t>2017 Florida School District Ad Valorem Tax Profile</t>
  </si>
  <si>
    <t>Population Estimates: "Florida Estimates of Population 2017" Bureau of Economic and Business Research, University of Florida (2017).</t>
  </si>
  <si>
    <t>Ad Valorem Data: Florida Department of Revenue, Florida Property Tax Data Portal, 2017 Florida Ad Valorem Valuation and Tax Data for revised 2015 just and taxable values, and 2015 Florida Ad Valorem Valuation and Tax Data for millage rates and taxes levied; http://floridarevenue.com/dor/property/resources/data.html.</t>
  </si>
  <si>
    <t>2018 Florida School District Ad Valorem Tax Profile</t>
  </si>
  <si>
    <t>Population Estimates: "Florida Estimates of Population 2018" Bureau of Economic and Business Research, University of Florida (2018).</t>
  </si>
  <si>
    <t>Ad Valorem Data: Florida Department of Revenue, Florida Property Tax Data Portal, 2018 Florida Ad Valorem Valuation and Tax Data for revised 2016 just and taxable values, and 2016 Florida Ad Valorem Valuation and Tax Data for millage rates and taxes levied; http://floridarevenue.com/property/Pages/DataPortal_DataBook.aspx.</t>
  </si>
  <si>
    <t>2019 Florida School District Ad Valorem Tax Profile</t>
  </si>
  <si>
    <t>Ad Valorem Data: Florida Department of Revenue, Florida Property Tax Data Portal, 2019 Florida Ad Valorem Valuation and Tax Data for revised 2017 just and taxable values, and 2017 Florida Ad Valorem Valuation and Tax Data for millage rates and taxes levied; http://floridarevenue.com/property/Pages/DataPortal_DataBook.aspx.</t>
  </si>
  <si>
    <t>2020 Florida School District Ad Valorem Tax Profile</t>
  </si>
  <si>
    <t>Population Estimates: "Florida Estimates of Population 2019" Bureau of Economic and Business Research, University of Florida (2019).</t>
  </si>
  <si>
    <t>Ad Valorem Data: Florida Department of Revenue, Florida Property Tax Data Portal, 2020 Florida Ad Valorem Valuation and Tax Data for revised 2018 just and taxable values, and 2018 Florida Ad Valorem Valuation and Tax Data for millage rates and taxes levied; http://floridarevenue.com/property/Pages/DataPortal_DataBook.aspx.</t>
  </si>
  <si>
    <t>2021 Florida School District Ad Valorem Tax Profile</t>
  </si>
  <si>
    <t>Population Estimates: "Florida Estimates of Population 2021" Bureau of Economic and Business Research, University of Florida (2021).</t>
  </si>
  <si>
    <t>Ad Valorem Data: Florida Department of Revenue, Florida Property Tax Data Portal, 2021 Florida Ad Valorem Valuation and Tax Data for revised 2019 just and taxable values, and 2019 Florida Ad Valorem Valuation and Tax Data for millage rates and taxes levied; http://floridarevenue.com/property/Pages/DataPortal_DataBook.aspx.</t>
  </si>
  <si>
    <t>Population Estimates: "Florida Estimates of Population 2022" Bureau of Economic and Business Research, University of Florida (2022), which includes the U.S. Census Bureau's 2020 population census counts.</t>
  </si>
  <si>
    <t>Ad Valorem Data: Florida Department of Revenue, Florida Property Tax Data Portal, Florida Ad Valorem Valuation and Tax Data: 2022 for revised 2020 just and school taxable values, and 2020 Florida Ad Valorem Valuation and Tax Data for millage rates and taxes levied; http://floridarevenue.com/property/Pages/DataPortal_DataBook.aspx</t>
  </si>
  <si>
    <t>2022 Florida School District Ad Valorem Tax Profile</t>
  </si>
  <si>
    <t>Population Estimates: "Florida Estimates of Population 2022" Bureau of Economic and Business Research, University of Florida (2022).</t>
  </si>
  <si>
    <t>2023 Florida School District Ad Valorem Tax Profile</t>
  </si>
  <si>
    <t>Ad Valorem Data: Florida Department of Revenue, Florida Property Tax Data Portal, Florida Ad Valorem Valuation and Tax Data: 2023 for revised 2021 just and school taxable values, and 2021 Florida Ad Valorem Valuation and Tax Data for millage rates and taxes levied; https://floridarevenue.com/property/Pages/DataPortal_DataBook.aspx</t>
  </si>
  <si>
    <t>Population Estimates: "Florida Estimates of Population 2023" Bureau of Economic and Business Research, University of Florida (2023).</t>
  </si>
  <si>
    <t>2024 Florida School District Ad Valorem Tax Profile</t>
  </si>
  <si>
    <t>Ad Valorem Data: Florida Department of Revenue, Florida Property Tax Data Portal, Florida Ad Valorem Valuation and Tax Data: reported 2024 data as of December 12, 2024, downloaded from https://floridarevenue.com/property/Pages/DataPortal_DataBook.aspx</t>
  </si>
  <si>
    <t>Population Estimates: "Florida Estimates of Population 2024" Bureau of Economic and Business Research, University of Florida (2023).</t>
  </si>
  <si>
    <t>Ad Valorem Data: Florida Department of Revenue, Florida Property Tax Data Portal, Florida Ad Valorem Valuation and Tax Data: 2024 for revised 2022 just and school taxable values, and 2022 Florida Ad Valorem Valuation and Tax Data for millage rates and taxes levied; https://floridarevenue.com/property/Pages/DataPortal_DataBook.aspx</t>
  </si>
  <si>
    <t>Ad Valorem Data: Florida Department of Revenue, Florida Property Tax Data Portal, Florida Ad Valorem Valuation and Tax Data: 2024 for revised 2023 just and school taxable values, and 2023 Florida Ad Valorem Valuation and Tax Data for millage rates and taxes levied; https://floridarevenue.com/property/Pages/DataPortal_DataBook.aspx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</si>
</sst>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0.0000_)"/>
    <numFmt numFmtId="166" formatCode="0.000"/>
    <numFmt numFmtId="167" formatCode="&quot;$&quot;#,##0"/>
  </numFmts>
  <fonts count="9">
    <font>
      <sz val="10"/>
      <name val="Arial"/>
    </font>
    <font>
      <b/>
      <sz val="10"/>
      <name val="Arial"/>
    </font>
    <font>
      <sz val="10"/>
      <name val="Arial"/>
      <family val="2"/>
    </font>
    <font>
      <b/>
      <sz val="12"/>
      <name val="Arial MT"/>
    </font>
    <font>
      <b/>
      <sz val="10"/>
      <name val="Arial"/>
      <family val="2"/>
    </font>
    <font>
      <sz val="10"/>
      <name val="Arial"/>
      <family val="2"/>
    </font>
    <font>
      <b/>
      <sz val="20"/>
      <name val="Arial MT"/>
    </font>
    <font>
      <sz val="8"/>
      <name val="Arial"/>
      <family val="2"/>
    </font>
    <font>
      <b/>
      <sz val="12"/>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right/>
      <top/>
      <bottom style="thin">
        <color indexed="8"/>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8"/>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117">
    <xf numFmtId="0" fontId="0" fillId="0" borderId="0" xfId="0"/>
    <xf numFmtId="0" fontId="4" fillId="0" borderId="0" xfId="0" applyFont="1"/>
    <xf numFmtId="0" fontId="5" fillId="0" borderId="0" xfId="0" applyFont="1"/>
    <xf numFmtId="0" fontId="5" fillId="0" borderId="0" xfId="0" applyFont="1" applyAlignment="1">
      <alignment horizontal="left"/>
    </xf>
    <xf numFmtId="42" fontId="5" fillId="0" borderId="0" xfId="2" applyNumberFormat="1" applyFont="1" applyBorder="1" applyProtection="1"/>
    <xf numFmtId="42" fontId="5" fillId="0" borderId="0" xfId="0" applyNumberFormat="1" applyFont="1" applyBorder="1"/>
    <xf numFmtId="0" fontId="2" fillId="0" borderId="1" xfId="0" applyFont="1" applyBorder="1"/>
    <xf numFmtId="0" fontId="2" fillId="0" borderId="2" xfId="0" applyFont="1" applyBorder="1"/>
    <xf numFmtId="0" fontId="4" fillId="0" borderId="0" xfId="0" applyFont="1" applyBorder="1"/>
    <xf numFmtId="0" fontId="5" fillId="0" borderId="1" xfId="0" applyFont="1" applyBorder="1" applyAlignment="1">
      <alignment horizontal="left"/>
    </xf>
    <xf numFmtId="0" fontId="5" fillId="0" borderId="0" xfId="0" applyFont="1" applyBorder="1"/>
    <xf numFmtId="0" fontId="5" fillId="0" borderId="1" xfId="0" applyFont="1" applyBorder="1"/>
    <xf numFmtId="0" fontId="4" fillId="0" borderId="2" xfId="0" applyFont="1" applyBorder="1" applyAlignment="1">
      <alignment horizontal="left"/>
    </xf>
    <xf numFmtId="42" fontId="4" fillId="0" borderId="3" xfId="2" applyNumberFormat="1" applyFont="1" applyBorder="1" applyProtection="1"/>
    <xf numFmtId="42" fontId="4" fillId="0" borderId="3" xfId="0" applyNumberFormat="1" applyFont="1" applyBorder="1" applyProtection="1"/>
    <xf numFmtId="41" fontId="5" fillId="0" borderId="4" xfId="0" applyNumberFormat="1" applyFont="1" applyBorder="1"/>
    <xf numFmtId="41" fontId="5" fillId="0" borderId="5" xfId="0" applyNumberFormat="1" applyFont="1" applyBorder="1"/>
    <xf numFmtId="41" fontId="4" fillId="0" borderId="5" xfId="0" applyNumberFormat="1" applyFont="1" applyBorder="1" applyProtection="1"/>
    <xf numFmtId="42" fontId="5" fillId="0" borderId="4" xfId="0" applyNumberFormat="1" applyFont="1" applyBorder="1"/>
    <xf numFmtId="42" fontId="5" fillId="0" borderId="4" xfId="0" applyNumberFormat="1" applyFont="1" applyBorder="1" applyProtection="1"/>
    <xf numFmtId="42" fontId="4" fillId="0" borderId="5" xfId="2" applyNumberFormat="1" applyFont="1" applyBorder="1" applyProtection="1"/>
    <xf numFmtId="0" fontId="3" fillId="2" borderId="1" xfId="0" applyFont="1" applyFill="1" applyBorder="1" applyAlignment="1">
      <alignment horizontal="centerContinuous"/>
    </xf>
    <xf numFmtId="0" fontId="1" fillId="2" borderId="4" xfId="0" applyFont="1" applyFill="1" applyBorder="1" applyAlignment="1">
      <alignment horizontal="center"/>
    </xf>
    <xf numFmtId="0" fontId="1" fillId="2" borderId="1" xfId="0" applyFont="1" applyFill="1" applyBorder="1"/>
    <xf numFmtId="0" fontId="1" fillId="2" borderId="0" xfId="0" applyFont="1" applyFill="1" applyBorder="1" applyAlignment="1">
      <alignment horizontal="center"/>
    </xf>
    <xf numFmtId="0" fontId="4" fillId="2" borderId="4" xfId="0" applyFont="1" applyFill="1" applyBorder="1" applyAlignment="1">
      <alignment horizontal="center"/>
    </xf>
    <xf numFmtId="0" fontId="1" fillId="2" borderId="6" xfId="0" applyFont="1" applyFill="1" applyBorder="1" applyAlignment="1">
      <alignment horizontal="left"/>
    </xf>
    <xf numFmtId="0" fontId="1" fillId="2" borderId="7" xfId="0" applyFont="1" applyFill="1" applyBorder="1" applyAlignment="1">
      <alignment horizontal="center"/>
    </xf>
    <xf numFmtId="165" fontId="1" fillId="2" borderId="7" xfId="0" applyNumberFormat="1" applyFont="1" applyFill="1" applyBorder="1" applyAlignment="1" applyProtection="1">
      <alignment horizontal="center"/>
    </xf>
    <xf numFmtId="165" fontId="1" fillId="2" borderId="8" xfId="0" applyNumberFormat="1" applyFont="1" applyFill="1" applyBorder="1" applyAlignment="1" applyProtection="1">
      <alignment horizontal="center"/>
    </xf>
    <xf numFmtId="0" fontId="5" fillId="0" borderId="0" xfId="0" applyFont="1" applyAlignment="1">
      <alignment horizontal="right"/>
    </xf>
    <xf numFmtId="42" fontId="5" fillId="0" borderId="4" xfId="2" applyNumberFormat="1" applyFont="1" applyBorder="1" applyProtection="1"/>
    <xf numFmtId="42" fontId="4" fillId="0" borderId="5" xfId="0" applyNumberFormat="1" applyFont="1" applyBorder="1" applyProtection="1"/>
    <xf numFmtId="165" fontId="1" fillId="2" borderId="4" xfId="0" applyNumberFormat="1" applyFont="1" applyFill="1" applyBorder="1" applyAlignment="1" applyProtection="1">
      <alignment horizontal="center"/>
    </xf>
    <xf numFmtId="0" fontId="4" fillId="2" borderId="0" xfId="0" applyFont="1" applyFill="1" applyBorder="1" applyAlignment="1">
      <alignment horizontal="center"/>
    </xf>
    <xf numFmtId="166" fontId="5" fillId="0" borderId="4" xfId="0" applyNumberFormat="1" applyFont="1" applyBorder="1" applyAlignment="1" applyProtection="1">
      <alignment horizontal="center"/>
    </xf>
    <xf numFmtId="164" fontId="5" fillId="0" borderId="9" xfId="0" applyNumberFormat="1" applyFont="1" applyBorder="1" applyAlignment="1" applyProtection="1">
      <alignment horizontal="center"/>
    </xf>
    <xf numFmtId="0" fontId="4" fillId="2" borderId="10" xfId="0" applyFont="1" applyFill="1" applyBorder="1" applyAlignment="1">
      <alignment horizontal="left"/>
    </xf>
    <xf numFmtId="0" fontId="4" fillId="2" borderId="4" xfId="0" applyFont="1" applyFill="1" applyBorder="1" applyAlignment="1">
      <alignment horizontal="left"/>
    </xf>
    <xf numFmtId="42" fontId="4" fillId="0" borderId="11" xfId="2" applyNumberFormat="1" applyFont="1" applyBorder="1" applyProtection="1"/>
    <xf numFmtId="165" fontId="1" fillId="2" borderId="12" xfId="0" applyNumberFormat="1" applyFont="1" applyFill="1" applyBorder="1" applyAlignment="1" applyProtection="1">
      <alignment horizontal="center"/>
    </xf>
    <xf numFmtId="5" fontId="4" fillId="2" borderId="4" xfId="0" applyNumberFormat="1" applyFont="1" applyFill="1" applyBorder="1" applyAlignment="1" applyProtection="1">
      <alignment horizontal="center"/>
    </xf>
    <xf numFmtId="5" fontId="4" fillId="2" borderId="7" xfId="0" applyNumberFormat="1" applyFont="1" applyFill="1" applyBorder="1" applyAlignment="1" applyProtection="1">
      <alignment horizontal="center"/>
    </xf>
    <xf numFmtId="5" fontId="4" fillId="2" borderId="8" xfId="0" applyNumberFormat="1" applyFont="1" applyFill="1" applyBorder="1" applyAlignment="1" applyProtection="1">
      <alignment horizontal="center"/>
    </xf>
    <xf numFmtId="166" fontId="5" fillId="0" borderId="5" xfId="1" applyNumberFormat="1" applyFont="1" applyBorder="1" applyAlignment="1" applyProtection="1">
      <alignment horizontal="center"/>
    </xf>
    <xf numFmtId="166" fontId="5" fillId="0" borderId="0" xfId="0" applyNumberFormat="1" applyFont="1" applyBorder="1" applyAlignment="1" applyProtection="1">
      <alignment horizontal="center"/>
    </xf>
    <xf numFmtId="166" fontId="5" fillId="0" borderId="3" xfId="1" applyNumberFormat="1" applyFont="1" applyBorder="1" applyAlignment="1" applyProtection="1">
      <alignment horizontal="center"/>
    </xf>
    <xf numFmtId="5" fontId="4" fillId="2" borderId="0" xfId="0" applyNumberFormat="1" applyFont="1" applyFill="1" applyBorder="1" applyAlignment="1" applyProtection="1">
      <alignment horizontal="center"/>
    </xf>
    <xf numFmtId="0" fontId="0" fillId="0" borderId="2" xfId="0" applyBorder="1"/>
    <xf numFmtId="42" fontId="5" fillId="0" borderId="3" xfId="0" applyNumberFormat="1" applyFont="1" applyBorder="1"/>
    <xf numFmtId="42" fontId="5" fillId="0" borderId="5" xfId="0" applyNumberFormat="1" applyFont="1" applyBorder="1"/>
    <xf numFmtId="42" fontId="5" fillId="0" borderId="5" xfId="1" applyNumberFormat="1" applyFont="1" applyBorder="1" applyProtection="1"/>
    <xf numFmtId="42" fontId="5" fillId="0" borderId="3" xfId="1" applyNumberFormat="1" applyFont="1" applyBorder="1" applyProtection="1"/>
    <xf numFmtId="42" fontId="5" fillId="0" borderId="5" xfId="2" applyNumberFormat="1" applyFont="1" applyBorder="1" applyProtection="1"/>
    <xf numFmtId="165" fontId="1" fillId="2" borderId="13" xfId="0" applyNumberFormat="1" applyFont="1" applyFill="1" applyBorder="1" applyAlignment="1" applyProtection="1">
      <alignment horizontal="center"/>
    </xf>
    <xf numFmtId="42" fontId="5" fillId="0" borderId="12" xfId="2" applyNumberFormat="1" applyFont="1" applyBorder="1" applyProtection="1"/>
    <xf numFmtId="42" fontId="5" fillId="0" borderId="14" xfId="2" applyNumberFormat="1" applyFont="1" applyBorder="1" applyProtection="1"/>
    <xf numFmtId="42" fontId="4" fillId="0" borderId="14" xfId="0" applyNumberFormat="1" applyFont="1" applyBorder="1" applyProtection="1"/>
    <xf numFmtId="0" fontId="5" fillId="0" borderId="15" xfId="0" applyFont="1" applyBorder="1"/>
    <xf numFmtId="0" fontId="2" fillId="0" borderId="1" xfId="0" applyFont="1" applyBorder="1" applyAlignment="1">
      <alignment horizontal="left"/>
    </xf>
    <xf numFmtId="164" fontId="5" fillId="0" borderId="0" xfId="0" applyNumberFormat="1" applyFont="1" applyBorder="1" applyAlignment="1" applyProtection="1">
      <alignment horizontal="center"/>
    </xf>
    <xf numFmtId="164" fontId="5" fillId="0" borderId="4" xfId="0" applyNumberFormat="1" applyFont="1" applyBorder="1" applyAlignment="1" applyProtection="1">
      <alignment horizontal="center"/>
    </xf>
    <xf numFmtId="164" fontId="5" fillId="0" borderId="3" xfId="1" applyNumberFormat="1" applyFont="1" applyBorder="1" applyAlignment="1" applyProtection="1">
      <alignment horizontal="center"/>
    </xf>
    <xf numFmtId="164" fontId="5" fillId="0" borderId="5" xfId="1" applyNumberFormat="1" applyFont="1" applyBorder="1" applyAlignment="1" applyProtection="1">
      <alignment horizontal="center"/>
    </xf>
    <xf numFmtId="42" fontId="2" fillId="0" borderId="10" xfId="0" applyNumberFormat="1" applyFont="1" applyBorder="1"/>
    <xf numFmtId="42" fontId="2" fillId="0" borderId="16" xfId="0" applyNumberFormat="1" applyFont="1" applyBorder="1"/>
    <xf numFmtId="0" fontId="4" fillId="2" borderId="7" xfId="0" applyFont="1" applyFill="1" applyBorder="1" applyAlignment="1">
      <alignment horizontal="center"/>
    </xf>
    <xf numFmtId="0" fontId="4" fillId="0" borderId="15" xfId="0" applyFont="1" applyBorder="1"/>
    <xf numFmtId="165" fontId="4" fillId="2" borderId="4" xfId="0" applyNumberFormat="1" applyFont="1" applyFill="1" applyBorder="1" applyAlignment="1" applyProtection="1">
      <alignment horizontal="center"/>
    </xf>
    <xf numFmtId="165" fontId="4" fillId="2" borderId="7" xfId="0" applyNumberFormat="1" applyFont="1" applyFill="1" applyBorder="1" applyAlignment="1" applyProtection="1">
      <alignment horizontal="center"/>
    </xf>
    <xf numFmtId="166" fontId="5" fillId="0" borderId="17" xfId="0" applyNumberFormat="1" applyFont="1" applyBorder="1" applyAlignment="1" applyProtection="1">
      <alignment horizontal="center"/>
    </xf>
    <xf numFmtId="166" fontId="5" fillId="0" borderId="18" xfId="1" applyNumberFormat="1" applyFont="1" applyBorder="1" applyAlignment="1" applyProtection="1">
      <alignment horizontal="center"/>
    </xf>
    <xf numFmtId="166" fontId="4" fillId="0" borderId="3" xfId="2" applyNumberFormat="1" applyFont="1" applyBorder="1" applyAlignment="1" applyProtection="1">
      <alignment horizontal="center"/>
    </xf>
    <xf numFmtId="166" fontId="4" fillId="0" borderId="19" xfId="2" applyNumberFormat="1" applyFont="1" applyBorder="1" applyAlignment="1" applyProtection="1">
      <alignment horizontal="center"/>
    </xf>
    <xf numFmtId="166" fontId="2" fillId="0" borderId="3" xfId="1" applyNumberFormat="1" applyFont="1" applyBorder="1" applyAlignment="1" applyProtection="1">
      <alignment horizontal="center"/>
    </xf>
    <xf numFmtId="164" fontId="5" fillId="0" borderId="17" xfId="0" applyNumberFormat="1" applyFont="1" applyBorder="1" applyAlignment="1" applyProtection="1">
      <alignment horizontal="center"/>
    </xf>
    <xf numFmtId="164" fontId="5" fillId="0" borderId="18" xfId="1" applyNumberFormat="1" applyFont="1" applyBorder="1" applyAlignment="1" applyProtection="1">
      <alignment horizontal="center"/>
    </xf>
    <xf numFmtId="164" fontId="5" fillId="0" borderId="11" xfId="1" applyNumberFormat="1" applyFont="1" applyBorder="1" applyAlignment="1" applyProtection="1">
      <alignment horizontal="center"/>
    </xf>
    <xf numFmtId="42" fontId="4" fillId="0" borderId="19" xfId="2" applyNumberFormat="1" applyFont="1" applyBorder="1" applyProtection="1"/>
    <xf numFmtId="41" fontId="2" fillId="0" borderId="0" xfId="1" applyNumberFormat="1" applyFont="1" applyFill="1" applyBorder="1" applyProtection="1"/>
    <xf numFmtId="41" fontId="2" fillId="0" borderId="20" xfId="1" applyNumberFormat="1" applyFont="1" applyFill="1" applyBorder="1" applyProtection="1"/>
    <xf numFmtId="0" fontId="4" fillId="2" borderId="21" xfId="0" applyFont="1" applyFill="1" applyBorder="1" applyAlignment="1">
      <alignment horizontal="centerContinuous"/>
    </xf>
    <xf numFmtId="0" fontId="4" fillId="2" borderId="8" xfId="0" applyFont="1" applyFill="1" applyBorder="1" applyAlignment="1">
      <alignment horizontal="center"/>
    </xf>
    <xf numFmtId="167" fontId="5" fillId="0" borderId="0" xfId="0" applyNumberFormat="1" applyFont="1" applyBorder="1"/>
    <xf numFmtId="0" fontId="0" fillId="0" borderId="0" xfId="0" applyAlignment="1"/>
    <xf numFmtId="42" fontId="2" fillId="0" borderId="10" xfId="0" applyNumberFormat="1" applyFont="1" applyFill="1" applyBorder="1"/>
    <xf numFmtId="42" fontId="2" fillId="0" borderId="16" xfId="0" applyNumberFormat="1" applyFont="1" applyFill="1" applyBorder="1"/>
    <xf numFmtId="42" fontId="4" fillId="0" borderId="3" xfId="2" applyNumberFormat="1" applyFont="1" applyFill="1" applyBorder="1" applyProtection="1"/>
    <xf numFmtId="0" fontId="2" fillId="0" borderId="0" xfId="0" applyFont="1" applyBorder="1" applyAlignment="1">
      <alignment horizontal="left"/>
    </xf>
    <xf numFmtId="0" fontId="0" fillId="0" borderId="0" xfId="0" applyBorder="1" applyAlignment="1"/>
    <xf numFmtId="0" fontId="6" fillId="2" borderId="25" xfId="0" applyFont="1" applyFill="1" applyBorder="1" applyAlignment="1">
      <alignment horizontal="center"/>
    </xf>
    <xf numFmtId="0" fontId="6" fillId="2" borderId="26" xfId="0" applyFont="1" applyFill="1" applyBorder="1" applyAlignment="1">
      <alignment horizontal="center"/>
    </xf>
    <xf numFmtId="0" fontId="6" fillId="2" borderId="27" xfId="0" applyFont="1" applyFill="1" applyBorder="1" applyAlignment="1">
      <alignment horizontal="center"/>
    </xf>
    <xf numFmtId="0" fontId="8" fillId="2" borderId="16" xfId="0" applyFont="1" applyFill="1" applyBorder="1" applyAlignment="1">
      <alignment horizontal="center"/>
    </xf>
    <xf numFmtId="0" fontId="8" fillId="2" borderId="3" xfId="0" applyFont="1" applyFill="1" applyBorder="1" applyAlignment="1">
      <alignment horizontal="center"/>
    </xf>
    <xf numFmtId="0" fontId="8" fillId="2" borderId="11" xfId="0" applyFont="1" applyFill="1" applyBorder="1" applyAlignment="1">
      <alignment horizontal="center"/>
    </xf>
    <xf numFmtId="0" fontId="8" fillId="2" borderId="28" xfId="0" applyFont="1" applyFill="1" applyBorder="1" applyAlignment="1">
      <alignment horizontal="center"/>
    </xf>
    <xf numFmtId="0" fontId="8" fillId="2" borderId="29" xfId="0" applyFont="1" applyFill="1" applyBorder="1" applyAlignment="1">
      <alignment horizontal="center"/>
    </xf>
    <xf numFmtId="0" fontId="8" fillId="2" borderId="30" xfId="0" applyFont="1" applyFill="1" applyBorder="1" applyAlignment="1">
      <alignment horizontal="center"/>
    </xf>
    <xf numFmtId="0" fontId="4" fillId="2" borderId="16" xfId="0" applyFont="1" applyFill="1" applyBorder="1" applyAlignment="1">
      <alignment horizontal="center"/>
    </xf>
    <xf numFmtId="0" fontId="0" fillId="0" borderId="11" xfId="0" applyBorder="1" applyAlignment="1">
      <alignment horizontal="center"/>
    </xf>
    <xf numFmtId="0" fontId="2" fillId="0" borderId="1" xfId="0" applyFont="1" applyBorder="1" applyAlignment="1">
      <alignment horizontal="left" wrapText="1"/>
    </xf>
    <xf numFmtId="0" fontId="0" fillId="0" borderId="0" xfId="0" applyBorder="1" applyAlignment="1">
      <alignment horizontal="left" wrapText="1"/>
    </xf>
    <xf numFmtId="0" fontId="0" fillId="0" borderId="15" xfId="0" applyBorder="1" applyAlignment="1">
      <alignment horizontal="left" wrapText="1"/>
    </xf>
    <xf numFmtId="0" fontId="2" fillId="0" borderId="22" xfId="0" applyFont="1" applyBorder="1" applyAlignment="1">
      <alignment horizontal="left" wrapText="1"/>
    </xf>
    <xf numFmtId="0" fontId="0" fillId="0" borderId="23" xfId="0" applyBorder="1" applyAlignment="1">
      <alignment wrapText="1"/>
    </xf>
    <xf numFmtId="0" fontId="0" fillId="0" borderId="24" xfId="0" applyBorder="1" applyAlignment="1">
      <alignment wrapText="1"/>
    </xf>
    <xf numFmtId="0" fontId="5" fillId="0" borderId="1" xfId="0" applyFont="1" applyBorder="1" applyAlignment="1">
      <alignment horizontal="left" wrapText="1"/>
    </xf>
    <xf numFmtId="0" fontId="0" fillId="0" borderId="0" xfId="0" applyAlignment="1">
      <alignment wrapText="1"/>
    </xf>
    <xf numFmtId="0" fontId="0" fillId="0" borderId="15" xfId="0" applyBorder="1" applyAlignment="1">
      <alignment wrapText="1"/>
    </xf>
    <xf numFmtId="0" fontId="0" fillId="0" borderId="0" xfId="0" applyAlignment="1">
      <alignment horizontal="left" wrapText="1"/>
    </xf>
    <xf numFmtId="0" fontId="2" fillId="0" borderId="23" xfId="0" applyFont="1" applyBorder="1" applyAlignment="1">
      <alignment horizontal="left" wrapText="1"/>
    </xf>
    <xf numFmtId="0" fontId="2" fillId="0" borderId="24" xfId="0" applyFont="1" applyBorder="1" applyAlignment="1">
      <alignment horizontal="left" wrapText="1"/>
    </xf>
    <xf numFmtId="0" fontId="2" fillId="0" borderId="0" xfId="0" applyFont="1" applyBorder="1" applyAlignment="1">
      <alignment horizontal="left" wrapText="1"/>
    </xf>
    <xf numFmtId="0" fontId="2" fillId="0" borderId="15" xfId="0" applyFont="1" applyBorder="1" applyAlignment="1">
      <alignment horizontal="left" wrapText="1"/>
    </xf>
    <xf numFmtId="0" fontId="2" fillId="0" borderId="1" xfId="0" applyNumberFormat="1" applyFont="1" applyBorder="1" applyAlignment="1">
      <alignment horizontal="left" wrapText="1"/>
    </xf>
    <xf numFmtId="0" fontId="5" fillId="0" borderId="22" xfId="0" applyFont="1" applyBorder="1" applyAlignment="1">
      <alignment horizontal="left" wrapText="1"/>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EFCB-96F7-4AEC-83C6-D3DF815C4EBF}">
  <sheetPr>
    <pageSetUpPr fitToPage="1"/>
  </sheetPr>
  <dimension ref="A1:S89"/>
  <sheetViews>
    <sheetView tabSelected="1"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171</v>
      </c>
      <c r="B1" s="91"/>
      <c r="C1" s="91"/>
      <c r="D1" s="91"/>
      <c r="E1" s="91"/>
      <c r="F1" s="91"/>
      <c r="G1" s="91"/>
      <c r="H1" s="91"/>
      <c r="I1" s="91"/>
      <c r="J1" s="91"/>
      <c r="K1" s="91"/>
      <c r="L1" s="91"/>
      <c r="M1" s="92"/>
    </row>
    <row r="2" spans="1:13" ht="15.75">
      <c r="A2" s="21"/>
      <c r="B2" s="81">
        <v>2024</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296313</v>
      </c>
      <c r="C6" s="64">
        <v>44747311257</v>
      </c>
      <c r="D6" s="18">
        <f>(C6/B6)</f>
        <v>151013.66209717427</v>
      </c>
      <c r="E6" s="19">
        <v>26909299729</v>
      </c>
      <c r="F6" s="19">
        <f>(E6/B6)</f>
        <v>90813.766959262677</v>
      </c>
      <c r="G6" s="45">
        <v>6.2610000000000001</v>
      </c>
      <c r="H6" s="44">
        <v>0</v>
      </c>
      <c r="I6" s="35">
        <f t="shared" ref="I6:I69" si="0">(G6+H6)</f>
        <v>6.2610000000000001</v>
      </c>
      <c r="J6" s="4">
        <v>168477737</v>
      </c>
      <c r="K6" s="31">
        <v>0</v>
      </c>
      <c r="L6" s="31">
        <f>SUM(J6:K6)</f>
        <v>168477737</v>
      </c>
      <c r="M6" s="55">
        <f t="shared" ref="M6:M69" si="1">L6/B6</f>
        <v>568.58030866009926</v>
      </c>
    </row>
    <row r="7" spans="1:13">
      <c r="A7" s="7" t="s">
        <v>4</v>
      </c>
      <c r="B7" s="16">
        <v>28899</v>
      </c>
      <c r="C7" s="65">
        <v>3286834050</v>
      </c>
      <c r="D7" s="50">
        <f>(C7/B7)</f>
        <v>113735.21748157375</v>
      </c>
      <c r="E7" s="51">
        <v>1756493756</v>
      </c>
      <c r="F7" s="51">
        <f>(E7/B7)</f>
        <v>60780.433786636218</v>
      </c>
      <c r="G7" s="46">
        <v>5.32</v>
      </c>
      <c r="H7" s="44">
        <v>0</v>
      </c>
      <c r="I7" s="44">
        <f t="shared" si="0"/>
        <v>5.32</v>
      </c>
      <c r="J7" s="52">
        <v>9344547</v>
      </c>
      <c r="K7" s="51">
        <v>0</v>
      </c>
      <c r="L7" s="53">
        <f>SUM(J7:K7)</f>
        <v>9344547</v>
      </c>
      <c r="M7" s="56">
        <f t="shared" si="1"/>
        <v>323.35191529118657</v>
      </c>
    </row>
    <row r="8" spans="1:13">
      <c r="A8" s="7" t="s">
        <v>5</v>
      </c>
      <c r="B8" s="16">
        <v>196112</v>
      </c>
      <c r="C8" s="65">
        <v>43755350683</v>
      </c>
      <c r="D8" s="50">
        <f t="shared" ref="D8:D71" si="2">(C8/B8)</f>
        <v>223114.09135086072</v>
      </c>
      <c r="E8" s="51">
        <v>33729673749</v>
      </c>
      <c r="F8" s="51">
        <f t="shared" ref="F8:F71" si="3">(E8/B8)</f>
        <v>171991.8911081423</v>
      </c>
      <c r="G8" s="46">
        <v>5.3109999999999999</v>
      </c>
      <c r="H8" s="44">
        <v>0</v>
      </c>
      <c r="I8" s="44">
        <f t="shared" si="0"/>
        <v>5.3109999999999999</v>
      </c>
      <c r="J8" s="52">
        <v>179129661</v>
      </c>
      <c r="K8" s="51">
        <v>0</v>
      </c>
      <c r="L8" s="53">
        <f t="shared" ref="L8:L71" si="4">SUM(J8:K8)</f>
        <v>179129661</v>
      </c>
      <c r="M8" s="56">
        <f t="shared" si="1"/>
        <v>913.40489618177367</v>
      </c>
    </row>
    <row r="9" spans="1:13">
      <c r="A9" s="7" t="s">
        <v>6</v>
      </c>
      <c r="B9" s="16">
        <v>27335</v>
      </c>
      <c r="C9" s="65">
        <v>2790857330</v>
      </c>
      <c r="D9" s="50">
        <f t="shared" si="2"/>
        <v>102098.31095664899</v>
      </c>
      <c r="E9" s="51">
        <v>1656429470</v>
      </c>
      <c r="F9" s="51">
        <f t="shared" si="3"/>
        <v>60597.383208340958</v>
      </c>
      <c r="G9" s="46">
        <v>5.3780000000000001</v>
      </c>
      <c r="H9" s="44">
        <v>0</v>
      </c>
      <c r="I9" s="44">
        <f t="shared" si="0"/>
        <v>5.3780000000000001</v>
      </c>
      <c r="J9" s="52">
        <v>8908280</v>
      </c>
      <c r="K9" s="51">
        <v>0</v>
      </c>
      <c r="L9" s="53">
        <f t="shared" si="4"/>
        <v>8908280</v>
      </c>
      <c r="M9" s="56">
        <f t="shared" si="1"/>
        <v>325.89281141393815</v>
      </c>
    </row>
    <row r="10" spans="1:13">
      <c r="A10" s="7" t="s">
        <v>7</v>
      </c>
      <c r="B10" s="16">
        <v>653703</v>
      </c>
      <c r="C10" s="65">
        <v>125092517007</v>
      </c>
      <c r="D10" s="50">
        <f t="shared" si="2"/>
        <v>191359.86374087314</v>
      </c>
      <c r="E10" s="51">
        <v>76222780852</v>
      </c>
      <c r="F10" s="51">
        <f t="shared" si="3"/>
        <v>116601.54665344965</v>
      </c>
      <c r="G10" s="46">
        <v>6.3109999999999999</v>
      </c>
      <c r="H10" s="44">
        <v>0</v>
      </c>
      <c r="I10" s="44">
        <f t="shared" si="0"/>
        <v>6.3109999999999999</v>
      </c>
      <c r="J10" s="52">
        <v>481036522</v>
      </c>
      <c r="K10" s="51">
        <v>0</v>
      </c>
      <c r="L10" s="53">
        <f t="shared" si="4"/>
        <v>481036522</v>
      </c>
      <c r="M10" s="56">
        <f t="shared" si="1"/>
        <v>735.86402693577975</v>
      </c>
    </row>
    <row r="11" spans="1:13">
      <c r="A11" s="7" t="s">
        <v>8</v>
      </c>
      <c r="B11" s="16">
        <v>1981888</v>
      </c>
      <c r="C11" s="65">
        <v>470426900034</v>
      </c>
      <c r="D11" s="50">
        <f t="shared" si="2"/>
        <v>237363.00943040173</v>
      </c>
      <c r="E11" s="51">
        <v>327211269806</v>
      </c>
      <c r="F11" s="51">
        <f t="shared" si="3"/>
        <v>165100.78763583009</v>
      </c>
      <c r="G11" s="46">
        <v>6.3109999999999999</v>
      </c>
      <c r="H11" s="44">
        <v>0.1545</v>
      </c>
      <c r="I11" s="44">
        <f t="shared" si="0"/>
        <v>6.4654999999999996</v>
      </c>
      <c r="J11" s="52">
        <v>2065023093</v>
      </c>
      <c r="K11" s="51">
        <v>50553957</v>
      </c>
      <c r="L11" s="53">
        <f t="shared" si="4"/>
        <v>2115577050</v>
      </c>
      <c r="M11" s="56">
        <f t="shared" si="1"/>
        <v>1067.4554011124746</v>
      </c>
    </row>
    <row r="12" spans="1:13">
      <c r="A12" s="7" t="s">
        <v>9</v>
      </c>
      <c r="B12" s="16">
        <v>13700</v>
      </c>
      <c r="C12" s="65">
        <v>1470193450</v>
      </c>
      <c r="D12" s="50">
        <f t="shared" si="2"/>
        <v>107313.3905109489</v>
      </c>
      <c r="E12" s="51">
        <v>720159935</v>
      </c>
      <c r="F12" s="51">
        <f t="shared" si="3"/>
        <v>52566.418613138689</v>
      </c>
      <c r="G12" s="46">
        <v>5.2069999999999999</v>
      </c>
      <c r="H12" s="44">
        <v>0</v>
      </c>
      <c r="I12" s="44">
        <f t="shared" si="0"/>
        <v>5.2069999999999999</v>
      </c>
      <c r="J12" s="52">
        <v>3749873</v>
      </c>
      <c r="K12" s="51">
        <v>0</v>
      </c>
      <c r="L12" s="53">
        <f t="shared" si="4"/>
        <v>3749873</v>
      </c>
      <c r="M12" s="56">
        <f t="shared" si="1"/>
        <v>273.71335766423357</v>
      </c>
    </row>
    <row r="13" spans="1:13">
      <c r="A13" s="7" t="s">
        <v>10</v>
      </c>
      <c r="B13" s="16">
        <v>210645</v>
      </c>
      <c r="C13" s="65">
        <v>53026104707</v>
      </c>
      <c r="D13" s="50">
        <f t="shared" si="2"/>
        <v>251732.08339623536</v>
      </c>
      <c r="E13" s="51">
        <v>37437506420</v>
      </c>
      <c r="F13" s="51">
        <f t="shared" si="3"/>
        <v>177727.96135678512</v>
      </c>
      <c r="G13" s="46">
        <v>6.4960000000000004</v>
      </c>
      <c r="H13" s="44">
        <v>0</v>
      </c>
      <c r="I13" s="44">
        <f t="shared" si="0"/>
        <v>6.4960000000000004</v>
      </c>
      <c r="J13" s="52">
        <v>243193290</v>
      </c>
      <c r="K13" s="51">
        <v>0</v>
      </c>
      <c r="L13" s="53">
        <f t="shared" si="4"/>
        <v>243193290</v>
      </c>
      <c r="M13" s="56">
        <f t="shared" si="1"/>
        <v>1154.5172683899452</v>
      </c>
    </row>
    <row r="14" spans="1:13">
      <c r="A14" s="7" t="s">
        <v>11</v>
      </c>
      <c r="B14" s="16">
        <v>166151</v>
      </c>
      <c r="C14" s="65">
        <v>28194508212</v>
      </c>
      <c r="D14" s="50">
        <f t="shared" si="2"/>
        <v>169692.07655686696</v>
      </c>
      <c r="E14" s="51">
        <v>16967245643</v>
      </c>
      <c r="F14" s="51">
        <f t="shared" si="3"/>
        <v>102119.43137868565</v>
      </c>
      <c r="G14" s="46">
        <v>5.3440000000000003</v>
      </c>
      <c r="H14" s="44">
        <v>0</v>
      </c>
      <c r="I14" s="44">
        <f t="shared" si="0"/>
        <v>5.3440000000000003</v>
      </c>
      <c r="J14" s="52">
        <v>90673078</v>
      </c>
      <c r="K14" s="51">
        <v>0</v>
      </c>
      <c r="L14" s="53">
        <f t="shared" si="4"/>
        <v>90673078</v>
      </c>
      <c r="M14" s="56">
        <f t="shared" si="1"/>
        <v>545.72694717455806</v>
      </c>
    </row>
    <row r="15" spans="1:13">
      <c r="A15" s="7" t="s">
        <v>12</v>
      </c>
      <c r="B15" s="16">
        <v>236365</v>
      </c>
      <c r="C15" s="65">
        <v>33009829130</v>
      </c>
      <c r="D15" s="50">
        <f t="shared" si="2"/>
        <v>139656.1636875172</v>
      </c>
      <c r="E15" s="51">
        <v>20552178490</v>
      </c>
      <c r="F15" s="51">
        <f t="shared" si="3"/>
        <v>86951.022740253422</v>
      </c>
      <c r="G15" s="46">
        <v>6.234</v>
      </c>
      <c r="H15" s="44">
        <v>0</v>
      </c>
      <c r="I15" s="44">
        <f t="shared" si="0"/>
        <v>6.234</v>
      </c>
      <c r="J15" s="52">
        <v>128121475</v>
      </c>
      <c r="K15" s="51">
        <v>0</v>
      </c>
      <c r="L15" s="53">
        <f t="shared" si="4"/>
        <v>128121475</v>
      </c>
      <c r="M15" s="56">
        <f t="shared" si="1"/>
        <v>542.04926702345949</v>
      </c>
    </row>
    <row r="16" spans="1:13">
      <c r="A16" s="7" t="s">
        <v>13</v>
      </c>
      <c r="B16" s="16">
        <v>408381</v>
      </c>
      <c r="C16" s="65">
        <v>222662101089</v>
      </c>
      <c r="D16" s="50">
        <f t="shared" si="2"/>
        <v>545231.2940342474</v>
      </c>
      <c r="E16" s="51">
        <v>171199792991</v>
      </c>
      <c r="F16" s="51">
        <f t="shared" si="3"/>
        <v>419215.86212629871</v>
      </c>
      <c r="G16" s="46">
        <v>4.3132000000000001</v>
      </c>
      <c r="H16" s="44">
        <v>0</v>
      </c>
      <c r="I16" s="44">
        <f t="shared" si="0"/>
        <v>4.3132000000000001</v>
      </c>
      <c r="J16" s="52">
        <v>738418946</v>
      </c>
      <c r="K16" s="51">
        <v>0</v>
      </c>
      <c r="L16" s="53">
        <f t="shared" si="4"/>
        <v>738418946</v>
      </c>
      <c r="M16" s="56">
        <f t="shared" si="1"/>
        <v>1808.1618537591121</v>
      </c>
    </row>
    <row r="17" spans="1:13">
      <c r="A17" s="7" t="s">
        <v>14</v>
      </c>
      <c r="B17" s="16">
        <v>72155</v>
      </c>
      <c r="C17" s="65">
        <v>8093141626</v>
      </c>
      <c r="D17" s="50">
        <f t="shared" si="2"/>
        <v>112163.28218418681</v>
      </c>
      <c r="E17" s="51">
        <v>4838429859</v>
      </c>
      <c r="F17" s="51">
        <f t="shared" si="3"/>
        <v>67056.057916984268</v>
      </c>
      <c r="G17" s="46">
        <v>5.391</v>
      </c>
      <c r="H17" s="44">
        <v>0</v>
      </c>
      <c r="I17" s="44">
        <f t="shared" si="0"/>
        <v>5.391</v>
      </c>
      <c r="J17" s="52">
        <v>26083974</v>
      </c>
      <c r="K17" s="51">
        <v>0</v>
      </c>
      <c r="L17" s="53">
        <f t="shared" si="4"/>
        <v>26083974</v>
      </c>
      <c r="M17" s="56">
        <f t="shared" si="1"/>
        <v>361.49918924537457</v>
      </c>
    </row>
    <row r="18" spans="1:13">
      <c r="A18" s="7" t="s">
        <v>102</v>
      </c>
      <c r="B18" s="16">
        <v>35487</v>
      </c>
      <c r="C18" s="65">
        <v>6224887733</v>
      </c>
      <c r="D18" s="50">
        <f t="shared" si="2"/>
        <v>175413.18603995829</v>
      </c>
      <c r="E18" s="51">
        <v>3035490013</v>
      </c>
      <c r="F18" s="51">
        <f t="shared" si="3"/>
        <v>85538.084735255165</v>
      </c>
      <c r="G18" s="46">
        <v>5.3440000000000003</v>
      </c>
      <c r="H18" s="44">
        <v>0</v>
      </c>
      <c r="I18" s="44">
        <f t="shared" si="0"/>
        <v>5.3440000000000003</v>
      </c>
      <c r="J18" s="52">
        <v>16221658</v>
      </c>
      <c r="K18" s="51">
        <v>0</v>
      </c>
      <c r="L18" s="53">
        <f t="shared" si="4"/>
        <v>16221658</v>
      </c>
      <c r="M18" s="56">
        <f t="shared" si="1"/>
        <v>457.11550708710234</v>
      </c>
    </row>
    <row r="19" spans="1:13">
      <c r="A19" s="7" t="s">
        <v>15</v>
      </c>
      <c r="B19" s="16">
        <v>17555</v>
      </c>
      <c r="C19" s="65">
        <v>1926297735</v>
      </c>
      <c r="D19" s="50">
        <f t="shared" si="2"/>
        <v>109729.29279407577</v>
      </c>
      <c r="E19" s="51">
        <v>893056351</v>
      </c>
      <c r="F19" s="51">
        <f t="shared" si="3"/>
        <v>50871.908345200798</v>
      </c>
      <c r="G19" s="46">
        <v>5.3630000000000004</v>
      </c>
      <c r="H19" s="44">
        <v>0</v>
      </c>
      <c r="I19" s="44">
        <f t="shared" si="0"/>
        <v>5.3630000000000004</v>
      </c>
      <c r="J19" s="52">
        <v>4789466</v>
      </c>
      <c r="K19" s="51">
        <v>0</v>
      </c>
      <c r="L19" s="53">
        <f t="shared" si="4"/>
        <v>4789466</v>
      </c>
      <c r="M19" s="56">
        <f t="shared" si="1"/>
        <v>272.82631728852181</v>
      </c>
    </row>
    <row r="20" spans="1:13">
      <c r="A20" s="7" t="s">
        <v>16</v>
      </c>
      <c r="B20" s="16">
        <v>1062593</v>
      </c>
      <c r="C20" s="65">
        <v>174627393149</v>
      </c>
      <c r="D20" s="50">
        <f t="shared" si="2"/>
        <v>164340.80889766826</v>
      </c>
      <c r="E20" s="51">
        <v>119132598587</v>
      </c>
      <c r="F20" s="51">
        <f t="shared" si="3"/>
        <v>112114.98531140333</v>
      </c>
      <c r="G20" s="46">
        <v>5.34</v>
      </c>
      <c r="H20" s="44">
        <v>1</v>
      </c>
      <c r="I20" s="44">
        <f t="shared" si="0"/>
        <v>6.34</v>
      </c>
      <c r="J20" s="52">
        <v>636168077</v>
      </c>
      <c r="K20" s="51">
        <v>119132599</v>
      </c>
      <c r="L20" s="53">
        <f t="shared" si="4"/>
        <v>755300676</v>
      </c>
      <c r="M20" s="56">
        <f t="shared" si="1"/>
        <v>710.8090077762605</v>
      </c>
    </row>
    <row r="21" spans="1:13">
      <c r="A21" s="7" t="s">
        <v>17</v>
      </c>
      <c r="B21" s="16">
        <v>336358</v>
      </c>
      <c r="C21" s="65">
        <v>51321136709</v>
      </c>
      <c r="D21" s="50">
        <f t="shared" si="2"/>
        <v>152578.90910577422</v>
      </c>
      <c r="E21" s="51">
        <v>34063606185</v>
      </c>
      <c r="F21" s="51">
        <f t="shared" si="3"/>
        <v>101271.87753821821</v>
      </c>
      <c r="G21" s="46">
        <v>4.8470000000000004</v>
      </c>
      <c r="H21" s="44">
        <v>0</v>
      </c>
      <c r="I21" s="44">
        <f t="shared" si="0"/>
        <v>4.8470000000000004</v>
      </c>
      <c r="J21" s="52">
        <v>165106311</v>
      </c>
      <c r="K21" s="51">
        <v>0</v>
      </c>
      <c r="L21" s="53">
        <f t="shared" si="4"/>
        <v>165106311</v>
      </c>
      <c r="M21" s="56">
        <f t="shared" si="1"/>
        <v>490.86482557275286</v>
      </c>
    </row>
    <row r="22" spans="1:13">
      <c r="A22" s="7" t="s">
        <v>18</v>
      </c>
      <c r="B22" s="16">
        <v>136310</v>
      </c>
      <c r="C22" s="65">
        <v>26697936451</v>
      </c>
      <c r="D22" s="50">
        <f t="shared" si="2"/>
        <v>195861.9063238207</v>
      </c>
      <c r="E22" s="51">
        <v>18664910487</v>
      </c>
      <c r="F22" s="51">
        <f t="shared" si="3"/>
        <v>136929.86931993251</v>
      </c>
      <c r="G22" s="46">
        <v>5.3650000000000002</v>
      </c>
      <c r="H22" s="44">
        <v>0</v>
      </c>
      <c r="I22" s="44">
        <f t="shared" si="0"/>
        <v>5.3650000000000002</v>
      </c>
      <c r="J22" s="52">
        <v>100137240</v>
      </c>
      <c r="K22" s="51">
        <v>0</v>
      </c>
      <c r="L22" s="53">
        <f t="shared" si="4"/>
        <v>100137240</v>
      </c>
      <c r="M22" s="56">
        <f t="shared" si="1"/>
        <v>734.6287139608246</v>
      </c>
    </row>
    <row r="23" spans="1:13">
      <c r="A23" s="7" t="s">
        <v>19</v>
      </c>
      <c r="B23" s="16">
        <v>13321</v>
      </c>
      <c r="C23" s="65">
        <v>6099773911</v>
      </c>
      <c r="D23" s="50">
        <f t="shared" si="2"/>
        <v>457906.60693641618</v>
      </c>
      <c r="E23" s="51">
        <v>4325470264</v>
      </c>
      <c r="F23" s="51">
        <f t="shared" si="3"/>
        <v>324710.62713009532</v>
      </c>
      <c r="G23" s="46">
        <v>4.1239999999999997</v>
      </c>
      <c r="H23" s="44">
        <v>0</v>
      </c>
      <c r="I23" s="44">
        <f t="shared" si="0"/>
        <v>4.1239999999999997</v>
      </c>
      <c r="J23" s="52">
        <v>17838285</v>
      </c>
      <c r="K23" s="51">
        <v>0</v>
      </c>
      <c r="L23" s="53">
        <f t="shared" si="4"/>
        <v>17838285</v>
      </c>
      <c r="M23" s="56">
        <f t="shared" si="1"/>
        <v>1339.110051797913</v>
      </c>
    </row>
    <row r="24" spans="1:13">
      <c r="A24" s="7" t="s">
        <v>20</v>
      </c>
      <c r="B24" s="16">
        <v>44853</v>
      </c>
      <c r="C24" s="65">
        <v>5167501491</v>
      </c>
      <c r="D24" s="50">
        <f t="shared" si="2"/>
        <v>115209.71821282858</v>
      </c>
      <c r="E24" s="51">
        <v>2709246928</v>
      </c>
      <c r="F24" s="51">
        <f t="shared" si="3"/>
        <v>60402.80311238936</v>
      </c>
      <c r="G24" s="46">
        <v>5.3869999999999996</v>
      </c>
      <c r="H24" s="44">
        <v>0</v>
      </c>
      <c r="I24" s="44">
        <f t="shared" si="0"/>
        <v>5.3869999999999996</v>
      </c>
      <c r="J24" s="52">
        <v>14594714</v>
      </c>
      <c r="K24" s="51">
        <v>0</v>
      </c>
      <c r="L24" s="53">
        <f t="shared" si="4"/>
        <v>14594714</v>
      </c>
      <c r="M24" s="56">
        <f t="shared" si="1"/>
        <v>325.38991817715652</v>
      </c>
    </row>
    <row r="25" spans="1:13">
      <c r="A25" s="7" t="s">
        <v>21</v>
      </c>
      <c r="B25" s="16">
        <v>19503</v>
      </c>
      <c r="C25" s="65">
        <v>3031756425</v>
      </c>
      <c r="D25" s="50">
        <f t="shared" si="2"/>
        <v>155450.77295800645</v>
      </c>
      <c r="E25" s="51">
        <v>1496625117</v>
      </c>
      <c r="F25" s="51">
        <f t="shared" si="3"/>
        <v>76738.200123057992</v>
      </c>
      <c r="G25" s="46">
        <v>5.3940000000000001</v>
      </c>
      <c r="H25" s="44">
        <v>0</v>
      </c>
      <c r="I25" s="44">
        <f t="shared" si="0"/>
        <v>5.3940000000000001</v>
      </c>
      <c r="J25" s="52">
        <v>8072792</v>
      </c>
      <c r="K25" s="51">
        <v>0</v>
      </c>
      <c r="L25" s="53">
        <f t="shared" si="4"/>
        <v>8072792</v>
      </c>
      <c r="M25" s="56">
        <f t="shared" si="1"/>
        <v>413.92565246372351</v>
      </c>
    </row>
    <row r="26" spans="1:13">
      <c r="A26" s="7" t="s">
        <v>22</v>
      </c>
      <c r="B26" s="16">
        <v>12815</v>
      </c>
      <c r="C26" s="65">
        <v>6336112745</v>
      </c>
      <c r="D26" s="50">
        <f t="shared" si="2"/>
        <v>494429.3987514631</v>
      </c>
      <c r="E26" s="51">
        <v>1248316616</v>
      </c>
      <c r="F26" s="51">
        <f t="shared" si="3"/>
        <v>97410.582598517358</v>
      </c>
      <c r="G26" s="46">
        <v>5.218</v>
      </c>
      <c r="H26" s="44">
        <v>0</v>
      </c>
      <c r="I26" s="44">
        <f t="shared" si="0"/>
        <v>5.218</v>
      </c>
      <c r="J26" s="52">
        <v>6513719</v>
      </c>
      <c r="K26" s="51">
        <v>0</v>
      </c>
      <c r="L26" s="53">
        <f t="shared" si="4"/>
        <v>6513719</v>
      </c>
      <c r="M26" s="56">
        <f t="shared" si="1"/>
        <v>508.28864611783069</v>
      </c>
    </row>
    <row r="27" spans="1:13">
      <c r="A27" s="7" t="s">
        <v>23</v>
      </c>
      <c r="B27" s="16">
        <v>16947</v>
      </c>
      <c r="C27" s="65">
        <v>6711751096</v>
      </c>
      <c r="D27" s="50">
        <f t="shared" si="2"/>
        <v>396043.61220274976</v>
      </c>
      <c r="E27" s="51">
        <v>4477942257</v>
      </c>
      <c r="F27" s="51">
        <f t="shared" si="3"/>
        <v>264232.15064613207</v>
      </c>
      <c r="G27" s="46">
        <v>5.3879999999999999</v>
      </c>
      <c r="H27" s="44">
        <v>0</v>
      </c>
      <c r="I27" s="44">
        <f t="shared" si="0"/>
        <v>5.3879999999999999</v>
      </c>
      <c r="J27" s="52">
        <v>24127155</v>
      </c>
      <c r="K27" s="51">
        <v>0</v>
      </c>
      <c r="L27" s="53">
        <f t="shared" si="4"/>
        <v>24127155</v>
      </c>
      <c r="M27" s="56">
        <f t="shared" si="1"/>
        <v>1423.6829527349973</v>
      </c>
    </row>
    <row r="28" spans="1:13">
      <c r="A28" s="7" t="s">
        <v>24</v>
      </c>
      <c r="B28" s="16">
        <v>14228</v>
      </c>
      <c r="C28" s="65">
        <v>2683865091</v>
      </c>
      <c r="D28" s="50">
        <f t="shared" si="2"/>
        <v>188632.63220410459</v>
      </c>
      <c r="E28" s="51">
        <v>1347469271</v>
      </c>
      <c r="F28" s="51">
        <f t="shared" si="3"/>
        <v>94705.459024458818</v>
      </c>
      <c r="G28" s="46">
        <v>5.524</v>
      </c>
      <c r="H28" s="44">
        <v>0</v>
      </c>
      <c r="I28" s="44">
        <f t="shared" si="0"/>
        <v>5.524</v>
      </c>
      <c r="J28" s="52">
        <v>7443417</v>
      </c>
      <c r="K28" s="51">
        <v>0</v>
      </c>
      <c r="L28" s="53">
        <f t="shared" si="4"/>
        <v>7443417</v>
      </c>
      <c r="M28" s="56">
        <f t="shared" si="1"/>
        <v>523.15272701714923</v>
      </c>
    </row>
    <row r="29" spans="1:13">
      <c r="A29" s="7" t="s">
        <v>25</v>
      </c>
      <c r="B29" s="16">
        <v>25883</v>
      </c>
      <c r="C29" s="65">
        <v>5920596899</v>
      </c>
      <c r="D29" s="50">
        <f t="shared" si="2"/>
        <v>228744.61611868793</v>
      </c>
      <c r="E29" s="51">
        <v>3060841438</v>
      </c>
      <c r="F29" s="51">
        <f t="shared" si="3"/>
        <v>118256.8264111579</v>
      </c>
      <c r="G29" s="46">
        <v>5.2839999999999998</v>
      </c>
      <c r="H29" s="44">
        <v>0</v>
      </c>
      <c r="I29" s="44">
        <f t="shared" si="0"/>
        <v>5.2839999999999998</v>
      </c>
      <c r="J29" s="52">
        <v>16173487</v>
      </c>
      <c r="K29" s="51">
        <v>0</v>
      </c>
      <c r="L29" s="53">
        <f t="shared" si="4"/>
        <v>16173487</v>
      </c>
      <c r="M29" s="56">
        <f t="shared" si="1"/>
        <v>624.86910327241822</v>
      </c>
    </row>
    <row r="30" spans="1:13">
      <c r="A30" s="7" t="s">
        <v>26</v>
      </c>
      <c r="B30" s="16">
        <v>45413</v>
      </c>
      <c r="C30" s="65">
        <v>10190554399</v>
      </c>
      <c r="D30" s="50">
        <f t="shared" si="2"/>
        <v>224397.29590645852</v>
      </c>
      <c r="E30" s="51">
        <v>4891285415</v>
      </c>
      <c r="F30" s="51">
        <f t="shared" si="3"/>
        <v>107706.72307489045</v>
      </c>
      <c r="G30" s="46">
        <v>5.2469999999999999</v>
      </c>
      <c r="H30" s="44">
        <v>0</v>
      </c>
      <c r="I30" s="44">
        <f t="shared" si="0"/>
        <v>5.2469999999999999</v>
      </c>
      <c r="J30" s="52">
        <v>25664563</v>
      </c>
      <c r="K30" s="51">
        <v>0</v>
      </c>
      <c r="L30" s="53">
        <f t="shared" si="4"/>
        <v>25664563</v>
      </c>
      <c r="M30" s="56">
        <f t="shared" si="1"/>
        <v>565.13692114592743</v>
      </c>
    </row>
    <row r="31" spans="1:13">
      <c r="A31" s="7" t="s">
        <v>27</v>
      </c>
      <c r="B31" s="16">
        <v>210577</v>
      </c>
      <c r="C31" s="65">
        <v>32718558512</v>
      </c>
      <c r="D31" s="50">
        <f t="shared" si="2"/>
        <v>155375.74622109727</v>
      </c>
      <c r="E31" s="51">
        <v>19358396298</v>
      </c>
      <c r="F31" s="51">
        <f t="shared" si="3"/>
        <v>91930.250207762481</v>
      </c>
      <c r="G31" s="46">
        <v>6.2709999999999999</v>
      </c>
      <c r="H31" s="44">
        <v>0</v>
      </c>
      <c r="I31" s="44">
        <f t="shared" si="0"/>
        <v>6.2709999999999999</v>
      </c>
      <c r="J31" s="52">
        <v>121396502</v>
      </c>
      <c r="K31" s="51">
        <v>0</v>
      </c>
      <c r="L31" s="53">
        <f t="shared" si="4"/>
        <v>121396502</v>
      </c>
      <c r="M31" s="56">
        <f t="shared" si="1"/>
        <v>576.49459342663249</v>
      </c>
    </row>
    <row r="32" spans="1:13">
      <c r="A32" s="7" t="s">
        <v>28</v>
      </c>
      <c r="B32" s="16">
        <v>106109</v>
      </c>
      <c r="C32" s="65">
        <v>16718270505</v>
      </c>
      <c r="D32" s="50">
        <f t="shared" si="2"/>
        <v>157557.51637467134</v>
      </c>
      <c r="E32" s="51">
        <v>9331445607</v>
      </c>
      <c r="F32" s="51">
        <f t="shared" si="3"/>
        <v>87942.074725046885</v>
      </c>
      <c r="G32" s="46">
        <v>5.3440000000000003</v>
      </c>
      <c r="H32" s="44">
        <v>0</v>
      </c>
      <c r="I32" s="44">
        <f t="shared" si="0"/>
        <v>5.3440000000000003</v>
      </c>
      <c r="J32" s="52">
        <v>49867657</v>
      </c>
      <c r="K32" s="51">
        <v>0</v>
      </c>
      <c r="L32" s="53">
        <f t="shared" si="4"/>
        <v>49867657</v>
      </c>
      <c r="M32" s="56">
        <f t="shared" si="1"/>
        <v>469.96632707875864</v>
      </c>
    </row>
    <row r="33" spans="1:13">
      <c r="A33" s="7" t="s">
        <v>29</v>
      </c>
      <c r="B33" s="16">
        <v>1560449</v>
      </c>
      <c r="C33" s="65">
        <v>270524493357</v>
      </c>
      <c r="D33" s="50">
        <f t="shared" si="2"/>
        <v>173363.23927087651</v>
      </c>
      <c r="E33" s="51">
        <v>183001210617</v>
      </c>
      <c r="F33" s="51">
        <f t="shared" si="3"/>
        <v>117274.71427582702</v>
      </c>
      <c r="G33" s="46">
        <v>5.3879999999999999</v>
      </c>
      <c r="H33" s="44">
        <v>0</v>
      </c>
      <c r="I33" s="44">
        <f t="shared" si="0"/>
        <v>5.3879999999999999</v>
      </c>
      <c r="J33" s="52">
        <v>986004977</v>
      </c>
      <c r="K33" s="51">
        <v>0</v>
      </c>
      <c r="L33" s="53">
        <f t="shared" si="4"/>
        <v>986004977</v>
      </c>
      <c r="M33" s="56">
        <f t="shared" si="1"/>
        <v>631.87260653824637</v>
      </c>
    </row>
    <row r="34" spans="1:13">
      <c r="A34" s="7" t="s">
        <v>30</v>
      </c>
      <c r="B34" s="16">
        <v>20059</v>
      </c>
      <c r="C34" s="65">
        <v>1627145593</v>
      </c>
      <c r="D34" s="50">
        <f t="shared" si="2"/>
        <v>81117.981604267407</v>
      </c>
      <c r="E34" s="51">
        <v>748241706</v>
      </c>
      <c r="F34" s="51">
        <f t="shared" si="3"/>
        <v>37302.044269405254</v>
      </c>
      <c r="G34" s="46">
        <v>4.9939999999999998</v>
      </c>
      <c r="H34" s="44">
        <v>0</v>
      </c>
      <c r="I34" s="44">
        <f t="shared" si="0"/>
        <v>4.9939999999999998</v>
      </c>
      <c r="J34" s="52">
        <v>3736721</v>
      </c>
      <c r="K34" s="51">
        <v>0</v>
      </c>
      <c r="L34" s="53">
        <f t="shared" si="4"/>
        <v>3736721</v>
      </c>
      <c r="M34" s="56">
        <f t="shared" si="1"/>
        <v>186.28650481080811</v>
      </c>
    </row>
    <row r="35" spans="1:13">
      <c r="A35" s="7" t="s">
        <v>31</v>
      </c>
      <c r="B35" s="16">
        <v>171029</v>
      </c>
      <c r="C35" s="65">
        <v>48643303866</v>
      </c>
      <c r="D35" s="50">
        <f t="shared" si="2"/>
        <v>284415.53108537151</v>
      </c>
      <c r="E35" s="51">
        <v>32633521868</v>
      </c>
      <c r="F35" s="51">
        <f t="shared" si="3"/>
        <v>190806.95009618253</v>
      </c>
      <c r="G35" s="46">
        <v>5.7530000000000001</v>
      </c>
      <c r="H35" s="44">
        <v>0</v>
      </c>
      <c r="I35" s="44">
        <f t="shared" si="0"/>
        <v>5.7530000000000001</v>
      </c>
      <c r="J35" s="52">
        <v>187740650</v>
      </c>
      <c r="K35" s="51">
        <v>0</v>
      </c>
      <c r="L35" s="53">
        <f t="shared" si="4"/>
        <v>187740650</v>
      </c>
      <c r="M35" s="56">
        <f t="shared" si="1"/>
        <v>1097.7123762636745</v>
      </c>
    </row>
    <row r="36" spans="1:13">
      <c r="A36" s="7" t="s">
        <v>32</v>
      </c>
      <c r="B36" s="16">
        <v>49345</v>
      </c>
      <c r="C36" s="65">
        <v>4655009198</v>
      </c>
      <c r="D36" s="50">
        <f t="shared" si="2"/>
        <v>94335.985368325055</v>
      </c>
      <c r="E36" s="51">
        <v>2592522068</v>
      </c>
      <c r="F36" s="51">
        <f t="shared" si="3"/>
        <v>52538.698307832608</v>
      </c>
      <c r="G36" s="46">
        <v>5.4</v>
      </c>
      <c r="H36" s="44">
        <v>0</v>
      </c>
      <c r="I36" s="44">
        <f t="shared" si="0"/>
        <v>5.4</v>
      </c>
      <c r="J36" s="52">
        <v>13999620</v>
      </c>
      <c r="K36" s="51">
        <v>0</v>
      </c>
      <c r="L36" s="53">
        <f t="shared" si="4"/>
        <v>13999620</v>
      </c>
      <c r="M36" s="56">
        <f t="shared" si="1"/>
        <v>283.70898773938598</v>
      </c>
    </row>
    <row r="37" spans="1:13">
      <c r="A37" s="7" t="s">
        <v>33</v>
      </c>
      <c r="B37" s="16">
        <v>15667</v>
      </c>
      <c r="C37" s="65">
        <v>2692033818</v>
      </c>
      <c r="D37" s="50">
        <f t="shared" si="2"/>
        <v>171828.28990872533</v>
      </c>
      <c r="E37" s="51">
        <v>1249012225</v>
      </c>
      <c r="F37" s="51">
        <f t="shared" si="3"/>
        <v>79722.48835131168</v>
      </c>
      <c r="G37" s="46">
        <v>5.3319999999999999</v>
      </c>
      <c r="H37" s="44">
        <v>0</v>
      </c>
      <c r="I37" s="44">
        <f t="shared" si="0"/>
        <v>5.3319999999999999</v>
      </c>
      <c r="J37" s="52">
        <v>6659733</v>
      </c>
      <c r="K37" s="51">
        <v>0</v>
      </c>
      <c r="L37" s="53">
        <f t="shared" si="4"/>
        <v>6659733</v>
      </c>
      <c r="M37" s="56">
        <f t="shared" si="1"/>
        <v>425.08029616391138</v>
      </c>
    </row>
    <row r="38" spans="1:13">
      <c r="A38" s="7" t="s">
        <v>34</v>
      </c>
      <c r="B38" s="16">
        <v>8504</v>
      </c>
      <c r="C38" s="65">
        <v>1053695575</v>
      </c>
      <c r="D38" s="50">
        <f t="shared" si="2"/>
        <v>123905.8766462841</v>
      </c>
      <c r="E38" s="51">
        <v>406344146</v>
      </c>
      <c r="F38" s="51">
        <f t="shared" si="3"/>
        <v>47782.707666980248</v>
      </c>
      <c r="G38" s="46">
        <v>5.3920000000000003</v>
      </c>
      <c r="H38" s="44">
        <v>0</v>
      </c>
      <c r="I38" s="44">
        <f t="shared" si="0"/>
        <v>5.3920000000000003</v>
      </c>
      <c r="J38" s="52">
        <v>2191010</v>
      </c>
      <c r="K38" s="51">
        <v>0</v>
      </c>
      <c r="L38" s="53">
        <f t="shared" si="4"/>
        <v>2191010</v>
      </c>
      <c r="M38" s="56">
        <f t="shared" si="1"/>
        <v>257.64463781749765</v>
      </c>
    </row>
    <row r="39" spans="1:13">
      <c r="A39" s="7" t="s">
        <v>35</v>
      </c>
      <c r="B39" s="16">
        <v>433331</v>
      </c>
      <c r="C39" s="65">
        <v>64657553476</v>
      </c>
      <c r="D39" s="50">
        <f t="shared" si="2"/>
        <v>149210.54223215047</v>
      </c>
      <c r="E39" s="51">
        <v>45035113409</v>
      </c>
      <c r="F39" s="51">
        <f t="shared" si="3"/>
        <v>103927.74440093139</v>
      </c>
      <c r="G39" s="46">
        <v>6.1219999999999999</v>
      </c>
      <c r="H39" s="44">
        <v>0</v>
      </c>
      <c r="I39" s="44">
        <f t="shared" si="0"/>
        <v>6.1219999999999999</v>
      </c>
      <c r="J39" s="52">
        <v>275704970</v>
      </c>
      <c r="K39" s="51">
        <v>0</v>
      </c>
      <c r="L39" s="53">
        <f t="shared" si="4"/>
        <v>275704970</v>
      </c>
      <c r="M39" s="56">
        <f t="shared" si="1"/>
        <v>636.24566439973137</v>
      </c>
    </row>
    <row r="40" spans="1:13">
      <c r="A40" s="7" t="s">
        <v>36</v>
      </c>
      <c r="B40" s="16">
        <v>827016</v>
      </c>
      <c r="C40" s="65">
        <v>219486951098</v>
      </c>
      <c r="D40" s="50">
        <f t="shared" si="2"/>
        <v>265396.25726467202</v>
      </c>
      <c r="E40" s="51">
        <v>162349204015</v>
      </c>
      <c r="F40" s="51">
        <f t="shared" si="3"/>
        <v>196307.21051950628</v>
      </c>
      <c r="G40" s="46">
        <v>5.2859999999999996</v>
      </c>
      <c r="H40" s="44">
        <v>0</v>
      </c>
      <c r="I40" s="44">
        <f t="shared" si="0"/>
        <v>5.2859999999999996</v>
      </c>
      <c r="J40" s="52">
        <v>858177893</v>
      </c>
      <c r="K40" s="51">
        <v>0</v>
      </c>
      <c r="L40" s="53">
        <f t="shared" si="4"/>
        <v>858177893</v>
      </c>
      <c r="M40" s="56">
        <f t="shared" si="1"/>
        <v>1037.6799155034485</v>
      </c>
    </row>
    <row r="41" spans="1:13">
      <c r="A41" s="7" t="s">
        <v>37</v>
      </c>
      <c r="B41" s="16">
        <v>302197</v>
      </c>
      <c r="C41" s="65">
        <v>43425405609</v>
      </c>
      <c r="D41" s="50">
        <f t="shared" si="2"/>
        <v>143698.99637984493</v>
      </c>
      <c r="E41" s="51">
        <v>27236873829</v>
      </c>
      <c r="F41" s="51">
        <f t="shared" si="3"/>
        <v>90129.530832536388</v>
      </c>
      <c r="G41" s="46">
        <v>5.3840000000000003</v>
      </c>
      <c r="H41" s="44">
        <v>0</v>
      </c>
      <c r="I41" s="44">
        <f t="shared" si="0"/>
        <v>5.3840000000000003</v>
      </c>
      <c r="J41" s="52">
        <v>146643351</v>
      </c>
      <c r="K41" s="51">
        <v>0</v>
      </c>
      <c r="L41" s="53">
        <f t="shared" si="4"/>
        <v>146643351</v>
      </c>
      <c r="M41" s="56">
        <f t="shared" si="1"/>
        <v>485.25746781073275</v>
      </c>
    </row>
    <row r="42" spans="1:13">
      <c r="A42" s="7" t="s">
        <v>38</v>
      </c>
      <c r="B42" s="16">
        <v>45845</v>
      </c>
      <c r="C42" s="65">
        <v>7783559166</v>
      </c>
      <c r="D42" s="50">
        <f t="shared" si="2"/>
        <v>169779.89237648598</v>
      </c>
      <c r="E42" s="51">
        <v>3699784333</v>
      </c>
      <c r="F42" s="51">
        <f t="shared" si="3"/>
        <v>80702.024931835535</v>
      </c>
      <c r="G42" s="46">
        <v>5.3559999999999999</v>
      </c>
      <c r="H42" s="44">
        <v>0</v>
      </c>
      <c r="I42" s="44">
        <f t="shared" si="0"/>
        <v>5.3559999999999999</v>
      </c>
      <c r="J42" s="52">
        <v>19816017</v>
      </c>
      <c r="K42" s="51">
        <v>0</v>
      </c>
      <c r="L42" s="53">
        <f t="shared" si="4"/>
        <v>19816017</v>
      </c>
      <c r="M42" s="56">
        <f t="shared" si="1"/>
        <v>432.23943723415857</v>
      </c>
    </row>
    <row r="43" spans="1:13">
      <c r="A43" s="7" t="s">
        <v>39</v>
      </c>
      <c r="B43" s="16">
        <v>8016</v>
      </c>
      <c r="C43" s="65">
        <v>1070011780</v>
      </c>
      <c r="D43" s="50">
        <f t="shared" si="2"/>
        <v>133484.50349301397</v>
      </c>
      <c r="E43" s="51">
        <v>392968785</v>
      </c>
      <c r="F43" s="51">
        <f t="shared" si="3"/>
        <v>49023.052020958086</v>
      </c>
      <c r="G43" s="46">
        <v>5.4059999999999997</v>
      </c>
      <c r="H43" s="44">
        <v>0</v>
      </c>
      <c r="I43" s="44">
        <f t="shared" si="0"/>
        <v>5.4059999999999997</v>
      </c>
      <c r="J43" s="52">
        <v>2124390</v>
      </c>
      <c r="K43" s="51">
        <v>0</v>
      </c>
      <c r="L43" s="53">
        <f t="shared" si="4"/>
        <v>2124390</v>
      </c>
      <c r="M43" s="56">
        <f t="shared" si="1"/>
        <v>265.01871257485033</v>
      </c>
    </row>
    <row r="44" spans="1:13">
      <c r="A44" s="7" t="s">
        <v>40</v>
      </c>
      <c r="B44" s="16">
        <v>18649</v>
      </c>
      <c r="C44" s="65">
        <v>2544631897</v>
      </c>
      <c r="D44" s="50">
        <f t="shared" si="2"/>
        <v>136448.70486353154</v>
      </c>
      <c r="E44" s="51">
        <v>1375729356</v>
      </c>
      <c r="F44" s="51">
        <f t="shared" si="3"/>
        <v>73769.604590058443</v>
      </c>
      <c r="G44" s="46">
        <v>5.3380000000000001</v>
      </c>
      <c r="H44" s="44">
        <v>0</v>
      </c>
      <c r="I44" s="44">
        <f t="shared" si="0"/>
        <v>5.3380000000000001</v>
      </c>
      <c r="J44" s="52">
        <v>7343644</v>
      </c>
      <c r="K44" s="51">
        <v>0</v>
      </c>
      <c r="L44" s="53">
        <f t="shared" si="4"/>
        <v>7343644</v>
      </c>
      <c r="M44" s="56">
        <f t="shared" si="1"/>
        <v>393.78218671242428</v>
      </c>
    </row>
    <row r="45" spans="1:13">
      <c r="A45" s="7" t="s">
        <v>41</v>
      </c>
      <c r="B45" s="16">
        <v>455356</v>
      </c>
      <c r="C45" s="65">
        <v>106929529648</v>
      </c>
      <c r="D45" s="50">
        <f t="shared" si="2"/>
        <v>234826.22310455996</v>
      </c>
      <c r="E45" s="51">
        <v>78292841522</v>
      </c>
      <c r="F45" s="51">
        <f t="shared" si="3"/>
        <v>171937.6521271269</v>
      </c>
      <c r="G45" s="46">
        <v>6.2990000000000004</v>
      </c>
      <c r="H45" s="44">
        <v>0</v>
      </c>
      <c r="I45" s="44">
        <f t="shared" si="0"/>
        <v>6.2990000000000004</v>
      </c>
      <c r="J45" s="52">
        <v>493163367</v>
      </c>
      <c r="K45" s="51">
        <v>0</v>
      </c>
      <c r="L45" s="53">
        <f t="shared" si="4"/>
        <v>493163367</v>
      </c>
      <c r="M45" s="56">
        <f t="shared" si="1"/>
        <v>1083.0281516000668</v>
      </c>
    </row>
    <row r="46" spans="1:13">
      <c r="A46" s="7" t="s">
        <v>42</v>
      </c>
      <c r="B46" s="16">
        <v>419510</v>
      </c>
      <c r="C46" s="65">
        <v>61811705304</v>
      </c>
      <c r="D46" s="50">
        <f t="shared" si="2"/>
        <v>147342.62664537199</v>
      </c>
      <c r="E46" s="51">
        <v>38808171718</v>
      </c>
      <c r="F46" s="51">
        <f t="shared" si="3"/>
        <v>92508.335243498368</v>
      </c>
      <c r="G46" s="46">
        <v>5.3230000000000004</v>
      </c>
      <c r="H46" s="44">
        <v>1</v>
      </c>
      <c r="I46" s="44">
        <f t="shared" si="0"/>
        <v>6.3230000000000004</v>
      </c>
      <c r="J46" s="52">
        <v>206576043</v>
      </c>
      <c r="K46" s="51">
        <v>38808284</v>
      </c>
      <c r="L46" s="53">
        <f t="shared" si="4"/>
        <v>245384327</v>
      </c>
      <c r="M46" s="56">
        <f t="shared" si="1"/>
        <v>584.93081690543727</v>
      </c>
    </row>
    <row r="47" spans="1:13">
      <c r="A47" s="7" t="s">
        <v>43</v>
      </c>
      <c r="B47" s="16">
        <v>164853</v>
      </c>
      <c r="C47" s="65">
        <v>56939695653</v>
      </c>
      <c r="D47" s="50">
        <f t="shared" si="2"/>
        <v>345396.78169642045</v>
      </c>
      <c r="E47" s="51">
        <v>38336838644</v>
      </c>
      <c r="F47" s="51">
        <f t="shared" si="3"/>
        <v>232551.65901742765</v>
      </c>
      <c r="G47" s="46">
        <v>5.75</v>
      </c>
      <c r="H47" s="44">
        <v>0</v>
      </c>
      <c r="I47" s="44">
        <f t="shared" si="0"/>
        <v>5.75</v>
      </c>
      <c r="J47" s="52">
        <v>220436930</v>
      </c>
      <c r="K47" s="51">
        <v>0</v>
      </c>
      <c r="L47" s="53">
        <f t="shared" si="4"/>
        <v>220436930</v>
      </c>
      <c r="M47" s="56">
        <f t="shared" si="1"/>
        <v>1337.1726932479239</v>
      </c>
    </row>
    <row r="48" spans="1:13">
      <c r="A48" s="7" t="s">
        <v>44</v>
      </c>
      <c r="B48" s="16">
        <v>2774841</v>
      </c>
      <c r="C48" s="65">
        <v>768741796734</v>
      </c>
      <c r="D48" s="50">
        <f t="shared" si="2"/>
        <v>277039.94453520037</v>
      </c>
      <c r="E48" s="51">
        <v>563861030197</v>
      </c>
      <c r="F48" s="51">
        <f t="shared" si="3"/>
        <v>203204.80712120081</v>
      </c>
      <c r="G48" s="46">
        <v>6.468</v>
      </c>
      <c r="H48" s="44">
        <v>0.13400000000000001</v>
      </c>
      <c r="I48" s="44">
        <f t="shared" si="0"/>
        <v>6.6020000000000003</v>
      </c>
      <c r="J48" s="52">
        <v>3647053143</v>
      </c>
      <c r="K48" s="51">
        <v>75557378</v>
      </c>
      <c r="L48" s="53">
        <f t="shared" si="4"/>
        <v>3722610521</v>
      </c>
      <c r="M48" s="56">
        <f t="shared" si="1"/>
        <v>1341.5581364842167</v>
      </c>
    </row>
    <row r="49" spans="1:13">
      <c r="A49" s="7" t="s">
        <v>45</v>
      </c>
      <c r="B49" s="16">
        <v>84147</v>
      </c>
      <c r="C49" s="65">
        <v>72008721142</v>
      </c>
      <c r="D49" s="50">
        <f t="shared" si="2"/>
        <v>855749.11930312426</v>
      </c>
      <c r="E49" s="51">
        <v>56733558531</v>
      </c>
      <c r="F49" s="51">
        <f t="shared" si="3"/>
        <v>674219.6219829584</v>
      </c>
      <c r="G49" s="46">
        <v>2.8639999999999999</v>
      </c>
      <c r="H49" s="44">
        <v>0</v>
      </c>
      <c r="I49" s="44">
        <f t="shared" si="0"/>
        <v>2.8639999999999999</v>
      </c>
      <c r="J49" s="52">
        <v>162484912</v>
      </c>
      <c r="K49" s="51">
        <v>0</v>
      </c>
      <c r="L49" s="53">
        <f t="shared" si="4"/>
        <v>162484912</v>
      </c>
      <c r="M49" s="56">
        <f t="shared" si="1"/>
        <v>1930.965001723175</v>
      </c>
    </row>
    <row r="50" spans="1:13">
      <c r="A50" s="7" t="s">
        <v>46</v>
      </c>
      <c r="B50" s="16">
        <v>103990</v>
      </c>
      <c r="C50" s="65">
        <v>28079360141</v>
      </c>
      <c r="D50" s="50">
        <f t="shared" si="2"/>
        <v>270019.81095297623</v>
      </c>
      <c r="E50" s="51">
        <v>18485694280</v>
      </c>
      <c r="F50" s="51">
        <f t="shared" si="3"/>
        <v>177764.15309164341</v>
      </c>
      <c r="G50" s="46">
        <v>6.3289999999999997</v>
      </c>
      <c r="H50" s="44">
        <v>0</v>
      </c>
      <c r="I50" s="44">
        <f t="shared" si="0"/>
        <v>6.3289999999999997</v>
      </c>
      <c r="J50" s="52">
        <v>116995966</v>
      </c>
      <c r="K50" s="51">
        <v>0</v>
      </c>
      <c r="L50" s="53">
        <f t="shared" si="4"/>
        <v>116995966</v>
      </c>
      <c r="M50" s="56">
        <f t="shared" si="1"/>
        <v>1125.0693912876238</v>
      </c>
    </row>
    <row r="51" spans="1:13">
      <c r="A51" s="7" t="s">
        <v>47</v>
      </c>
      <c r="B51" s="16">
        <v>221806</v>
      </c>
      <c r="C51" s="65">
        <v>43121579945</v>
      </c>
      <c r="D51" s="50">
        <f t="shared" si="2"/>
        <v>194411.24200878246</v>
      </c>
      <c r="E51" s="51">
        <v>31685293212</v>
      </c>
      <c r="F51" s="51">
        <f t="shared" si="3"/>
        <v>142851.38008890653</v>
      </c>
      <c r="G51" s="46">
        <v>5.3789999999999996</v>
      </c>
      <c r="H51" s="44">
        <v>0</v>
      </c>
      <c r="I51" s="44">
        <f t="shared" si="0"/>
        <v>5.3789999999999996</v>
      </c>
      <c r="J51" s="52">
        <v>170435204</v>
      </c>
      <c r="K51" s="51">
        <v>0</v>
      </c>
      <c r="L51" s="53">
        <f t="shared" si="4"/>
        <v>170435204</v>
      </c>
      <c r="M51" s="56">
        <f t="shared" si="1"/>
        <v>768.39762675491193</v>
      </c>
    </row>
    <row r="52" spans="1:13">
      <c r="A52" s="7" t="s">
        <v>48</v>
      </c>
      <c r="B52" s="16">
        <v>40230</v>
      </c>
      <c r="C52" s="65">
        <v>9927207386</v>
      </c>
      <c r="D52" s="50">
        <f t="shared" si="2"/>
        <v>246761.30713397963</v>
      </c>
      <c r="E52" s="51">
        <v>5131391656</v>
      </c>
      <c r="F52" s="51">
        <f t="shared" si="3"/>
        <v>127551.37101665424</v>
      </c>
      <c r="G52" s="46">
        <v>5.3440000000000003</v>
      </c>
      <c r="H52" s="44">
        <v>0</v>
      </c>
      <c r="I52" s="44">
        <f t="shared" si="0"/>
        <v>5.3440000000000003</v>
      </c>
      <c r="J52" s="52">
        <v>27422181</v>
      </c>
      <c r="K52" s="51">
        <v>0</v>
      </c>
      <c r="L52" s="53">
        <f t="shared" si="4"/>
        <v>27422181</v>
      </c>
      <c r="M52" s="56">
        <f t="shared" si="1"/>
        <v>681.6351230425056</v>
      </c>
    </row>
    <row r="53" spans="1:13">
      <c r="A53" s="7" t="s">
        <v>49</v>
      </c>
      <c r="B53" s="16">
        <v>1511568</v>
      </c>
      <c r="C53" s="65">
        <v>331734472132</v>
      </c>
      <c r="D53" s="50">
        <f t="shared" si="2"/>
        <v>219463.80985307973</v>
      </c>
      <c r="E53" s="51">
        <v>237215389973</v>
      </c>
      <c r="F53" s="51">
        <f t="shared" si="3"/>
        <v>156933.32352431383</v>
      </c>
      <c r="G53" s="46">
        <v>6.4640000000000004</v>
      </c>
      <c r="H53" s="44">
        <v>0</v>
      </c>
      <c r="I53" s="44">
        <f t="shared" si="0"/>
        <v>6.4640000000000004</v>
      </c>
      <c r="J53" s="52">
        <v>1533347399</v>
      </c>
      <c r="K53" s="51">
        <v>0</v>
      </c>
      <c r="L53" s="53">
        <f t="shared" si="4"/>
        <v>1533347399</v>
      </c>
      <c r="M53" s="56">
        <f t="shared" si="1"/>
        <v>1014.4084811268829</v>
      </c>
    </row>
    <row r="54" spans="1:13">
      <c r="A54" s="7" t="s">
        <v>50</v>
      </c>
      <c r="B54" s="16">
        <v>451231</v>
      </c>
      <c r="C54" s="65">
        <v>80133432227</v>
      </c>
      <c r="D54" s="50">
        <f t="shared" si="2"/>
        <v>177588.49065556223</v>
      </c>
      <c r="E54" s="51">
        <v>58769584644</v>
      </c>
      <c r="F54" s="51">
        <f t="shared" si="3"/>
        <v>130242.79059727723</v>
      </c>
      <c r="G54" s="46">
        <v>5.343</v>
      </c>
      <c r="H54" s="44">
        <v>0</v>
      </c>
      <c r="I54" s="44">
        <f t="shared" si="0"/>
        <v>5.343</v>
      </c>
      <c r="J54" s="52">
        <v>314005943</v>
      </c>
      <c r="K54" s="51">
        <v>0</v>
      </c>
      <c r="L54" s="53">
        <f t="shared" si="4"/>
        <v>314005943</v>
      </c>
      <c r="M54" s="56">
        <f t="shared" si="1"/>
        <v>695.88734594919231</v>
      </c>
    </row>
    <row r="55" spans="1:13">
      <c r="A55" s="7" t="s">
        <v>51</v>
      </c>
      <c r="B55" s="16">
        <v>1545905</v>
      </c>
      <c r="C55" s="65">
        <v>514117157502</v>
      </c>
      <c r="D55" s="50">
        <f t="shared" si="2"/>
        <v>332567.1095584787</v>
      </c>
      <c r="E55" s="51">
        <v>355866678903</v>
      </c>
      <c r="F55" s="51">
        <f t="shared" si="3"/>
        <v>230199.57817783111</v>
      </c>
      <c r="G55" s="46">
        <v>6.3140000000000001</v>
      </c>
      <c r="H55" s="44">
        <v>0</v>
      </c>
      <c r="I55" s="44">
        <f t="shared" si="0"/>
        <v>6.3140000000000001</v>
      </c>
      <c r="J55" s="52">
        <v>2246942222</v>
      </c>
      <c r="K55" s="51">
        <v>0</v>
      </c>
      <c r="L55" s="53">
        <f t="shared" si="4"/>
        <v>2246942222</v>
      </c>
      <c r="M55" s="56">
        <f t="shared" si="1"/>
        <v>1453.4801439933242</v>
      </c>
    </row>
    <row r="56" spans="1:13">
      <c r="A56" s="7" t="s">
        <v>52</v>
      </c>
      <c r="B56" s="16">
        <v>633029</v>
      </c>
      <c r="C56" s="65">
        <v>92378967054</v>
      </c>
      <c r="D56" s="50">
        <f t="shared" si="2"/>
        <v>145931.65092594494</v>
      </c>
      <c r="E56" s="51">
        <v>61485696352</v>
      </c>
      <c r="F56" s="51">
        <f t="shared" si="3"/>
        <v>97129.351660034532</v>
      </c>
      <c r="G56" s="46">
        <v>6.3310000000000004</v>
      </c>
      <c r="H56" s="44">
        <v>0</v>
      </c>
      <c r="I56" s="44">
        <f t="shared" si="0"/>
        <v>6.3310000000000004</v>
      </c>
      <c r="J56" s="52">
        <v>389266342</v>
      </c>
      <c r="K56" s="51">
        <v>0</v>
      </c>
      <c r="L56" s="53">
        <f t="shared" si="4"/>
        <v>389266342</v>
      </c>
      <c r="M56" s="56">
        <f t="shared" si="1"/>
        <v>614.92655470760428</v>
      </c>
    </row>
    <row r="57" spans="1:13">
      <c r="A57" s="7" t="s">
        <v>53</v>
      </c>
      <c r="B57" s="16">
        <v>971218</v>
      </c>
      <c r="C57" s="65">
        <v>228582692704</v>
      </c>
      <c r="D57" s="50">
        <f t="shared" si="2"/>
        <v>235356.73011002678</v>
      </c>
      <c r="E57" s="51">
        <v>150522909563</v>
      </c>
      <c r="F57" s="51">
        <f t="shared" si="3"/>
        <v>154983.64894699233</v>
      </c>
      <c r="G57" s="46">
        <v>5.8220000000000001</v>
      </c>
      <c r="H57" s="44">
        <v>0</v>
      </c>
      <c r="I57" s="44">
        <f t="shared" si="0"/>
        <v>5.8220000000000001</v>
      </c>
      <c r="J57" s="52">
        <v>876344377</v>
      </c>
      <c r="K57" s="51">
        <v>0</v>
      </c>
      <c r="L57" s="53">
        <f t="shared" si="4"/>
        <v>876344377</v>
      </c>
      <c r="M57" s="56">
        <f t="shared" si="1"/>
        <v>902.31480162023354</v>
      </c>
    </row>
    <row r="58" spans="1:13">
      <c r="A58" s="7" t="s">
        <v>55</v>
      </c>
      <c r="B58" s="16">
        <v>826090</v>
      </c>
      <c r="C58" s="65">
        <v>106507061483</v>
      </c>
      <c r="D58" s="50">
        <f t="shared" si="2"/>
        <v>128929.12574053675</v>
      </c>
      <c r="E58" s="51">
        <v>75678161252</v>
      </c>
      <c r="F58" s="51">
        <f t="shared" si="3"/>
        <v>91610.068215327628</v>
      </c>
      <c r="G58" s="46">
        <v>5.2960000000000003</v>
      </c>
      <c r="H58" s="44">
        <v>0</v>
      </c>
      <c r="I58" s="44">
        <f t="shared" si="0"/>
        <v>5.2960000000000003</v>
      </c>
      <c r="J58" s="52">
        <v>400791538</v>
      </c>
      <c r="K58" s="51">
        <v>0</v>
      </c>
      <c r="L58" s="53">
        <f t="shared" si="4"/>
        <v>400791538</v>
      </c>
      <c r="M58" s="56">
        <f t="shared" si="1"/>
        <v>485.16691643767626</v>
      </c>
    </row>
    <row r="59" spans="1:13">
      <c r="A59" s="7" t="s">
        <v>56</v>
      </c>
      <c r="B59" s="16">
        <v>76138</v>
      </c>
      <c r="C59" s="65">
        <v>13654476826</v>
      </c>
      <c r="D59" s="50">
        <f t="shared" si="2"/>
        <v>179338.52775223934</v>
      </c>
      <c r="E59" s="51">
        <v>8540531468</v>
      </c>
      <c r="F59" s="51">
        <f t="shared" si="3"/>
        <v>112171.73379915417</v>
      </c>
      <c r="G59" s="46">
        <v>6.13</v>
      </c>
      <c r="H59" s="44">
        <v>0</v>
      </c>
      <c r="I59" s="44">
        <f t="shared" si="0"/>
        <v>6.13</v>
      </c>
      <c r="J59" s="52">
        <v>52352738</v>
      </c>
      <c r="K59" s="51">
        <v>0</v>
      </c>
      <c r="L59" s="53">
        <f t="shared" si="4"/>
        <v>52352738</v>
      </c>
      <c r="M59" s="56">
        <f t="shared" si="1"/>
        <v>687.60327300428173</v>
      </c>
    </row>
    <row r="60" spans="1:13">
      <c r="A60" s="48" t="s">
        <v>98</v>
      </c>
      <c r="B60" s="16">
        <v>331479</v>
      </c>
      <c r="C60" s="65">
        <v>85148555931</v>
      </c>
      <c r="D60" s="50">
        <f t="shared" si="2"/>
        <v>256874.66153511987</v>
      </c>
      <c r="E60" s="51">
        <v>59269310198</v>
      </c>
      <c r="F60" s="51">
        <f t="shared" si="3"/>
        <v>178802.60951070808</v>
      </c>
      <c r="G60" s="46">
        <v>5.2779999999999996</v>
      </c>
      <c r="H60" s="44">
        <v>0</v>
      </c>
      <c r="I60" s="44">
        <f t="shared" si="0"/>
        <v>5.2779999999999996</v>
      </c>
      <c r="J60" s="52">
        <v>312815898</v>
      </c>
      <c r="K60" s="51">
        <v>0</v>
      </c>
      <c r="L60" s="53">
        <f t="shared" si="4"/>
        <v>312815898</v>
      </c>
      <c r="M60" s="56">
        <f t="shared" si="1"/>
        <v>943.69748309847682</v>
      </c>
    </row>
    <row r="61" spans="1:13">
      <c r="A61" s="48" t="s">
        <v>99</v>
      </c>
      <c r="B61" s="16">
        <v>385746</v>
      </c>
      <c r="C61" s="65">
        <v>70767719258</v>
      </c>
      <c r="D61" s="50">
        <f t="shared" si="2"/>
        <v>183456.78051878698</v>
      </c>
      <c r="E61" s="51">
        <v>46698384099</v>
      </c>
      <c r="F61" s="51">
        <f t="shared" si="3"/>
        <v>121059.93088457172</v>
      </c>
      <c r="G61" s="46">
        <v>6.2480000000000002</v>
      </c>
      <c r="H61" s="44">
        <v>0</v>
      </c>
      <c r="I61" s="44">
        <f t="shared" si="0"/>
        <v>6.2480000000000002</v>
      </c>
      <c r="J61" s="52">
        <v>291771620</v>
      </c>
      <c r="K61" s="51">
        <v>0</v>
      </c>
      <c r="L61" s="53">
        <f t="shared" si="4"/>
        <v>291771620</v>
      </c>
      <c r="M61" s="56">
        <f t="shared" si="1"/>
        <v>756.3827492702452</v>
      </c>
    </row>
    <row r="62" spans="1:13">
      <c r="A62" s="7" t="s">
        <v>57</v>
      </c>
      <c r="B62" s="16">
        <v>207983</v>
      </c>
      <c r="C62" s="65">
        <v>30355710160</v>
      </c>
      <c r="D62" s="50">
        <f t="shared" si="2"/>
        <v>145952.84306890468</v>
      </c>
      <c r="E62" s="51">
        <v>19910986935</v>
      </c>
      <c r="F62" s="51">
        <f t="shared" si="3"/>
        <v>95733.723116793204</v>
      </c>
      <c r="G62" s="46">
        <v>5.3979999999999997</v>
      </c>
      <c r="H62" s="44">
        <v>0</v>
      </c>
      <c r="I62" s="44">
        <f t="shared" si="0"/>
        <v>5.3979999999999997</v>
      </c>
      <c r="J62" s="52">
        <v>107475772</v>
      </c>
      <c r="K62" s="51">
        <v>0</v>
      </c>
      <c r="L62" s="53">
        <f t="shared" si="4"/>
        <v>107475772</v>
      </c>
      <c r="M62" s="56">
        <f t="shared" si="1"/>
        <v>516.75267690147757</v>
      </c>
    </row>
    <row r="63" spans="1:13">
      <c r="A63" s="7" t="s">
        <v>58</v>
      </c>
      <c r="B63" s="16">
        <v>479027</v>
      </c>
      <c r="C63" s="65">
        <v>154340342474</v>
      </c>
      <c r="D63" s="50">
        <f t="shared" si="2"/>
        <v>322195.49727677146</v>
      </c>
      <c r="E63" s="51">
        <v>113896846148</v>
      </c>
      <c r="F63" s="51">
        <f t="shared" si="3"/>
        <v>237767.06980608607</v>
      </c>
      <c r="G63" s="46">
        <v>6.1310000000000002</v>
      </c>
      <c r="H63" s="44">
        <v>0</v>
      </c>
      <c r="I63" s="44">
        <f t="shared" si="0"/>
        <v>6.1310000000000002</v>
      </c>
      <c r="J63" s="52">
        <v>698301172</v>
      </c>
      <c r="K63" s="51">
        <v>0</v>
      </c>
      <c r="L63" s="53">
        <f t="shared" si="4"/>
        <v>698301172</v>
      </c>
      <c r="M63" s="56">
        <f t="shared" si="1"/>
        <v>1457.749087212203</v>
      </c>
    </row>
    <row r="64" spans="1:13">
      <c r="A64" s="7" t="s">
        <v>54</v>
      </c>
      <c r="B64" s="16">
        <v>493282</v>
      </c>
      <c r="C64" s="65">
        <v>83596765074</v>
      </c>
      <c r="D64" s="50">
        <f t="shared" si="2"/>
        <v>169470.53627336898</v>
      </c>
      <c r="E64" s="51">
        <v>58642543255</v>
      </c>
      <c r="F64" s="51">
        <f t="shared" si="3"/>
        <v>118882.39030615348</v>
      </c>
      <c r="G64" s="46">
        <v>5.2789999999999999</v>
      </c>
      <c r="H64" s="44">
        <v>0</v>
      </c>
      <c r="I64" s="44">
        <f t="shared" si="0"/>
        <v>5.2789999999999999</v>
      </c>
      <c r="J64" s="52">
        <v>309572917</v>
      </c>
      <c r="K64" s="51">
        <v>0</v>
      </c>
      <c r="L64" s="53">
        <f t="shared" si="4"/>
        <v>309572917</v>
      </c>
      <c r="M64" s="56">
        <f t="shared" si="1"/>
        <v>627.57797162677741</v>
      </c>
    </row>
    <row r="65" spans="1:13">
      <c r="A65" s="7" t="s">
        <v>59</v>
      </c>
      <c r="B65" s="16">
        <v>156743</v>
      </c>
      <c r="C65" s="65">
        <v>32895891689</v>
      </c>
      <c r="D65" s="50">
        <f t="shared" si="2"/>
        <v>209871.52018909936</v>
      </c>
      <c r="E65" s="51">
        <v>24109211668</v>
      </c>
      <c r="F65" s="51">
        <f t="shared" si="3"/>
        <v>153813.64187236433</v>
      </c>
      <c r="G65" s="46">
        <v>5.0549999999999997</v>
      </c>
      <c r="H65" s="44">
        <v>0</v>
      </c>
      <c r="I65" s="44">
        <f t="shared" si="0"/>
        <v>5.0549999999999997</v>
      </c>
      <c r="J65" s="52">
        <v>121871303</v>
      </c>
      <c r="K65" s="51">
        <v>0</v>
      </c>
      <c r="L65" s="53">
        <f t="shared" si="4"/>
        <v>121871303</v>
      </c>
      <c r="M65" s="56">
        <f t="shared" si="1"/>
        <v>777.52309832018011</v>
      </c>
    </row>
    <row r="66" spans="1:13">
      <c r="A66" s="7" t="s">
        <v>60</v>
      </c>
      <c r="B66" s="16">
        <v>46519</v>
      </c>
      <c r="C66" s="65">
        <v>5007675790</v>
      </c>
      <c r="D66" s="50">
        <f t="shared" si="2"/>
        <v>107647.96728218577</v>
      </c>
      <c r="E66" s="51">
        <v>3208371883</v>
      </c>
      <c r="F66" s="51">
        <f t="shared" si="3"/>
        <v>68969.063887873766</v>
      </c>
      <c r="G66" s="46">
        <v>5.3929999999999998</v>
      </c>
      <c r="H66" s="44">
        <v>0</v>
      </c>
      <c r="I66" s="44">
        <f t="shared" si="0"/>
        <v>5.3929999999999998</v>
      </c>
      <c r="J66" s="52">
        <v>17302739</v>
      </c>
      <c r="K66" s="51">
        <v>0</v>
      </c>
      <c r="L66" s="53">
        <f t="shared" si="4"/>
        <v>17302739</v>
      </c>
      <c r="M66" s="56">
        <f t="shared" si="1"/>
        <v>371.94993443539198</v>
      </c>
    </row>
    <row r="67" spans="1:13">
      <c r="A67" s="7" t="s">
        <v>61</v>
      </c>
      <c r="B67" s="16">
        <v>21802</v>
      </c>
      <c r="C67" s="65">
        <v>3774915143</v>
      </c>
      <c r="D67" s="50">
        <f t="shared" si="2"/>
        <v>173145.36019631228</v>
      </c>
      <c r="E67" s="51">
        <v>2341895142</v>
      </c>
      <c r="F67" s="51">
        <f t="shared" si="3"/>
        <v>107416.52793321713</v>
      </c>
      <c r="G67" s="46">
        <v>5.5919999999999996</v>
      </c>
      <c r="H67" s="44">
        <v>0</v>
      </c>
      <c r="I67" s="44">
        <f t="shared" si="0"/>
        <v>5.5919999999999996</v>
      </c>
      <c r="J67" s="52">
        <v>13096302</v>
      </c>
      <c r="K67" s="51">
        <v>0</v>
      </c>
      <c r="L67" s="53">
        <f t="shared" si="4"/>
        <v>13096302</v>
      </c>
      <c r="M67" s="56">
        <f t="shared" si="1"/>
        <v>600.69268874415195</v>
      </c>
    </row>
    <row r="68" spans="1:13">
      <c r="A68" s="7" t="s">
        <v>62</v>
      </c>
      <c r="B68" s="16">
        <v>16100</v>
      </c>
      <c r="C68" s="65">
        <v>1096003915</v>
      </c>
      <c r="D68" s="50">
        <f t="shared" si="2"/>
        <v>68074.77732919254</v>
      </c>
      <c r="E68" s="51">
        <v>436726355</v>
      </c>
      <c r="F68" s="51">
        <f t="shared" si="3"/>
        <v>27125.860559006211</v>
      </c>
      <c r="G68" s="46">
        <v>5.4210000000000003</v>
      </c>
      <c r="H68" s="44">
        <v>0</v>
      </c>
      <c r="I68" s="44">
        <f t="shared" si="0"/>
        <v>5.4210000000000003</v>
      </c>
      <c r="J68" s="52">
        <v>2367494</v>
      </c>
      <c r="K68" s="51">
        <v>0</v>
      </c>
      <c r="L68" s="53">
        <f t="shared" si="4"/>
        <v>2367494</v>
      </c>
      <c r="M68" s="56">
        <f t="shared" si="1"/>
        <v>147.04931677018632</v>
      </c>
    </row>
    <row r="69" spans="1:13">
      <c r="A69" s="7" t="s">
        <v>63</v>
      </c>
      <c r="B69" s="16">
        <v>594643</v>
      </c>
      <c r="C69" s="65">
        <v>104554584316</v>
      </c>
      <c r="D69" s="50">
        <f t="shared" si="2"/>
        <v>175827.48693922235</v>
      </c>
      <c r="E69" s="51">
        <v>68804545397</v>
      </c>
      <c r="F69" s="51">
        <f t="shared" si="3"/>
        <v>115707.31581301722</v>
      </c>
      <c r="G69" s="46">
        <v>5.2850000000000001</v>
      </c>
      <c r="H69" s="44">
        <v>0</v>
      </c>
      <c r="I69" s="44">
        <f t="shared" si="0"/>
        <v>5.2850000000000001</v>
      </c>
      <c r="J69" s="52">
        <v>363632022</v>
      </c>
      <c r="K69" s="51">
        <v>0</v>
      </c>
      <c r="L69" s="53">
        <f t="shared" si="4"/>
        <v>363632022</v>
      </c>
      <c r="M69" s="56">
        <f t="shared" si="1"/>
        <v>611.51316336020102</v>
      </c>
    </row>
    <row r="70" spans="1:13">
      <c r="A70" s="7" t="s">
        <v>64</v>
      </c>
      <c r="B70" s="16">
        <v>37313</v>
      </c>
      <c r="C70" s="65">
        <v>4569578731</v>
      </c>
      <c r="D70" s="50">
        <f t="shared" si="2"/>
        <v>122466.13059791493</v>
      </c>
      <c r="E70" s="51">
        <v>2652023439</v>
      </c>
      <c r="F70" s="51">
        <f t="shared" si="3"/>
        <v>71075.052635810571</v>
      </c>
      <c r="G70" s="46">
        <v>5.3620000000000001</v>
      </c>
      <c r="H70" s="44">
        <v>0</v>
      </c>
      <c r="I70" s="44">
        <f>(G70+H70)</f>
        <v>5.3620000000000001</v>
      </c>
      <c r="J70" s="52">
        <v>14220161</v>
      </c>
      <c r="K70" s="51">
        <v>0</v>
      </c>
      <c r="L70" s="53">
        <f t="shared" si="4"/>
        <v>14220161</v>
      </c>
      <c r="M70" s="56">
        <f>L70/B70</f>
        <v>381.10473561493313</v>
      </c>
    </row>
    <row r="71" spans="1:13">
      <c r="A71" s="7" t="s">
        <v>65</v>
      </c>
      <c r="B71" s="16">
        <v>87728</v>
      </c>
      <c r="C71" s="65">
        <v>58068437480</v>
      </c>
      <c r="D71" s="50">
        <f t="shared" si="2"/>
        <v>661914.52535108512</v>
      </c>
      <c r="E71" s="51">
        <v>49755609554</v>
      </c>
      <c r="F71" s="51">
        <f t="shared" si="3"/>
        <v>567157.68687306216</v>
      </c>
      <c r="G71" s="46">
        <v>4.2880000000000003</v>
      </c>
      <c r="H71" s="44">
        <v>0</v>
      </c>
      <c r="I71" s="44">
        <f>(G71+H71)</f>
        <v>4.2880000000000003</v>
      </c>
      <c r="J71" s="52">
        <v>213352065</v>
      </c>
      <c r="K71" s="51">
        <v>0</v>
      </c>
      <c r="L71" s="53">
        <f t="shared" si="4"/>
        <v>213352065</v>
      </c>
      <c r="M71" s="56">
        <f>L71/B71</f>
        <v>2431.9722893488965</v>
      </c>
    </row>
    <row r="72" spans="1:13">
      <c r="A72" s="7" t="s">
        <v>66</v>
      </c>
      <c r="B72" s="16">
        <v>26568</v>
      </c>
      <c r="C72" s="65">
        <v>2710899651</v>
      </c>
      <c r="D72" s="50">
        <f>(C72/B72)</f>
        <v>102036.27111562782</v>
      </c>
      <c r="E72" s="51">
        <v>1568511955</v>
      </c>
      <c r="F72" s="51">
        <f>(E72/B72)</f>
        <v>59037.637571514606</v>
      </c>
      <c r="G72" s="46">
        <v>4.9459999999999997</v>
      </c>
      <c r="H72" s="44">
        <v>0</v>
      </c>
      <c r="I72" s="44">
        <f>(G72+H72)</f>
        <v>4.9459999999999997</v>
      </c>
      <c r="J72" s="52">
        <v>7757934</v>
      </c>
      <c r="K72" s="51">
        <v>0</v>
      </c>
      <c r="L72" s="53">
        <f>SUM(J72:K72)</f>
        <v>7757934</v>
      </c>
      <c r="M72" s="56">
        <f>L72/B72</f>
        <v>292.00293586269197</v>
      </c>
    </row>
    <row r="73" spans="1:13">
      <c r="A73" s="12" t="s">
        <v>67</v>
      </c>
      <c r="B73" s="17">
        <f>SUM(B6:B72)</f>
        <v>23014551</v>
      </c>
      <c r="C73" s="13">
        <f>SUM(C6:C72)</f>
        <v>5212650771352</v>
      </c>
      <c r="D73" s="20">
        <f>(C73/B73)</f>
        <v>226493.69832815768</v>
      </c>
      <c r="E73" s="20">
        <f>SUM(E6:E72)</f>
        <v>3638667225834</v>
      </c>
      <c r="F73" s="20">
        <f>(E73/B73)</f>
        <v>158102.8987197708</v>
      </c>
      <c r="G73" s="13"/>
      <c r="H73" s="13"/>
      <c r="I73" s="13"/>
      <c r="J73" s="32">
        <f>SUM(J6:J72)</f>
        <v>21197574199</v>
      </c>
      <c r="K73" s="32">
        <f>SUM(K6:K72)</f>
        <v>284052218</v>
      </c>
      <c r="L73" s="20">
        <f>SUM(J73:K73)</f>
        <v>21481626417</v>
      </c>
      <c r="M73" s="57">
        <f>L73/B73</f>
        <v>933.39324399593977</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19" ht="25.5" customHeight="1">
      <c r="A81" s="101" t="s">
        <v>172</v>
      </c>
      <c r="B81" s="102"/>
      <c r="C81" s="102"/>
      <c r="D81" s="102"/>
      <c r="E81" s="102"/>
      <c r="F81" s="102"/>
      <c r="G81" s="102"/>
      <c r="H81" s="102"/>
      <c r="I81" s="102"/>
      <c r="J81" s="102"/>
      <c r="K81" s="102"/>
      <c r="L81" s="102"/>
      <c r="M81" s="103"/>
      <c r="N81" s="88"/>
      <c r="O81" s="88"/>
      <c r="P81" s="88"/>
      <c r="Q81" s="88"/>
      <c r="R81" s="88"/>
      <c r="S81" s="88"/>
    </row>
    <row r="82" spans="1:19" ht="13.5" customHeight="1" thickBot="1">
      <c r="A82" s="104" t="s">
        <v>173</v>
      </c>
      <c r="B82" s="105"/>
      <c r="C82" s="105"/>
      <c r="D82" s="105"/>
      <c r="E82" s="105"/>
      <c r="F82" s="105"/>
      <c r="G82" s="105"/>
      <c r="H82" s="105"/>
      <c r="I82" s="105"/>
      <c r="J82" s="105"/>
      <c r="K82" s="105"/>
      <c r="L82" s="105"/>
      <c r="M82" s="106"/>
      <c r="N82" s="89"/>
      <c r="O82" s="89"/>
      <c r="P82" s="89"/>
      <c r="Q82" s="89"/>
      <c r="R82" s="89"/>
      <c r="S82" s="89"/>
    </row>
    <row r="83" spans="1:19">
      <c r="A83" s="3"/>
      <c r="B83" s="1"/>
      <c r="C83" s="1"/>
      <c r="D83" s="1"/>
      <c r="E83" s="1"/>
      <c r="F83" s="1"/>
      <c r="G83" s="1"/>
      <c r="H83" s="1"/>
      <c r="I83" s="1"/>
      <c r="J83" s="1"/>
      <c r="K83" s="1"/>
      <c r="L83" s="1"/>
      <c r="M83" s="1"/>
    </row>
    <row r="84" spans="1:19">
      <c r="A84" s="3"/>
      <c r="B84" s="1"/>
      <c r="C84" s="1"/>
      <c r="D84" s="1"/>
      <c r="E84" s="1"/>
      <c r="F84" s="1"/>
      <c r="G84" s="1"/>
      <c r="H84" s="1"/>
      <c r="I84" s="1"/>
      <c r="J84" s="1"/>
      <c r="K84" s="1"/>
      <c r="L84" s="1"/>
      <c r="M84" s="1"/>
    </row>
    <row r="85" spans="1:19">
      <c r="C85" s="30"/>
      <c r="E85" s="30"/>
    </row>
    <row r="86" spans="1:19">
      <c r="C86" s="30"/>
      <c r="E86" s="30"/>
    </row>
    <row r="87" spans="1:19">
      <c r="C87" s="30"/>
      <c r="E87" s="30"/>
    </row>
    <row r="88" spans="1:19">
      <c r="C88" s="30"/>
      <c r="E88" s="30"/>
    </row>
    <row r="89" spans="1:19">
      <c r="C89" s="30"/>
    </row>
  </sheetData>
  <mergeCells count="14">
    <mergeCell ref="A81:M81"/>
    <mergeCell ref="A82:M82"/>
    <mergeCell ref="A75:M75"/>
    <mergeCell ref="A76:M76"/>
    <mergeCell ref="A77:M77"/>
    <mergeCell ref="A78:M78"/>
    <mergeCell ref="A79:M79"/>
    <mergeCell ref="A80:M80"/>
    <mergeCell ref="A1:M1"/>
    <mergeCell ref="C2:F2"/>
    <mergeCell ref="G2:I2"/>
    <mergeCell ref="J2:M2"/>
    <mergeCell ref="C3:D3"/>
    <mergeCell ref="E3:F3"/>
  </mergeCells>
  <printOptions horizontalCentered="1"/>
  <pageMargins left="0.5" right="0.5" top="0.5" bottom="0.5" header="0.3" footer="0.3"/>
  <pageSetup paperSize="5" scale="93" fitToHeight="0" orientation="landscape" verticalDpi="0" r:id="rId1"/>
  <headerFooter>
    <oddFooter>&amp;LOffice of Economic and Demographic Research&amp;CPage &amp;P of &amp;N&amp;RDecember 12, 2024</oddFooter>
  </headerFooter>
  <ignoredErrors>
    <ignoredError sqref="D73"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91"/>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128</v>
      </c>
      <c r="B1" s="91"/>
      <c r="C1" s="91"/>
      <c r="D1" s="91"/>
      <c r="E1" s="91"/>
      <c r="F1" s="91"/>
      <c r="G1" s="91"/>
      <c r="H1" s="91"/>
      <c r="I1" s="91"/>
      <c r="J1" s="91"/>
      <c r="K1" s="91"/>
      <c r="L1" s="91"/>
      <c r="M1" s="92"/>
    </row>
    <row r="2" spans="1:13" ht="15.75">
      <c r="A2" s="21"/>
      <c r="B2" s="81">
        <v>2015</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254893</v>
      </c>
      <c r="C6" s="64">
        <v>24414645619</v>
      </c>
      <c r="D6" s="18">
        <f>(C6/B6)</f>
        <v>95783.899985484109</v>
      </c>
      <c r="E6" s="19">
        <v>13203705585</v>
      </c>
      <c r="F6" s="19">
        <f>(E6/B6)</f>
        <v>51800.973683074859</v>
      </c>
      <c r="G6" s="45">
        <v>8.3420000000000005</v>
      </c>
      <c r="H6" s="35">
        <v>0</v>
      </c>
      <c r="I6" s="35">
        <f t="shared" ref="I6:I69" si="0">(G6+H6)</f>
        <v>8.3420000000000005</v>
      </c>
      <c r="J6" s="4">
        <v>110248101</v>
      </c>
      <c r="K6" s="31">
        <v>0</v>
      </c>
      <c r="L6" s="31">
        <f>SUM(J6:K6)</f>
        <v>110248101</v>
      </c>
      <c r="M6" s="55">
        <f t="shared" ref="M6:M69" si="1">L6/B6</f>
        <v>432.52698583327123</v>
      </c>
    </row>
    <row r="7" spans="1:13">
      <c r="A7" s="7" t="s">
        <v>4</v>
      </c>
      <c r="B7" s="16">
        <v>27017</v>
      </c>
      <c r="C7" s="65">
        <v>1609766343</v>
      </c>
      <c r="D7" s="50">
        <f>(C7/B7)</f>
        <v>59583.460154717402</v>
      </c>
      <c r="E7" s="51">
        <v>881090987</v>
      </c>
      <c r="F7" s="51">
        <f>(E7/B7)</f>
        <v>32612.465743790948</v>
      </c>
      <c r="G7" s="46">
        <v>7.0890000000000004</v>
      </c>
      <c r="H7" s="44">
        <v>0</v>
      </c>
      <c r="I7" s="44">
        <f t="shared" si="0"/>
        <v>7.0890000000000004</v>
      </c>
      <c r="J7" s="52">
        <v>6246054</v>
      </c>
      <c r="K7" s="51">
        <v>0</v>
      </c>
      <c r="L7" s="53">
        <f>SUM(J7:K7)</f>
        <v>6246054</v>
      </c>
      <c r="M7" s="56">
        <f t="shared" si="1"/>
        <v>231.18976940444904</v>
      </c>
    </row>
    <row r="8" spans="1:13">
      <c r="A8" s="7" t="s">
        <v>5</v>
      </c>
      <c r="B8" s="16">
        <v>173310</v>
      </c>
      <c r="C8" s="65">
        <v>20764762875</v>
      </c>
      <c r="D8" s="50">
        <f t="shared" ref="D8:D71" si="2">(C8/B8)</f>
        <v>119812.83754543882</v>
      </c>
      <c r="E8" s="51">
        <v>15673648196</v>
      </c>
      <c r="F8" s="51">
        <f t="shared" ref="F8:F71" si="3">(E8/B8)</f>
        <v>90437.067659107954</v>
      </c>
      <c r="G8" s="46">
        <v>6.907</v>
      </c>
      <c r="H8" s="44">
        <v>0</v>
      </c>
      <c r="I8" s="44">
        <f t="shared" si="0"/>
        <v>6.907</v>
      </c>
      <c r="J8" s="52">
        <v>108245042</v>
      </c>
      <c r="K8" s="51">
        <v>0</v>
      </c>
      <c r="L8" s="53">
        <f t="shared" ref="L8:L71" si="4">SUM(J8:K8)</f>
        <v>108245042</v>
      </c>
      <c r="M8" s="56">
        <f t="shared" si="1"/>
        <v>624.57470428711554</v>
      </c>
    </row>
    <row r="9" spans="1:13">
      <c r="A9" s="7" t="s">
        <v>6</v>
      </c>
      <c r="B9" s="16">
        <v>27310</v>
      </c>
      <c r="C9" s="65">
        <v>1589663556</v>
      </c>
      <c r="D9" s="50">
        <f t="shared" si="2"/>
        <v>58208.112632735261</v>
      </c>
      <c r="E9" s="51">
        <v>945887144</v>
      </c>
      <c r="F9" s="51">
        <f t="shared" si="3"/>
        <v>34635.19384840718</v>
      </c>
      <c r="G9" s="46">
        <v>7.2320000000000002</v>
      </c>
      <c r="H9" s="44">
        <v>0</v>
      </c>
      <c r="I9" s="44">
        <f t="shared" si="0"/>
        <v>7.2320000000000002</v>
      </c>
      <c r="J9" s="52">
        <v>6840657</v>
      </c>
      <c r="K9" s="51">
        <v>0</v>
      </c>
      <c r="L9" s="53">
        <f t="shared" si="4"/>
        <v>6840657</v>
      </c>
      <c r="M9" s="56">
        <f t="shared" si="1"/>
        <v>250.48176492127425</v>
      </c>
    </row>
    <row r="10" spans="1:13">
      <c r="A10" s="7" t="s">
        <v>7</v>
      </c>
      <c r="B10" s="16">
        <v>561714</v>
      </c>
      <c r="C10" s="65">
        <v>53408413104</v>
      </c>
      <c r="D10" s="50">
        <f t="shared" si="2"/>
        <v>95081.150022965419</v>
      </c>
      <c r="E10" s="51">
        <v>33145486378</v>
      </c>
      <c r="F10" s="51">
        <f t="shared" si="3"/>
        <v>59007.762630092897</v>
      </c>
      <c r="G10" s="46">
        <v>7.2750000000000004</v>
      </c>
      <c r="H10" s="44">
        <v>0</v>
      </c>
      <c r="I10" s="44">
        <f t="shared" si="0"/>
        <v>7.2750000000000004</v>
      </c>
      <c r="J10" s="52">
        <v>241360257</v>
      </c>
      <c r="K10" s="51">
        <v>0</v>
      </c>
      <c r="L10" s="53">
        <f t="shared" si="4"/>
        <v>241360257</v>
      </c>
      <c r="M10" s="56">
        <f t="shared" si="1"/>
        <v>429.68531494675227</v>
      </c>
    </row>
    <row r="11" spans="1:13">
      <c r="A11" s="7" t="s">
        <v>8</v>
      </c>
      <c r="B11" s="16">
        <v>1827367</v>
      </c>
      <c r="C11" s="65">
        <v>223075738890</v>
      </c>
      <c r="D11" s="50">
        <f t="shared" si="2"/>
        <v>122074.95204302146</v>
      </c>
      <c r="E11" s="51">
        <v>163625981734</v>
      </c>
      <c r="F11" s="51">
        <f t="shared" si="3"/>
        <v>89541.937516656486</v>
      </c>
      <c r="G11" s="46">
        <v>7.2030000000000003</v>
      </c>
      <c r="H11" s="44">
        <v>7.0999999999999994E-2</v>
      </c>
      <c r="I11" s="44">
        <f t="shared" si="0"/>
        <v>7.274</v>
      </c>
      <c r="J11" s="52">
        <v>1186199783</v>
      </c>
      <c r="K11" s="51">
        <v>11692398</v>
      </c>
      <c r="L11" s="53">
        <f t="shared" si="4"/>
        <v>1197892181</v>
      </c>
      <c r="M11" s="56">
        <f t="shared" si="1"/>
        <v>655.5290650427637</v>
      </c>
    </row>
    <row r="12" spans="1:13">
      <c r="A12" s="7" t="s">
        <v>9</v>
      </c>
      <c r="B12" s="16">
        <v>14549</v>
      </c>
      <c r="C12" s="65">
        <v>910163013</v>
      </c>
      <c r="D12" s="50">
        <f t="shared" si="2"/>
        <v>62558.458519485874</v>
      </c>
      <c r="E12" s="51">
        <v>446541161</v>
      </c>
      <c r="F12" s="51">
        <f t="shared" si="3"/>
        <v>30692.223589250119</v>
      </c>
      <c r="G12" s="46">
        <v>7.0010000000000003</v>
      </c>
      <c r="H12" s="44">
        <v>0</v>
      </c>
      <c r="I12" s="44">
        <f t="shared" si="0"/>
        <v>7.0010000000000003</v>
      </c>
      <c r="J12" s="52">
        <v>3125366</v>
      </c>
      <c r="K12" s="51">
        <v>0</v>
      </c>
      <c r="L12" s="53">
        <f t="shared" si="4"/>
        <v>3125366</v>
      </c>
      <c r="M12" s="56">
        <f t="shared" si="1"/>
        <v>214.81655096570211</v>
      </c>
    </row>
    <row r="13" spans="1:13">
      <c r="A13" s="7" t="s">
        <v>10</v>
      </c>
      <c r="B13" s="16">
        <v>167141</v>
      </c>
      <c r="C13" s="65">
        <v>19578292417</v>
      </c>
      <c r="D13" s="50">
        <f t="shared" si="2"/>
        <v>117136.38435213383</v>
      </c>
      <c r="E13" s="51">
        <v>14670625900</v>
      </c>
      <c r="F13" s="51">
        <f t="shared" si="3"/>
        <v>87773.950736204759</v>
      </c>
      <c r="G13" s="46">
        <v>7.2110000000000003</v>
      </c>
      <c r="H13" s="44">
        <v>0</v>
      </c>
      <c r="I13" s="44">
        <f t="shared" si="0"/>
        <v>7.2110000000000003</v>
      </c>
      <c r="J13" s="52">
        <v>105903101</v>
      </c>
      <c r="K13" s="51">
        <v>0</v>
      </c>
      <c r="L13" s="53">
        <f t="shared" si="4"/>
        <v>105903101</v>
      </c>
      <c r="M13" s="56">
        <f t="shared" si="1"/>
        <v>633.6153367516049</v>
      </c>
    </row>
    <row r="14" spans="1:13">
      <c r="A14" s="7" t="s">
        <v>11</v>
      </c>
      <c r="B14" s="16">
        <v>141501</v>
      </c>
      <c r="C14" s="65">
        <v>13794231659</v>
      </c>
      <c r="D14" s="50">
        <f t="shared" si="2"/>
        <v>97485.047165744414</v>
      </c>
      <c r="E14" s="51">
        <v>8798378634</v>
      </c>
      <c r="F14" s="51">
        <f t="shared" si="3"/>
        <v>62178.914876926661</v>
      </c>
      <c r="G14" s="46">
        <v>7.1890000000000001</v>
      </c>
      <c r="H14" s="44">
        <v>0</v>
      </c>
      <c r="I14" s="44">
        <f t="shared" si="0"/>
        <v>7.1890000000000001</v>
      </c>
      <c r="J14" s="52">
        <v>63328243</v>
      </c>
      <c r="K14" s="51">
        <v>0</v>
      </c>
      <c r="L14" s="53">
        <f t="shared" si="4"/>
        <v>63328243</v>
      </c>
      <c r="M14" s="56">
        <f t="shared" si="1"/>
        <v>447.54625762362105</v>
      </c>
    </row>
    <row r="15" spans="1:13">
      <c r="A15" s="7" t="s">
        <v>12</v>
      </c>
      <c r="B15" s="16">
        <v>201277</v>
      </c>
      <c r="C15" s="65">
        <v>13990295194</v>
      </c>
      <c r="D15" s="50">
        <f t="shared" si="2"/>
        <v>69507.669500240954</v>
      </c>
      <c r="E15" s="51">
        <v>9930449328</v>
      </c>
      <c r="F15" s="51">
        <f t="shared" si="3"/>
        <v>49337.228436433375</v>
      </c>
      <c r="G15" s="46">
        <v>7.1369999999999996</v>
      </c>
      <c r="H15" s="44">
        <v>0</v>
      </c>
      <c r="I15" s="44">
        <f t="shared" si="0"/>
        <v>7.1369999999999996</v>
      </c>
      <c r="J15" s="52">
        <v>70927713</v>
      </c>
      <c r="K15" s="51">
        <v>0</v>
      </c>
      <c r="L15" s="53">
        <f t="shared" si="4"/>
        <v>70927713</v>
      </c>
      <c r="M15" s="56">
        <f t="shared" si="1"/>
        <v>352.38856401874034</v>
      </c>
    </row>
    <row r="16" spans="1:13">
      <c r="A16" s="7" t="s">
        <v>13</v>
      </c>
      <c r="B16" s="16">
        <v>343802</v>
      </c>
      <c r="C16" s="65">
        <v>90995640578</v>
      </c>
      <c r="D16" s="50">
        <f t="shared" si="2"/>
        <v>264674.55273093237</v>
      </c>
      <c r="E16" s="51">
        <v>74452720954</v>
      </c>
      <c r="F16" s="51">
        <f t="shared" si="3"/>
        <v>216556.97452021803</v>
      </c>
      <c r="G16" s="46">
        <v>5.48</v>
      </c>
      <c r="H16" s="44">
        <v>0</v>
      </c>
      <c r="I16" s="44">
        <f t="shared" si="0"/>
        <v>5.48</v>
      </c>
      <c r="J16" s="52">
        <v>408024574</v>
      </c>
      <c r="K16" s="51">
        <v>0</v>
      </c>
      <c r="L16" s="53">
        <f t="shared" si="4"/>
        <v>408024574</v>
      </c>
      <c r="M16" s="56">
        <f t="shared" si="1"/>
        <v>1186.8010482777877</v>
      </c>
    </row>
    <row r="17" spans="1:13">
      <c r="A17" s="7" t="s">
        <v>14</v>
      </c>
      <c r="B17" s="16">
        <v>68163</v>
      </c>
      <c r="C17" s="65">
        <v>4188573617</v>
      </c>
      <c r="D17" s="50">
        <f t="shared" si="2"/>
        <v>61449.373076302392</v>
      </c>
      <c r="E17" s="51">
        <v>2623004435</v>
      </c>
      <c r="F17" s="51">
        <f t="shared" si="3"/>
        <v>38481.352566641726</v>
      </c>
      <c r="G17" s="46">
        <v>7.0990000000000002</v>
      </c>
      <c r="H17" s="44">
        <v>0</v>
      </c>
      <c r="I17" s="44">
        <f t="shared" si="0"/>
        <v>7.0990000000000002</v>
      </c>
      <c r="J17" s="52">
        <v>18620699</v>
      </c>
      <c r="K17" s="51">
        <v>0</v>
      </c>
      <c r="L17" s="53">
        <f t="shared" si="4"/>
        <v>18620699</v>
      </c>
      <c r="M17" s="56">
        <f t="shared" si="1"/>
        <v>273.17898273256753</v>
      </c>
    </row>
    <row r="18" spans="1:13">
      <c r="A18" s="7" t="s">
        <v>102</v>
      </c>
      <c r="B18" s="16">
        <v>34777</v>
      </c>
      <c r="C18" s="65">
        <v>3175317862</v>
      </c>
      <c r="D18" s="50">
        <f t="shared" si="2"/>
        <v>91305.111481726432</v>
      </c>
      <c r="E18" s="51">
        <v>1476929980</v>
      </c>
      <c r="F18" s="51">
        <f t="shared" si="3"/>
        <v>42468.584984328721</v>
      </c>
      <c r="G18" s="46">
        <v>7.1390000000000002</v>
      </c>
      <c r="H18" s="44">
        <v>0</v>
      </c>
      <c r="I18" s="44">
        <f t="shared" si="0"/>
        <v>7.1390000000000002</v>
      </c>
      <c r="J18" s="52">
        <v>10549331</v>
      </c>
      <c r="K18" s="51">
        <v>0</v>
      </c>
      <c r="L18" s="53">
        <f t="shared" si="4"/>
        <v>10549331</v>
      </c>
      <c r="M18" s="56">
        <f t="shared" si="1"/>
        <v>303.34218017655348</v>
      </c>
    </row>
    <row r="19" spans="1:13">
      <c r="A19" s="7" t="s">
        <v>15</v>
      </c>
      <c r="B19" s="16">
        <v>16468</v>
      </c>
      <c r="C19" s="65">
        <v>1512280107</v>
      </c>
      <c r="D19" s="50">
        <f t="shared" si="2"/>
        <v>91831.437150837985</v>
      </c>
      <c r="E19" s="51">
        <v>517579925</v>
      </c>
      <c r="F19" s="51">
        <f t="shared" si="3"/>
        <v>31429.434357541901</v>
      </c>
      <c r="G19" s="46">
        <v>6.9459999999999997</v>
      </c>
      <c r="H19" s="44">
        <v>0</v>
      </c>
      <c r="I19" s="44">
        <f t="shared" si="0"/>
        <v>6.9459999999999997</v>
      </c>
      <c r="J19" s="52">
        <v>3595116</v>
      </c>
      <c r="K19" s="51">
        <v>0</v>
      </c>
      <c r="L19" s="53">
        <f t="shared" si="4"/>
        <v>3595116</v>
      </c>
      <c r="M19" s="56">
        <f t="shared" si="1"/>
        <v>218.30920573232936</v>
      </c>
    </row>
    <row r="20" spans="1:13">
      <c r="A20" s="7" t="s">
        <v>16</v>
      </c>
      <c r="B20" s="16">
        <v>905574</v>
      </c>
      <c r="C20" s="65">
        <v>88743207146</v>
      </c>
      <c r="D20" s="50">
        <f t="shared" si="2"/>
        <v>97996.637653024489</v>
      </c>
      <c r="E20" s="51">
        <v>57203710713</v>
      </c>
      <c r="F20" s="51">
        <f t="shared" si="3"/>
        <v>63168.455270358907</v>
      </c>
      <c r="G20" s="46">
        <v>7.117</v>
      </c>
      <c r="H20" s="44">
        <v>0</v>
      </c>
      <c r="I20" s="44">
        <f t="shared" si="0"/>
        <v>7.117</v>
      </c>
      <c r="J20" s="52">
        <v>410864794</v>
      </c>
      <c r="K20" s="51">
        <v>0</v>
      </c>
      <c r="L20" s="53">
        <f t="shared" si="4"/>
        <v>410864794</v>
      </c>
      <c r="M20" s="56">
        <f t="shared" si="1"/>
        <v>453.70648229741579</v>
      </c>
    </row>
    <row r="21" spans="1:13">
      <c r="A21" s="7" t="s">
        <v>17</v>
      </c>
      <c r="B21" s="16">
        <v>306944</v>
      </c>
      <c r="C21" s="65">
        <v>26677321565</v>
      </c>
      <c r="D21" s="50">
        <f t="shared" si="2"/>
        <v>86912.666691644074</v>
      </c>
      <c r="E21" s="51">
        <v>16413934013</v>
      </c>
      <c r="F21" s="51">
        <f t="shared" si="3"/>
        <v>53475.337563203713</v>
      </c>
      <c r="G21" s="46">
        <v>7.1130000000000004</v>
      </c>
      <c r="H21" s="44">
        <v>0</v>
      </c>
      <c r="I21" s="44">
        <f t="shared" si="0"/>
        <v>7.1130000000000004</v>
      </c>
      <c r="J21" s="52">
        <v>116752296</v>
      </c>
      <c r="K21" s="51">
        <v>0</v>
      </c>
      <c r="L21" s="53">
        <f t="shared" si="4"/>
        <v>116752296</v>
      </c>
      <c r="M21" s="56">
        <f t="shared" si="1"/>
        <v>380.37002189324437</v>
      </c>
    </row>
    <row r="22" spans="1:13">
      <c r="A22" s="7" t="s">
        <v>18</v>
      </c>
      <c r="B22" s="16">
        <v>101353</v>
      </c>
      <c r="C22" s="65">
        <v>10615189321</v>
      </c>
      <c r="D22" s="50">
        <f t="shared" si="2"/>
        <v>104734.83094728326</v>
      </c>
      <c r="E22" s="51">
        <v>7938754018</v>
      </c>
      <c r="F22" s="51">
        <f t="shared" si="3"/>
        <v>78327.765512614322</v>
      </c>
      <c r="G22" s="46">
        <v>7.2549999999999999</v>
      </c>
      <c r="H22" s="44">
        <v>0</v>
      </c>
      <c r="I22" s="44">
        <f t="shared" si="0"/>
        <v>7.2549999999999999</v>
      </c>
      <c r="J22" s="52">
        <v>57595663</v>
      </c>
      <c r="K22" s="51">
        <v>0</v>
      </c>
      <c r="L22" s="53">
        <f t="shared" si="4"/>
        <v>57595663</v>
      </c>
      <c r="M22" s="56">
        <f t="shared" si="1"/>
        <v>568.26796444111176</v>
      </c>
    </row>
    <row r="23" spans="1:13">
      <c r="A23" s="7" t="s">
        <v>19</v>
      </c>
      <c r="B23" s="16">
        <v>11840</v>
      </c>
      <c r="C23" s="65">
        <v>2615444645</v>
      </c>
      <c r="D23" s="50">
        <f t="shared" si="2"/>
        <v>220899.04096283784</v>
      </c>
      <c r="E23" s="51">
        <v>1802119153</v>
      </c>
      <c r="F23" s="51">
        <f t="shared" si="3"/>
        <v>152206.00954391892</v>
      </c>
      <c r="G23" s="46">
        <v>5.8029999999999999</v>
      </c>
      <c r="H23" s="44">
        <v>0</v>
      </c>
      <c r="I23" s="44">
        <f t="shared" si="0"/>
        <v>5.8029999999999999</v>
      </c>
      <c r="J23" s="52">
        <v>10457706</v>
      </c>
      <c r="K23" s="51">
        <v>0</v>
      </c>
      <c r="L23" s="53">
        <f t="shared" si="4"/>
        <v>10457706</v>
      </c>
      <c r="M23" s="56">
        <f t="shared" si="1"/>
        <v>883.25219594594591</v>
      </c>
    </row>
    <row r="24" spans="1:13">
      <c r="A24" s="7" t="s">
        <v>20</v>
      </c>
      <c r="B24" s="16">
        <v>48315</v>
      </c>
      <c r="C24" s="65">
        <v>2978120827</v>
      </c>
      <c r="D24" s="50">
        <f t="shared" si="2"/>
        <v>61639.67353823864</v>
      </c>
      <c r="E24" s="51">
        <v>1487225987</v>
      </c>
      <c r="F24" s="51">
        <f t="shared" si="3"/>
        <v>30781.868715719756</v>
      </c>
      <c r="G24" s="46">
        <v>7.0609999999999999</v>
      </c>
      <c r="H24" s="44">
        <v>0</v>
      </c>
      <c r="I24" s="44">
        <f t="shared" si="0"/>
        <v>7.0609999999999999</v>
      </c>
      <c r="J24" s="52">
        <v>10500241</v>
      </c>
      <c r="K24" s="51">
        <v>0</v>
      </c>
      <c r="L24" s="53">
        <f t="shared" si="4"/>
        <v>10500241</v>
      </c>
      <c r="M24" s="56">
        <f t="shared" si="1"/>
        <v>217.32880057953017</v>
      </c>
    </row>
    <row r="25" spans="1:13">
      <c r="A25" s="7" t="s">
        <v>21</v>
      </c>
      <c r="B25" s="16">
        <v>16839</v>
      </c>
      <c r="C25" s="65">
        <v>1332002204</v>
      </c>
      <c r="D25" s="50">
        <f t="shared" si="2"/>
        <v>79102.215333452099</v>
      </c>
      <c r="E25" s="51">
        <v>666074673</v>
      </c>
      <c r="F25" s="51">
        <f t="shared" si="3"/>
        <v>39555.476750400856</v>
      </c>
      <c r="G25" s="46">
        <v>7.2480000000000002</v>
      </c>
      <c r="H25" s="44">
        <v>0</v>
      </c>
      <c r="I25" s="44">
        <f t="shared" si="0"/>
        <v>7.2480000000000002</v>
      </c>
      <c r="J25" s="52">
        <v>4825434</v>
      </c>
      <c r="K25" s="51">
        <v>0</v>
      </c>
      <c r="L25" s="53">
        <f t="shared" si="4"/>
        <v>4825434</v>
      </c>
      <c r="M25" s="56">
        <f t="shared" si="1"/>
        <v>286.56297879921613</v>
      </c>
    </row>
    <row r="26" spans="1:13">
      <c r="A26" s="7" t="s">
        <v>22</v>
      </c>
      <c r="B26" s="16">
        <v>12853</v>
      </c>
      <c r="C26" s="65">
        <v>3234261272</v>
      </c>
      <c r="D26" s="50">
        <f t="shared" si="2"/>
        <v>251634.73679296664</v>
      </c>
      <c r="E26" s="51">
        <v>596334552</v>
      </c>
      <c r="F26" s="51">
        <f t="shared" si="3"/>
        <v>46396.526258461061</v>
      </c>
      <c r="G26" s="46">
        <v>7.0439999999999996</v>
      </c>
      <c r="H26" s="44">
        <v>0</v>
      </c>
      <c r="I26" s="44">
        <f t="shared" si="0"/>
        <v>7.0439999999999996</v>
      </c>
      <c r="J26" s="52">
        <v>4200580</v>
      </c>
      <c r="K26" s="51">
        <v>0</v>
      </c>
      <c r="L26" s="53">
        <f t="shared" si="4"/>
        <v>4200580</v>
      </c>
      <c r="M26" s="56">
        <f t="shared" si="1"/>
        <v>326.81708550532949</v>
      </c>
    </row>
    <row r="27" spans="1:13">
      <c r="A27" s="7" t="s">
        <v>23</v>
      </c>
      <c r="B27" s="16">
        <v>16346</v>
      </c>
      <c r="C27" s="65">
        <v>2375136239</v>
      </c>
      <c r="D27" s="50">
        <f t="shared" si="2"/>
        <v>145303.81983359842</v>
      </c>
      <c r="E27" s="51">
        <v>1478024365</v>
      </c>
      <c r="F27" s="51">
        <f t="shared" si="3"/>
        <v>90421.165116848162</v>
      </c>
      <c r="G27" s="46">
        <v>7.4589999999999996</v>
      </c>
      <c r="H27" s="44">
        <v>0</v>
      </c>
      <c r="I27" s="44">
        <f t="shared" si="0"/>
        <v>7.4589999999999996</v>
      </c>
      <c r="J27" s="52">
        <v>11024388</v>
      </c>
      <c r="K27" s="51">
        <v>0</v>
      </c>
      <c r="L27" s="53">
        <f t="shared" si="4"/>
        <v>11024388</v>
      </c>
      <c r="M27" s="56">
        <f t="shared" si="1"/>
        <v>674.43949590113789</v>
      </c>
    </row>
    <row r="28" spans="1:13">
      <c r="A28" s="7" t="s">
        <v>24</v>
      </c>
      <c r="B28" s="16">
        <v>14630</v>
      </c>
      <c r="C28" s="65">
        <v>1255266109</v>
      </c>
      <c r="D28" s="50">
        <f t="shared" si="2"/>
        <v>85800.827682843475</v>
      </c>
      <c r="E28" s="51">
        <v>766263924</v>
      </c>
      <c r="F28" s="51">
        <f t="shared" si="3"/>
        <v>52376.208065618594</v>
      </c>
      <c r="G28" s="46">
        <v>7.3570000000000002</v>
      </c>
      <c r="H28" s="44">
        <v>0</v>
      </c>
      <c r="I28" s="44">
        <f t="shared" si="0"/>
        <v>7.3570000000000002</v>
      </c>
      <c r="J28" s="52">
        <v>5637406</v>
      </c>
      <c r="K28" s="51">
        <v>0</v>
      </c>
      <c r="L28" s="53">
        <f t="shared" si="4"/>
        <v>5637406</v>
      </c>
      <c r="M28" s="56">
        <f t="shared" si="1"/>
        <v>385.33192071086808</v>
      </c>
    </row>
    <row r="29" spans="1:13">
      <c r="A29" s="7" t="s">
        <v>25</v>
      </c>
      <c r="B29" s="16">
        <v>27645</v>
      </c>
      <c r="C29" s="65">
        <v>3279364071</v>
      </c>
      <c r="D29" s="50">
        <f t="shared" si="2"/>
        <v>118624.12989690722</v>
      </c>
      <c r="E29" s="51">
        <v>1601751840</v>
      </c>
      <c r="F29" s="51">
        <f t="shared" si="3"/>
        <v>57940.019533369508</v>
      </c>
      <c r="G29" s="46">
        <v>7.0869999999999997</v>
      </c>
      <c r="H29" s="44">
        <v>0</v>
      </c>
      <c r="I29" s="44">
        <f t="shared" si="0"/>
        <v>7.0869999999999997</v>
      </c>
      <c r="J29" s="52">
        <v>11354027</v>
      </c>
      <c r="K29" s="51">
        <v>0</v>
      </c>
      <c r="L29" s="53">
        <f t="shared" si="4"/>
        <v>11354027</v>
      </c>
      <c r="M29" s="56">
        <f t="shared" si="1"/>
        <v>410.70815699041418</v>
      </c>
    </row>
    <row r="30" spans="1:13">
      <c r="A30" s="7" t="s">
        <v>26</v>
      </c>
      <c r="B30" s="16">
        <v>38096</v>
      </c>
      <c r="C30" s="65">
        <v>5361098890</v>
      </c>
      <c r="D30" s="50">
        <f t="shared" si="2"/>
        <v>140726.03134187317</v>
      </c>
      <c r="E30" s="51">
        <v>1905913282</v>
      </c>
      <c r="F30" s="51">
        <f t="shared" si="3"/>
        <v>50029.223068038642</v>
      </c>
      <c r="G30" s="46">
        <v>7.181</v>
      </c>
      <c r="H30" s="44">
        <v>0</v>
      </c>
      <c r="I30" s="44">
        <f t="shared" si="0"/>
        <v>7.181</v>
      </c>
      <c r="J30" s="52">
        <v>13686416</v>
      </c>
      <c r="K30" s="51">
        <v>0</v>
      </c>
      <c r="L30" s="53">
        <f t="shared" si="4"/>
        <v>13686416</v>
      </c>
      <c r="M30" s="56">
        <f t="shared" si="1"/>
        <v>359.2612347753045</v>
      </c>
    </row>
    <row r="31" spans="1:13">
      <c r="A31" s="7" t="s">
        <v>27</v>
      </c>
      <c r="B31" s="16">
        <v>176819</v>
      </c>
      <c r="C31" s="65">
        <v>12382182446</v>
      </c>
      <c r="D31" s="50">
        <f t="shared" si="2"/>
        <v>70027.443012345961</v>
      </c>
      <c r="E31" s="51">
        <v>8389419038</v>
      </c>
      <c r="F31" s="51">
        <f t="shared" si="3"/>
        <v>47446.366272855295</v>
      </c>
      <c r="G31" s="46">
        <v>7.1959999999999997</v>
      </c>
      <c r="H31" s="44">
        <v>0</v>
      </c>
      <c r="I31" s="44">
        <f t="shared" si="0"/>
        <v>7.1959999999999997</v>
      </c>
      <c r="J31" s="52">
        <v>60506514</v>
      </c>
      <c r="K31" s="51">
        <v>0</v>
      </c>
      <c r="L31" s="53">
        <f t="shared" si="4"/>
        <v>60506514</v>
      </c>
      <c r="M31" s="56">
        <f t="shared" si="1"/>
        <v>342.19463971632007</v>
      </c>
    </row>
    <row r="32" spans="1:13">
      <c r="A32" s="7" t="s">
        <v>28</v>
      </c>
      <c r="B32" s="16">
        <v>100748</v>
      </c>
      <c r="C32" s="65">
        <v>6832894561</v>
      </c>
      <c r="D32" s="50">
        <f t="shared" si="2"/>
        <v>67821.639744709566</v>
      </c>
      <c r="E32" s="51">
        <v>4877606481</v>
      </c>
      <c r="F32" s="51">
        <f t="shared" si="3"/>
        <v>48413.928623893276</v>
      </c>
      <c r="G32" s="46">
        <v>7.1849999999999996</v>
      </c>
      <c r="H32" s="44">
        <v>0</v>
      </c>
      <c r="I32" s="44">
        <f t="shared" si="0"/>
        <v>7.1849999999999996</v>
      </c>
      <c r="J32" s="52">
        <v>35082862</v>
      </c>
      <c r="K32" s="51">
        <v>0</v>
      </c>
      <c r="L32" s="53">
        <f t="shared" si="4"/>
        <v>35082862</v>
      </c>
      <c r="M32" s="56">
        <f t="shared" si="1"/>
        <v>348.2239051891849</v>
      </c>
    </row>
    <row r="33" spans="1:13">
      <c r="A33" s="7" t="s">
        <v>29</v>
      </c>
      <c r="B33" s="16">
        <v>1325563</v>
      </c>
      <c r="C33" s="65">
        <v>109752330663</v>
      </c>
      <c r="D33" s="50">
        <f t="shared" si="2"/>
        <v>82796.766855290916</v>
      </c>
      <c r="E33" s="51">
        <v>80448343297</v>
      </c>
      <c r="F33" s="51">
        <f t="shared" si="3"/>
        <v>60689.943289756884</v>
      </c>
      <c r="G33" s="46">
        <v>7.2469999999999999</v>
      </c>
      <c r="H33" s="44">
        <v>0</v>
      </c>
      <c r="I33" s="44">
        <f t="shared" si="0"/>
        <v>7.2469999999999999</v>
      </c>
      <c r="J33" s="52">
        <v>584739266</v>
      </c>
      <c r="K33" s="51">
        <v>0</v>
      </c>
      <c r="L33" s="53">
        <f t="shared" si="4"/>
        <v>584739266</v>
      </c>
      <c r="M33" s="56">
        <f t="shared" si="1"/>
        <v>441.1252169832743</v>
      </c>
    </row>
    <row r="34" spans="1:13">
      <c r="A34" s="7" t="s">
        <v>30</v>
      </c>
      <c r="B34" s="16">
        <v>19902</v>
      </c>
      <c r="C34" s="65">
        <v>1124041150</v>
      </c>
      <c r="D34" s="50">
        <f t="shared" si="2"/>
        <v>56478.803637825346</v>
      </c>
      <c r="E34" s="51">
        <v>488638290</v>
      </c>
      <c r="F34" s="51">
        <f t="shared" si="3"/>
        <v>24552.220379861319</v>
      </c>
      <c r="G34" s="46">
        <v>7.1890000000000001</v>
      </c>
      <c r="H34" s="44">
        <v>0</v>
      </c>
      <c r="I34" s="44">
        <f t="shared" si="0"/>
        <v>7.1890000000000001</v>
      </c>
      <c r="J34" s="52">
        <v>3512821</v>
      </c>
      <c r="K34" s="51">
        <v>0</v>
      </c>
      <c r="L34" s="53">
        <f t="shared" si="4"/>
        <v>3512821</v>
      </c>
      <c r="M34" s="56">
        <f t="shared" si="1"/>
        <v>176.50592905235655</v>
      </c>
    </row>
    <row r="35" spans="1:13">
      <c r="A35" s="7" t="s">
        <v>31</v>
      </c>
      <c r="B35" s="16">
        <v>143326</v>
      </c>
      <c r="C35" s="65">
        <v>20629353159</v>
      </c>
      <c r="D35" s="50">
        <f t="shared" si="2"/>
        <v>143933.08373219095</v>
      </c>
      <c r="E35" s="51">
        <v>15345727216</v>
      </c>
      <c r="F35" s="51">
        <f t="shared" si="3"/>
        <v>107068.6910679151</v>
      </c>
      <c r="G35" s="46">
        <v>7.9550000000000001</v>
      </c>
      <c r="H35" s="44">
        <v>0</v>
      </c>
      <c r="I35" s="44">
        <f t="shared" si="0"/>
        <v>7.9550000000000001</v>
      </c>
      <c r="J35" s="52">
        <v>122160913</v>
      </c>
      <c r="K35" s="51">
        <v>0</v>
      </c>
      <c r="L35" s="53">
        <f t="shared" si="4"/>
        <v>122160913</v>
      </c>
      <c r="M35" s="56">
        <f t="shared" si="1"/>
        <v>852.32904706752436</v>
      </c>
    </row>
    <row r="36" spans="1:13">
      <c r="A36" s="7" t="s">
        <v>32</v>
      </c>
      <c r="B36" s="16">
        <v>50458</v>
      </c>
      <c r="C36" s="65">
        <v>2995993686</v>
      </c>
      <c r="D36" s="50">
        <f t="shared" si="2"/>
        <v>59375.989654762379</v>
      </c>
      <c r="E36" s="51">
        <v>1628765211</v>
      </c>
      <c r="F36" s="51">
        <f t="shared" si="3"/>
        <v>32279.622874469856</v>
      </c>
      <c r="G36" s="46">
        <v>6.03</v>
      </c>
      <c r="H36" s="44">
        <v>0</v>
      </c>
      <c r="I36" s="44">
        <f t="shared" si="0"/>
        <v>6.03</v>
      </c>
      <c r="J36" s="52">
        <v>9821479</v>
      </c>
      <c r="K36" s="51">
        <v>0</v>
      </c>
      <c r="L36" s="53">
        <f t="shared" si="4"/>
        <v>9821479</v>
      </c>
      <c r="M36" s="56">
        <f t="shared" si="1"/>
        <v>194.64661698838637</v>
      </c>
    </row>
    <row r="37" spans="1:13">
      <c r="A37" s="7" t="s">
        <v>33</v>
      </c>
      <c r="B37" s="16">
        <v>14519</v>
      </c>
      <c r="C37" s="65">
        <v>1514421560</v>
      </c>
      <c r="D37" s="50">
        <f t="shared" si="2"/>
        <v>104306.18913148288</v>
      </c>
      <c r="E37" s="51">
        <v>623219779</v>
      </c>
      <c r="F37" s="51">
        <f t="shared" si="3"/>
        <v>42924.428610785864</v>
      </c>
      <c r="G37" s="46">
        <v>7.1849999999999996</v>
      </c>
      <c r="H37" s="44">
        <v>0</v>
      </c>
      <c r="I37" s="44">
        <f t="shared" si="0"/>
        <v>7.1849999999999996</v>
      </c>
      <c r="J37" s="52">
        <v>4477832</v>
      </c>
      <c r="K37" s="51">
        <v>0</v>
      </c>
      <c r="L37" s="53">
        <f t="shared" si="4"/>
        <v>4477832</v>
      </c>
      <c r="M37" s="56">
        <f t="shared" si="1"/>
        <v>308.41187409601213</v>
      </c>
    </row>
    <row r="38" spans="1:13">
      <c r="A38" s="7" t="s">
        <v>34</v>
      </c>
      <c r="B38" s="16">
        <v>8664</v>
      </c>
      <c r="C38" s="65">
        <v>702077183</v>
      </c>
      <c r="D38" s="50">
        <f t="shared" si="2"/>
        <v>81033.839219759931</v>
      </c>
      <c r="E38" s="51">
        <v>274396818</v>
      </c>
      <c r="F38" s="51">
        <f t="shared" si="3"/>
        <v>31670.916204986148</v>
      </c>
      <c r="G38" s="46">
        <v>7.0880000000000001</v>
      </c>
      <c r="H38" s="44">
        <v>0</v>
      </c>
      <c r="I38" s="44">
        <f t="shared" si="0"/>
        <v>7.0880000000000001</v>
      </c>
      <c r="J38" s="52">
        <v>1944925</v>
      </c>
      <c r="K38" s="51">
        <v>0</v>
      </c>
      <c r="L38" s="53">
        <f t="shared" si="4"/>
        <v>1944925</v>
      </c>
      <c r="M38" s="56">
        <f t="shared" si="1"/>
        <v>224.48349492151431</v>
      </c>
    </row>
    <row r="39" spans="1:13">
      <c r="A39" s="7" t="s">
        <v>35</v>
      </c>
      <c r="B39" s="16">
        <v>316569</v>
      </c>
      <c r="C39" s="65">
        <v>23703525446</v>
      </c>
      <c r="D39" s="50">
        <f t="shared" si="2"/>
        <v>74876.33168756259</v>
      </c>
      <c r="E39" s="51">
        <v>18217667101</v>
      </c>
      <c r="F39" s="51">
        <f t="shared" si="3"/>
        <v>57547.223831139498</v>
      </c>
      <c r="G39" s="46">
        <v>7.1970000000000001</v>
      </c>
      <c r="H39" s="44">
        <v>0</v>
      </c>
      <c r="I39" s="44">
        <f t="shared" si="0"/>
        <v>7.1970000000000001</v>
      </c>
      <c r="J39" s="52">
        <v>131154783</v>
      </c>
      <c r="K39" s="51">
        <v>0</v>
      </c>
      <c r="L39" s="53">
        <f t="shared" si="4"/>
        <v>131154783</v>
      </c>
      <c r="M39" s="56">
        <f t="shared" si="1"/>
        <v>414.30077802943435</v>
      </c>
    </row>
    <row r="40" spans="1:13">
      <c r="A40" s="7" t="s">
        <v>36</v>
      </c>
      <c r="B40" s="16">
        <v>665845</v>
      </c>
      <c r="C40" s="65">
        <v>87278538166</v>
      </c>
      <c r="D40" s="50">
        <f t="shared" si="2"/>
        <v>131079.36256335935</v>
      </c>
      <c r="E40" s="51">
        <v>68943486896</v>
      </c>
      <c r="F40" s="51">
        <f t="shared" si="3"/>
        <v>103542.84690280771</v>
      </c>
      <c r="G40" s="46">
        <v>7.2850000000000001</v>
      </c>
      <c r="H40" s="44">
        <v>0</v>
      </c>
      <c r="I40" s="44">
        <f t="shared" si="0"/>
        <v>7.2850000000000001</v>
      </c>
      <c r="J40" s="52">
        <v>502701899</v>
      </c>
      <c r="K40" s="51">
        <v>0</v>
      </c>
      <c r="L40" s="53">
        <f t="shared" si="4"/>
        <v>502701899</v>
      </c>
      <c r="M40" s="56">
        <f t="shared" si="1"/>
        <v>754.98336549797625</v>
      </c>
    </row>
    <row r="41" spans="1:13">
      <c r="A41" s="7" t="s">
        <v>37</v>
      </c>
      <c r="B41" s="16">
        <v>284443</v>
      </c>
      <c r="C41" s="65">
        <v>25108337875</v>
      </c>
      <c r="D41" s="50">
        <f t="shared" si="2"/>
        <v>88271.948597785842</v>
      </c>
      <c r="E41" s="51">
        <v>15704573615</v>
      </c>
      <c r="F41" s="51">
        <f t="shared" si="3"/>
        <v>55211.671987006186</v>
      </c>
      <c r="G41" s="46">
        <v>7.1970000000000001</v>
      </c>
      <c r="H41" s="44">
        <v>0</v>
      </c>
      <c r="I41" s="44">
        <f t="shared" si="0"/>
        <v>7.1970000000000001</v>
      </c>
      <c r="J41" s="52">
        <v>113153539</v>
      </c>
      <c r="K41" s="51">
        <v>0</v>
      </c>
      <c r="L41" s="53">
        <f t="shared" si="4"/>
        <v>113153539</v>
      </c>
      <c r="M41" s="56">
        <f t="shared" si="1"/>
        <v>397.80743066273385</v>
      </c>
    </row>
    <row r="42" spans="1:13">
      <c r="A42" s="7" t="s">
        <v>38</v>
      </c>
      <c r="B42" s="16">
        <v>40448</v>
      </c>
      <c r="C42" s="65">
        <v>3196031148</v>
      </c>
      <c r="D42" s="50">
        <f t="shared" si="2"/>
        <v>79015.801720727846</v>
      </c>
      <c r="E42" s="51">
        <v>1760746735</v>
      </c>
      <c r="F42" s="51">
        <f t="shared" si="3"/>
        <v>43531.119832871838</v>
      </c>
      <c r="G42" s="46">
        <v>7.2370000000000001</v>
      </c>
      <c r="H42" s="44">
        <v>0</v>
      </c>
      <c r="I42" s="44">
        <f t="shared" si="0"/>
        <v>7.2370000000000001</v>
      </c>
      <c r="J42" s="52">
        <v>12742544</v>
      </c>
      <c r="K42" s="51">
        <v>0</v>
      </c>
      <c r="L42" s="53">
        <f t="shared" si="4"/>
        <v>12742544</v>
      </c>
      <c r="M42" s="56">
        <f t="shared" si="1"/>
        <v>315.03520569620252</v>
      </c>
    </row>
    <row r="43" spans="1:13">
      <c r="A43" s="7" t="s">
        <v>39</v>
      </c>
      <c r="B43" s="16">
        <v>8698</v>
      </c>
      <c r="C43" s="65">
        <v>870019147</v>
      </c>
      <c r="D43" s="50">
        <f t="shared" si="2"/>
        <v>100025.19510232237</v>
      </c>
      <c r="E43" s="51">
        <v>233968982</v>
      </c>
      <c r="F43" s="51">
        <f t="shared" si="3"/>
        <v>26899.170154058404</v>
      </c>
      <c r="G43" s="46">
        <v>7.0540000000000003</v>
      </c>
      <c r="H43" s="44">
        <v>0</v>
      </c>
      <c r="I43" s="44">
        <f t="shared" si="0"/>
        <v>7.0540000000000003</v>
      </c>
      <c r="J43" s="52">
        <v>1650375</v>
      </c>
      <c r="K43" s="51">
        <v>0</v>
      </c>
      <c r="L43" s="53">
        <f t="shared" si="4"/>
        <v>1650375</v>
      </c>
      <c r="M43" s="56">
        <f t="shared" si="1"/>
        <v>189.74189468843412</v>
      </c>
    </row>
    <row r="44" spans="1:13">
      <c r="A44" s="7" t="s">
        <v>40</v>
      </c>
      <c r="B44" s="16">
        <v>19200</v>
      </c>
      <c r="C44" s="65">
        <v>1400440711</v>
      </c>
      <c r="D44" s="50">
        <f t="shared" si="2"/>
        <v>72939.62036458333</v>
      </c>
      <c r="E44" s="51">
        <v>707774850</v>
      </c>
      <c r="F44" s="51">
        <f t="shared" si="3"/>
        <v>36863.2734375</v>
      </c>
      <c r="G44" s="46">
        <v>7.3079999999999998</v>
      </c>
      <c r="H44" s="44">
        <v>0</v>
      </c>
      <c r="I44" s="44">
        <f t="shared" si="0"/>
        <v>7.3079999999999998</v>
      </c>
      <c r="J44" s="52">
        <v>5172418</v>
      </c>
      <c r="K44" s="51">
        <v>0</v>
      </c>
      <c r="L44" s="53">
        <f t="shared" si="4"/>
        <v>5172418</v>
      </c>
      <c r="M44" s="56">
        <f t="shared" si="1"/>
        <v>269.39677083333333</v>
      </c>
    </row>
    <row r="45" spans="1:13">
      <c r="A45" s="7" t="s">
        <v>41</v>
      </c>
      <c r="B45" s="16">
        <v>349334</v>
      </c>
      <c r="C45" s="65">
        <v>39064396611</v>
      </c>
      <c r="D45" s="50">
        <f t="shared" si="2"/>
        <v>111825.34941059272</v>
      </c>
      <c r="E45" s="51">
        <v>30616630546</v>
      </c>
      <c r="F45" s="51">
        <f t="shared" si="3"/>
        <v>87642.859114772684</v>
      </c>
      <c r="G45" s="46">
        <v>7.2670000000000003</v>
      </c>
      <c r="H45" s="44">
        <v>0</v>
      </c>
      <c r="I45" s="44">
        <f t="shared" si="0"/>
        <v>7.2670000000000003</v>
      </c>
      <c r="J45" s="52">
        <v>222703404</v>
      </c>
      <c r="K45" s="51">
        <v>0</v>
      </c>
      <c r="L45" s="53">
        <f t="shared" si="4"/>
        <v>222703404</v>
      </c>
      <c r="M45" s="56">
        <f t="shared" si="1"/>
        <v>637.50852765548154</v>
      </c>
    </row>
    <row r="46" spans="1:13">
      <c r="A46" s="7" t="s">
        <v>42</v>
      </c>
      <c r="B46" s="16">
        <v>341205</v>
      </c>
      <c r="C46" s="65">
        <v>24460232593</v>
      </c>
      <c r="D46" s="50">
        <f t="shared" si="2"/>
        <v>71687.790603889152</v>
      </c>
      <c r="E46" s="51">
        <v>16502351492</v>
      </c>
      <c r="F46" s="51">
        <f t="shared" si="3"/>
        <v>48364.916961943702</v>
      </c>
      <c r="G46" s="46">
        <v>7.1719999999999997</v>
      </c>
      <c r="H46" s="44">
        <v>1</v>
      </c>
      <c r="I46" s="44">
        <f t="shared" si="0"/>
        <v>8.1720000000000006</v>
      </c>
      <c r="J46" s="52">
        <v>118553916</v>
      </c>
      <c r="K46" s="51">
        <v>16530238</v>
      </c>
      <c r="L46" s="53">
        <f t="shared" si="4"/>
        <v>135084154</v>
      </c>
      <c r="M46" s="56">
        <f t="shared" si="1"/>
        <v>395.90320774900721</v>
      </c>
    </row>
    <row r="47" spans="1:13">
      <c r="A47" s="7" t="s">
        <v>43</v>
      </c>
      <c r="B47" s="16">
        <v>150062</v>
      </c>
      <c r="C47" s="65">
        <v>26313371029</v>
      </c>
      <c r="D47" s="50">
        <f t="shared" si="2"/>
        <v>175349.99552851488</v>
      </c>
      <c r="E47" s="51">
        <v>20081777550</v>
      </c>
      <c r="F47" s="51">
        <f t="shared" si="3"/>
        <v>133823.20340925752</v>
      </c>
      <c r="G47" s="46">
        <v>7.0979999999999999</v>
      </c>
      <c r="H47" s="44">
        <v>0</v>
      </c>
      <c r="I47" s="44">
        <f t="shared" si="0"/>
        <v>7.0979999999999999</v>
      </c>
      <c r="J47" s="52">
        <v>143049416</v>
      </c>
      <c r="K47" s="51">
        <v>0</v>
      </c>
      <c r="L47" s="53">
        <f t="shared" si="4"/>
        <v>143049416</v>
      </c>
      <c r="M47" s="56">
        <f t="shared" si="1"/>
        <v>953.26875558102654</v>
      </c>
    </row>
    <row r="48" spans="1:13">
      <c r="A48" s="7" t="s">
        <v>44</v>
      </c>
      <c r="B48" s="16">
        <v>2653934</v>
      </c>
      <c r="C48" s="65">
        <v>338491478131</v>
      </c>
      <c r="D48" s="50">
        <f t="shared" si="2"/>
        <v>127543.29163083935</v>
      </c>
      <c r="E48" s="51">
        <v>254802910519</v>
      </c>
      <c r="F48" s="51">
        <f t="shared" si="3"/>
        <v>96009.512866182806</v>
      </c>
      <c r="G48" s="46">
        <v>7.4130000000000003</v>
      </c>
      <c r="H48" s="44">
        <v>0.19900000000000001</v>
      </c>
      <c r="I48" s="44">
        <f t="shared" si="0"/>
        <v>7.6120000000000001</v>
      </c>
      <c r="J48" s="52">
        <v>1941514512</v>
      </c>
      <c r="K48" s="51">
        <v>52119437</v>
      </c>
      <c r="L48" s="53">
        <f t="shared" si="4"/>
        <v>1993633949</v>
      </c>
      <c r="M48" s="56">
        <f t="shared" si="1"/>
        <v>751.19952078687709</v>
      </c>
    </row>
    <row r="49" spans="1:13">
      <c r="A49" s="7" t="s">
        <v>45</v>
      </c>
      <c r="B49" s="16">
        <v>74206</v>
      </c>
      <c r="C49" s="65">
        <v>31356629925</v>
      </c>
      <c r="D49" s="50">
        <f t="shared" si="2"/>
        <v>422561.92120583239</v>
      </c>
      <c r="E49" s="51">
        <v>23417614705</v>
      </c>
      <c r="F49" s="51">
        <f t="shared" si="3"/>
        <v>315575.75809233752</v>
      </c>
      <c r="G49" s="46">
        <v>3.55</v>
      </c>
      <c r="H49" s="44">
        <v>0</v>
      </c>
      <c r="I49" s="44">
        <f t="shared" si="0"/>
        <v>3.55</v>
      </c>
      <c r="J49" s="52">
        <v>84016607</v>
      </c>
      <c r="K49" s="51">
        <v>0</v>
      </c>
      <c r="L49" s="53">
        <f t="shared" si="4"/>
        <v>84016607</v>
      </c>
      <c r="M49" s="56">
        <f t="shared" si="1"/>
        <v>1132.2077325283669</v>
      </c>
    </row>
    <row r="50" spans="1:13">
      <c r="A50" s="7" t="s">
        <v>46</v>
      </c>
      <c r="B50" s="16">
        <v>76536</v>
      </c>
      <c r="C50" s="65">
        <v>10411472046</v>
      </c>
      <c r="D50" s="50">
        <f t="shared" si="2"/>
        <v>136033.65796487927</v>
      </c>
      <c r="E50" s="51">
        <v>7370625401</v>
      </c>
      <c r="F50" s="51">
        <f t="shared" si="3"/>
        <v>96302.725527856179</v>
      </c>
      <c r="G50" s="46">
        <v>7.1529999999999996</v>
      </c>
      <c r="H50" s="44">
        <v>0</v>
      </c>
      <c r="I50" s="44">
        <f t="shared" si="0"/>
        <v>7.1529999999999996</v>
      </c>
      <c r="J50" s="52">
        <v>52728414</v>
      </c>
      <c r="K50" s="51">
        <v>0</v>
      </c>
      <c r="L50" s="53">
        <f t="shared" si="4"/>
        <v>52728414</v>
      </c>
      <c r="M50" s="56">
        <f t="shared" si="1"/>
        <v>688.93610849796175</v>
      </c>
    </row>
    <row r="51" spans="1:13">
      <c r="A51" s="7" t="s">
        <v>47</v>
      </c>
      <c r="B51" s="16">
        <v>191898</v>
      </c>
      <c r="C51" s="65">
        <v>20828134089</v>
      </c>
      <c r="D51" s="50">
        <f t="shared" si="2"/>
        <v>108537.52560735391</v>
      </c>
      <c r="E51" s="51">
        <v>16132126303</v>
      </c>
      <c r="F51" s="51">
        <f t="shared" si="3"/>
        <v>84066.151304338768</v>
      </c>
      <c r="G51" s="46">
        <v>7.2789999999999999</v>
      </c>
      <c r="H51" s="44">
        <v>0</v>
      </c>
      <c r="I51" s="44">
        <f t="shared" si="0"/>
        <v>7.2789999999999999</v>
      </c>
      <c r="J51" s="52">
        <v>117425783</v>
      </c>
      <c r="K51" s="51">
        <v>0</v>
      </c>
      <c r="L51" s="53">
        <f t="shared" si="4"/>
        <v>117425783</v>
      </c>
      <c r="M51" s="56">
        <f t="shared" si="1"/>
        <v>611.91770107036029</v>
      </c>
    </row>
    <row r="52" spans="1:13">
      <c r="A52" s="7" t="s">
        <v>48</v>
      </c>
      <c r="B52" s="16">
        <v>40052</v>
      </c>
      <c r="C52" s="65">
        <v>2948155735</v>
      </c>
      <c r="D52" s="50">
        <f t="shared" si="2"/>
        <v>73608.202711475082</v>
      </c>
      <c r="E52" s="51">
        <v>1715610845</v>
      </c>
      <c r="F52" s="51">
        <f t="shared" si="3"/>
        <v>42834.586162988118</v>
      </c>
      <c r="G52" s="46">
        <v>7.202</v>
      </c>
      <c r="H52" s="44">
        <v>0</v>
      </c>
      <c r="I52" s="44">
        <f t="shared" si="0"/>
        <v>7.202</v>
      </c>
      <c r="J52" s="52">
        <v>12355821</v>
      </c>
      <c r="K52" s="51">
        <v>0</v>
      </c>
      <c r="L52" s="53">
        <f t="shared" si="4"/>
        <v>12355821</v>
      </c>
      <c r="M52" s="56">
        <f t="shared" si="1"/>
        <v>308.49448217317484</v>
      </c>
    </row>
    <row r="53" spans="1:13">
      <c r="A53" s="7" t="s">
        <v>49</v>
      </c>
      <c r="B53" s="16">
        <v>1252396</v>
      </c>
      <c r="C53" s="65">
        <v>147269796264</v>
      </c>
      <c r="D53" s="50">
        <f t="shared" si="2"/>
        <v>117590.43965646648</v>
      </c>
      <c r="E53" s="51">
        <v>112544421640</v>
      </c>
      <c r="F53" s="51">
        <f t="shared" si="3"/>
        <v>89863.287362783012</v>
      </c>
      <c r="G53" s="46">
        <v>8.218</v>
      </c>
      <c r="H53" s="44">
        <v>0</v>
      </c>
      <c r="I53" s="44">
        <f t="shared" si="0"/>
        <v>8.218</v>
      </c>
      <c r="J53" s="52">
        <v>928884886</v>
      </c>
      <c r="K53" s="51">
        <v>0</v>
      </c>
      <c r="L53" s="53">
        <f t="shared" si="4"/>
        <v>928884886</v>
      </c>
      <c r="M53" s="56">
        <f t="shared" si="1"/>
        <v>741.68624460633862</v>
      </c>
    </row>
    <row r="54" spans="1:13">
      <c r="A54" s="7" t="s">
        <v>50</v>
      </c>
      <c r="B54" s="16">
        <v>308327</v>
      </c>
      <c r="C54" s="65">
        <v>30874609537</v>
      </c>
      <c r="D54" s="50">
        <f t="shared" si="2"/>
        <v>100135.9256146883</v>
      </c>
      <c r="E54" s="51">
        <v>21067644150</v>
      </c>
      <c r="F54" s="51">
        <f t="shared" si="3"/>
        <v>68328.898053041092</v>
      </c>
      <c r="G54" s="46">
        <v>7.2610000000000001</v>
      </c>
      <c r="H54" s="44">
        <v>0</v>
      </c>
      <c r="I54" s="44">
        <f t="shared" si="0"/>
        <v>7.2610000000000001</v>
      </c>
      <c r="J54" s="52">
        <v>153117493</v>
      </c>
      <c r="K54" s="51">
        <v>0</v>
      </c>
      <c r="L54" s="53">
        <f t="shared" si="4"/>
        <v>153117493</v>
      </c>
      <c r="M54" s="56">
        <f t="shared" si="1"/>
        <v>496.60747518057127</v>
      </c>
    </row>
    <row r="55" spans="1:13">
      <c r="A55" s="7" t="s">
        <v>51</v>
      </c>
      <c r="B55" s="16">
        <v>1378417</v>
      </c>
      <c r="C55" s="65">
        <v>217421528348</v>
      </c>
      <c r="D55" s="50">
        <f t="shared" si="2"/>
        <v>157732.76762256995</v>
      </c>
      <c r="E55" s="51">
        <v>164866397813</v>
      </c>
      <c r="F55" s="51">
        <f t="shared" si="3"/>
        <v>119605.60397397885</v>
      </c>
      <c r="G55" s="46">
        <v>7.5119999999999996</v>
      </c>
      <c r="H55" s="44">
        <v>0</v>
      </c>
      <c r="I55" s="44">
        <f t="shared" si="0"/>
        <v>7.5119999999999996</v>
      </c>
      <c r="J55" s="52">
        <v>1240602592</v>
      </c>
      <c r="K55" s="51">
        <v>0</v>
      </c>
      <c r="L55" s="53">
        <f t="shared" si="4"/>
        <v>1240602592</v>
      </c>
      <c r="M55" s="56">
        <f t="shared" si="1"/>
        <v>900.0197995236565</v>
      </c>
    </row>
    <row r="56" spans="1:13">
      <c r="A56" s="7" t="s">
        <v>52</v>
      </c>
      <c r="B56" s="16">
        <v>487588</v>
      </c>
      <c r="C56" s="65">
        <v>33265188057</v>
      </c>
      <c r="D56" s="50">
        <f t="shared" si="2"/>
        <v>68223.967892975212</v>
      </c>
      <c r="E56" s="51">
        <v>23633468723</v>
      </c>
      <c r="F56" s="51">
        <f t="shared" si="3"/>
        <v>48470.160715604157</v>
      </c>
      <c r="G56" s="46">
        <v>7.109</v>
      </c>
      <c r="H56" s="44">
        <v>0</v>
      </c>
      <c r="I56" s="44">
        <f t="shared" si="0"/>
        <v>7.109</v>
      </c>
      <c r="J56" s="52">
        <v>168011824</v>
      </c>
      <c r="K56" s="51">
        <v>0</v>
      </c>
      <c r="L56" s="53">
        <f t="shared" si="4"/>
        <v>168011824</v>
      </c>
      <c r="M56" s="56">
        <f t="shared" si="1"/>
        <v>344.57743832908113</v>
      </c>
    </row>
    <row r="57" spans="1:13">
      <c r="A57" s="7" t="s">
        <v>53</v>
      </c>
      <c r="B57" s="16">
        <v>944971</v>
      </c>
      <c r="C57" s="65">
        <v>95583615779</v>
      </c>
      <c r="D57" s="50">
        <f t="shared" si="2"/>
        <v>101149.78743157197</v>
      </c>
      <c r="E57" s="51">
        <v>69723230712</v>
      </c>
      <c r="F57" s="51">
        <f t="shared" si="3"/>
        <v>73783.460774986743</v>
      </c>
      <c r="G57" s="46">
        <v>7.77</v>
      </c>
      <c r="H57" s="44">
        <v>0</v>
      </c>
      <c r="I57" s="44">
        <f t="shared" si="0"/>
        <v>7.77</v>
      </c>
      <c r="J57" s="52">
        <v>542092944</v>
      </c>
      <c r="K57" s="51">
        <v>0</v>
      </c>
      <c r="L57" s="53">
        <f t="shared" si="4"/>
        <v>542092944</v>
      </c>
      <c r="M57" s="56">
        <f t="shared" si="1"/>
        <v>573.66093139366183</v>
      </c>
    </row>
    <row r="58" spans="1:13">
      <c r="A58" s="7" t="s">
        <v>55</v>
      </c>
      <c r="B58" s="16">
        <v>633052</v>
      </c>
      <c r="C58" s="65">
        <v>41324911823</v>
      </c>
      <c r="D58" s="50">
        <f t="shared" si="2"/>
        <v>65278.858329173592</v>
      </c>
      <c r="E58" s="51">
        <v>29698655621</v>
      </c>
      <c r="F58" s="51">
        <f t="shared" si="3"/>
        <v>46913.45358833082</v>
      </c>
      <c r="G58" s="46">
        <v>7.149</v>
      </c>
      <c r="H58" s="44">
        <v>0</v>
      </c>
      <c r="I58" s="44">
        <f t="shared" si="0"/>
        <v>7.149</v>
      </c>
      <c r="J58" s="52">
        <v>212569074</v>
      </c>
      <c r="K58" s="51">
        <v>0</v>
      </c>
      <c r="L58" s="53">
        <f t="shared" si="4"/>
        <v>212569074</v>
      </c>
      <c r="M58" s="56">
        <f t="shared" si="1"/>
        <v>335.7845390268098</v>
      </c>
    </row>
    <row r="59" spans="1:13">
      <c r="A59" s="7" t="s">
        <v>56</v>
      </c>
      <c r="B59" s="16">
        <v>72756</v>
      </c>
      <c r="C59" s="65">
        <v>6487257152</v>
      </c>
      <c r="D59" s="50">
        <f t="shared" si="2"/>
        <v>89164.565836494585</v>
      </c>
      <c r="E59" s="51">
        <v>3639389632</v>
      </c>
      <c r="F59" s="51">
        <f t="shared" si="3"/>
        <v>50021.848809720163</v>
      </c>
      <c r="G59" s="46">
        <v>6.9240000000000004</v>
      </c>
      <c r="H59" s="44">
        <v>0</v>
      </c>
      <c r="I59" s="44">
        <f t="shared" si="0"/>
        <v>6.9240000000000004</v>
      </c>
      <c r="J59" s="52">
        <v>25198109</v>
      </c>
      <c r="K59" s="51">
        <v>0</v>
      </c>
      <c r="L59" s="53">
        <f t="shared" si="4"/>
        <v>25198109</v>
      </c>
      <c r="M59" s="56">
        <f t="shared" si="1"/>
        <v>346.33719555775468</v>
      </c>
    </row>
    <row r="60" spans="1:13">
      <c r="A60" s="48" t="s">
        <v>98</v>
      </c>
      <c r="B60" s="16">
        <v>213566</v>
      </c>
      <c r="C60" s="65">
        <v>28823781972</v>
      </c>
      <c r="D60" s="50">
        <f t="shared" si="2"/>
        <v>134964.28257306875</v>
      </c>
      <c r="E60" s="51">
        <v>22025538098</v>
      </c>
      <c r="F60" s="51">
        <f t="shared" si="3"/>
        <v>103132.23124467378</v>
      </c>
      <c r="G60" s="46">
        <v>7.2279999999999998</v>
      </c>
      <c r="H60" s="44">
        <v>0</v>
      </c>
      <c r="I60" s="44">
        <f t="shared" si="0"/>
        <v>7.2279999999999998</v>
      </c>
      <c r="J60" s="52">
        <v>159224641</v>
      </c>
      <c r="K60" s="51">
        <v>0</v>
      </c>
      <c r="L60" s="53">
        <f t="shared" si="4"/>
        <v>159224641</v>
      </c>
      <c r="M60" s="56">
        <f t="shared" si="1"/>
        <v>745.55238661584713</v>
      </c>
    </row>
    <row r="61" spans="1:13">
      <c r="A61" s="48" t="s">
        <v>99</v>
      </c>
      <c r="B61" s="16">
        <v>287749</v>
      </c>
      <c r="C61" s="65">
        <v>25609842916</v>
      </c>
      <c r="D61" s="50">
        <f t="shared" si="2"/>
        <v>89000.632203760921</v>
      </c>
      <c r="E61" s="51">
        <v>18107582517</v>
      </c>
      <c r="F61" s="51">
        <f t="shared" si="3"/>
        <v>62928.394249849698</v>
      </c>
      <c r="G61" s="46">
        <v>7.2830000000000004</v>
      </c>
      <c r="H61" s="44">
        <v>0</v>
      </c>
      <c r="I61" s="44">
        <f t="shared" si="0"/>
        <v>7.2830000000000004</v>
      </c>
      <c r="J61" s="52">
        <v>132372556</v>
      </c>
      <c r="K61" s="51">
        <v>0</v>
      </c>
      <c r="L61" s="53">
        <f t="shared" si="4"/>
        <v>132372556</v>
      </c>
      <c r="M61" s="56">
        <f t="shared" si="1"/>
        <v>460.02785761201602</v>
      </c>
    </row>
    <row r="62" spans="1:13">
      <c r="A62" s="7" t="s">
        <v>57</v>
      </c>
      <c r="B62" s="16">
        <v>162925</v>
      </c>
      <c r="C62" s="65">
        <v>12623375543</v>
      </c>
      <c r="D62" s="50">
        <f t="shared" si="2"/>
        <v>77479.671891974838</v>
      </c>
      <c r="E62" s="51">
        <v>9049934145</v>
      </c>
      <c r="F62" s="51">
        <f t="shared" si="3"/>
        <v>55546.626638023634</v>
      </c>
      <c r="G62" s="46">
        <v>7.202</v>
      </c>
      <c r="H62" s="44">
        <v>0</v>
      </c>
      <c r="I62" s="44">
        <f t="shared" si="0"/>
        <v>7.202</v>
      </c>
      <c r="J62" s="52">
        <v>65174013</v>
      </c>
      <c r="K62" s="51">
        <v>0</v>
      </c>
      <c r="L62" s="53">
        <f t="shared" si="4"/>
        <v>65174013</v>
      </c>
      <c r="M62" s="56">
        <f t="shared" si="1"/>
        <v>400.024630965168</v>
      </c>
    </row>
    <row r="63" spans="1:13">
      <c r="A63" s="7" t="s">
        <v>58</v>
      </c>
      <c r="B63" s="16">
        <v>392090</v>
      </c>
      <c r="C63" s="65">
        <v>65443490880</v>
      </c>
      <c r="D63" s="50">
        <f t="shared" si="2"/>
        <v>166909.35978984417</v>
      </c>
      <c r="E63" s="51">
        <v>50301897178</v>
      </c>
      <c r="F63" s="51">
        <f t="shared" si="3"/>
        <v>128291.71154071769</v>
      </c>
      <c r="G63" s="46">
        <v>7.7629999999999999</v>
      </c>
      <c r="H63" s="44">
        <v>0</v>
      </c>
      <c r="I63" s="44">
        <f t="shared" si="0"/>
        <v>7.7629999999999999</v>
      </c>
      <c r="J63" s="52">
        <v>390976039</v>
      </c>
      <c r="K63" s="51">
        <v>0</v>
      </c>
      <c r="L63" s="53">
        <f t="shared" si="4"/>
        <v>390976039</v>
      </c>
      <c r="M63" s="56">
        <f t="shared" si="1"/>
        <v>997.15891504501519</v>
      </c>
    </row>
    <row r="64" spans="1:13">
      <c r="A64" s="7" t="s">
        <v>54</v>
      </c>
      <c r="B64" s="16">
        <v>442903</v>
      </c>
      <c r="C64" s="65">
        <v>38143743005</v>
      </c>
      <c r="D64" s="50">
        <f t="shared" si="2"/>
        <v>86122.114785856043</v>
      </c>
      <c r="E64" s="51">
        <v>29827252283</v>
      </c>
      <c r="F64" s="51">
        <f t="shared" si="3"/>
        <v>67344.886539490588</v>
      </c>
      <c r="G64" s="46">
        <v>7.8490000000000002</v>
      </c>
      <c r="H64" s="44">
        <v>0</v>
      </c>
      <c r="I64" s="44">
        <f t="shared" si="0"/>
        <v>7.8490000000000002</v>
      </c>
      <c r="J64" s="52">
        <v>234592299</v>
      </c>
      <c r="K64" s="51">
        <v>0</v>
      </c>
      <c r="L64" s="53">
        <f t="shared" si="4"/>
        <v>234592299</v>
      </c>
      <c r="M64" s="56">
        <f t="shared" si="1"/>
        <v>529.66969968593571</v>
      </c>
    </row>
    <row r="65" spans="1:13">
      <c r="A65" s="7" t="s">
        <v>59</v>
      </c>
      <c r="B65" s="16">
        <v>115657</v>
      </c>
      <c r="C65" s="65">
        <v>14264831925</v>
      </c>
      <c r="D65" s="50">
        <f t="shared" si="2"/>
        <v>123337.38489672047</v>
      </c>
      <c r="E65" s="51">
        <v>10785436611</v>
      </c>
      <c r="F65" s="51">
        <f t="shared" si="3"/>
        <v>93253.643194964417</v>
      </c>
      <c r="G65" s="46">
        <v>5.867</v>
      </c>
      <c r="H65" s="44">
        <v>0</v>
      </c>
      <c r="I65" s="44">
        <f t="shared" si="0"/>
        <v>5.867</v>
      </c>
      <c r="J65" s="52">
        <v>63277405</v>
      </c>
      <c r="K65" s="51">
        <v>0</v>
      </c>
      <c r="L65" s="53">
        <f t="shared" si="4"/>
        <v>63277405</v>
      </c>
      <c r="M65" s="56">
        <f t="shared" si="1"/>
        <v>547.11262612725557</v>
      </c>
    </row>
    <row r="66" spans="1:13">
      <c r="A66" s="7" t="s">
        <v>60</v>
      </c>
      <c r="B66" s="16">
        <v>44452</v>
      </c>
      <c r="C66" s="65">
        <v>2845234766</v>
      </c>
      <c r="D66" s="50">
        <f t="shared" si="2"/>
        <v>64006.901061819488</v>
      </c>
      <c r="E66" s="51">
        <v>1721593313</v>
      </c>
      <c r="F66" s="51">
        <f t="shared" si="3"/>
        <v>38729.265567353548</v>
      </c>
      <c r="G66" s="46">
        <v>6.97</v>
      </c>
      <c r="H66" s="44">
        <v>0</v>
      </c>
      <c r="I66" s="44">
        <f t="shared" si="0"/>
        <v>6.97</v>
      </c>
      <c r="J66" s="52">
        <v>11999506</v>
      </c>
      <c r="K66" s="51">
        <v>0</v>
      </c>
      <c r="L66" s="53">
        <f t="shared" si="4"/>
        <v>11999506</v>
      </c>
      <c r="M66" s="56">
        <f t="shared" si="1"/>
        <v>269.94299469090254</v>
      </c>
    </row>
    <row r="67" spans="1:13">
      <c r="A67" s="7" t="s">
        <v>61</v>
      </c>
      <c r="B67" s="16">
        <v>22824</v>
      </c>
      <c r="C67" s="65">
        <v>2188792268</v>
      </c>
      <c r="D67" s="50">
        <f t="shared" si="2"/>
        <v>95898.714861549248</v>
      </c>
      <c r="E67" s="51">
        <v>1384213073</v>
      </c>
      <c r="F67" s="51">
        <f t="shared" si="3"/>
        <v>60647.260471433576</v>
      </c>
      <c r="G67" s="46">
        <v>7.423</v>
      </c>
      <c r="H67" s="44">
        <v>0</v>
      </c>
      <c r="I67" s="44">
        <f t="shared" si="0"/>
        <v>7.423</v>
      </c>
      <c r="J67" s="52">
        <v>10275013</v>
      </c>
      <c r="K67" s="51">
        <v>0</v>
      </c>
      <c r="L67" s="53">
        <f t="shared" si="4"/>
        <v>10275013</v>
      </c>
      <c r="M67" s="56">
        <f t="shared" si="1"/>
        <v>450.18458640028041</v>
      </c>
    </row>
    <row r="68" spans="1:13">
      <c r="A68" s="7" t="s">
        <v>62</v>
      </c>
      <c r="B68" s="16">
        <v>15918</v>
      </c>
      <c r="C68" s="65">
        <v>825429384</v>
      </c>
      <c r="D68" s="50">
        <f t="shared" si="2"/>
        <v>51855.093856012063</v>
      </c>
      <c r="E68" s="51">
        <v>253350987</v>
      </c>
      <c r="F68" s="51">
        <f t="shared" si="3"/>
        <v>15916.006219374292</v>
      </c>
      <c r="G68" s="46">
        <v>7.18</v>
      </c>
      <c r="H68" s="44">
        <v>0</v>
      </c>
      <c r="I68" s="44">
        <f t="shared" si="0"/>
        <v>7.18</v>
      </c>
      <c r="J68" s="52">
        <v>1818896</v>
      </c>
      <c r="K68" s="51">
        <v>0</v>
      </c>
      <c r="L68" s="53">
        <f t="shared" si="4"/>
        <v>1818896</v>
      </c>
      <c r="M68" s="56">
        <f t="shared" si="1"/>
        <v>114.26661640909661</v>
      </c>
    </row>
    <row r="69" spans="1:13">
      <c r="A69" s="7" t="s">
        <v>63</v>
      </c>
      <c r="B69" s="16">
        <v>510494</v>
      </c>
      <c r="C69" s="65">
        <v>42626380473</v>
      </c>
      <c r="D69" s="50">
        <f t="shared" si="2"/>
        <v>83500.257540735052</v>
      </c>
      <c r="E69" s="51">
        <v>30514924188</v>
      </c>
      <c r="F69" s="51">
        <f t="shared" si="3"/>
        <v>59775.284700701675</v>
      </c>
      <c r="G69" s="46">
        <v>7.1970000000000001</v>
      </c>
      <c r="H69" s="44">
        <v>0</v>
      </c>
      <c r="I69" s="44">
        <f t="shared" si="0"/>
        <v>7.1970000000000001</v>
      </c>
      <c r="J69" s="52">
        <v>219844225</v>
      </c>
      <c r="K69" s="51">
        <v>0</v>
      </c>
      <c r="L69" s="53">
        <f t="shared" si="4"/>
        <v>219844225</v>
      </c>
      <c r="M69" s="56">
        <f t="shared" si="1"/>
        <v>430.64996846192122</v>
      </c>
    </row>
    <row r="70" spans="1:13">
      <c r="A70" s="7" t="s">
        <v>64</v>
      </c>
      <c r="B70" s="16">
        <v>31283</v>
      </c>
      <c r="C70" s="65">
        <v>2309209936</v>
      </c>
      <c r="D70" s="50">
        <f t="shared" si="2"/>
        <v>73816.767445577469</v>
      </c>
      <c r="E70" s="51">
        <v>1193149915</v>
      </c>
      <c r="F70" s="51">
        <f t="shared" si="3"/>
        <v>38140.520889940221</v>
      </c>
      <c r="G70" s="46">
        <v>7.875</v>
      </c>
      <c r="H70" s="44">
        <v>0</v>
      </c>
      <c r="I70" s="44">
        <f>(G70+H70)</f>
        <v>7.875</v>
      </c>
      <c r="J70" s="52">
        <v>9396076</v>
      </c>
      <c r="K70" s="51">
        <v>0</v>
      </c>
      <c r="L70" s="53">
        <f t="shared" si="4"/>
        <v>9396076</v>
      </c>
      <c r="M70" s="56">
        <f>L70/B70</f>
        <v>300.35725473899561</v>
      </c>
    </row>
    <row r="71" spans="1:13">
      <c r="A71" s="7" t="s">
        <v>65</v>
      </c>
      <c r="B71" s="16">
        <v>60687</v>
      </c>
      <c r="C71" s="65">
        <v>17326205341</v>
      </c>
      <c r="D71" s="50">
        <f t="shared" si="2"/>
        <v>285501.10140557284</v>
      </c>
      <c r="E71" s="51">
        <v>15145946438</v>
      </c>
      <c r="F71" s="51">
        <f t="shared" si="3"/>
        <v>249574.8090694877</v>
      </c>
      <c r="G71" s="46">
        <v>5.3479999999999999</v>
      </c>
      <c r="H71" s="44">
        <v>0</v>
      </c>
      <c r="I71" s="44">
        <f>(G71+H71)</f>
        <v>5.3479999999999999</v>
      </c>
      <c r="J71" s="52">
        <v>81000523</v>
      </c>
      <c r="K71" s="51">
        <v>0</v>
      </c>
      <c r="L71" s="53">
        <f t="shared" si="4"/>
        <v>81000523</v>
      </c>
      <c r="M71" s="56">
        <f>L71/B71</f>
        <v>1334.7261027897243</v>
      </c>
    </row>
    <row r="72" spans="1:13">
      <c r="A72" s="7" t="s">
        <v>66</v>
      </c>
      <c r="B72" s="16">
        <v>24975</v>
      </c>
      <c r="C72" s="65">
        <v>1468404591</v>
      </c>
      <c r="D72" s="50">
        <f>(C72/B72)</f>
        <v>58794.978618618617</v>
      </c>
      <c r="E72" s="51">
        <v>908358458</v>
      </c>
      <c r="F72" s="51">
        <f>(E72/B72)</f>
        <v>36370.709029029029</v>
      </c>
      <c r="G72" s="46">
        <v>7.274</v>
      </c>
      <c r="H72" s="44">
        <v>0</v>
      </c>
      <c r="I72" s="44">
        <f>(G72+H72)</f>
        <v>7.274</v>
      </c>
      <c r="J72" s="52">
        <v>6607447</v>
      </c>
      <c r="K72" s="51">
        <v>0</v>
      </c>
      <c r="L72" s="53">
        <f>SUM(J72:K72)</f>
        <v>6607447</v>
      </c>
      <c r="M72" s="56">
        <f>L72/B72</f>
        <v>264.56244244244243</v>
      </c>
    </row>
    <row r="73" spans="1:13">
      <c r="A73" s="12" t="s">
        <v>67</v>
      </c>
      <c r="B73" s="17">
        <f>SUM(B6:B72)</f>
        <v>19815183</v>
      </c>
      <c r="C73" s="13">
        <f>SUM(C6:C72)</f>
        <v>2239563884143</v>
      </c>
      <c r="D73" s="20">
        <f>(C73/B73)</f>
        <v>113022.61927850982</v>
      </c>
      <c r="E73" s="20">
        <f>SUM(E6:E72)</f>
        <v>1636928504026</v>
      </c>
      <c r="F73" s="20">
        <f>(E73/B73)</f>
        <v>82609.810064635793</v>
      </c>
      <c r="G73" s="13"/>
      <c r="H73" s="13"/>
      <c r="I73" s="13"/>
      <c r="J73" s="32">
        <f>SUM(J6:J72)</f>
        <v>11938318592</v>
      </c>
      <c r="K73" s="32">
        <f>SUM(K6:K72)</f>
        <v>80342073</v>
      </c>
      <c r="L73" s="20">
        <f>SUM(J73:K73)</f>
        <v>12018660665</v>
      </c>
      <c r="M73" s="57">
        <f>L73/B73</f>
        <v>606.5379595535403</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13" ht="25.5" customHeight="1">
      <c r="A81" s="101" t="s">
        <v>152</v>
      </c>
      <c r="B81" s="110"/>
      <c r="C81" s="110"/>
      <c r="D81" s="110"/>
      <c r="E81" s="110"/>
      <c r="F81" s="110"/>
      <c r="G81" s="110"/>
      <c r="H81" s="110"/>
      <c r="I81" s="110"/>
      <c r="J81" s="110"/>
      <c r="K81" s="110"/>
      <c r="L81" s="110"/>
      <c r="M81" s="103"/>
    </row>
    <row r="82" spans="1:13" ht="13.5" customHeight="1" thickBot="1">
      <c r="A82" s="104" t="s">
        <v>129</v>
      </c>
      <c r="B82" s="111"/>
      <c r="C82" s="111"/>
      <c r="D82" s="111"/>
      <c r="E82" s="111"/>
      <c r="F82" s="111"/>
      <c r="G82" s="111"/>
      <c r="H82" s="111"/>
      <c r="I82" s="111"/>
      <c r="J82" s="111"/>
      <c r="K82" s="111"/>
      <c r="L82" s="111"/>
      <c r="M82" s="112"/>
    </row>
    <row r="83" spans="1:13">
      <c r="A83" s="3"/>
      <c r="B83" s="1"/>
      <c r="C83" s="1"/>
      <c r="D83" s="1"/>
      <c r="E83" s="1"/>
      <c r="F83" s="1"/>
      <c r="G83" s="1"/>
      <c r="H83" s="1"/>
      <c r="I83" s="1"/>
      <c r="J83" s="1"/>
      <c r="K83" s="1"/>
      <c r="L83" s="1"/>
      <c r="M83" s="1"/>
    </row>
    <row r="84" spans="1:13">
      <c r="A84" s="3"/>
      <c r="B84" s="1"/>
      <c r="C84" s="1"/>
      <c r="D84" s="1"/>
      <c r="E84" s="1"/>
      <c r="F84" s="1"/>
      <c r="G84" s="1"/>
      <c r="H84" s="1"/>
      <c r="I84" s="1"/>
      <c r="J84" s="1"/>
      <c r="K84" s="1"/>
      <c r="L84" s="1"/>
      <c r="M84" s="1"/>
    </row>
    <row r="85" spans="1:13">
      <c r="A85" s="2"/>
      <c r="B85" s="2"/>
      <c r="C85" s="30"/>
      <c r="D85" s="2"/>
      <c r="E85" s="30"/>
      <c r="F85" s="2"/>
      <c r="G85" s="2"/>
      <c r="H85" s="2"/>
      <c r="I85" s="2"/>
      <c r="J85" s="2"/>
      <c r="K85" s="2"/>
      <c r="L85" s="2"/>
      <c r="M85" s="2"/>
    </row>
    <row r="86" spans="1:13">
      <c r="C86" s="30"/>
      <c r="E86" s="30"/>
    </row>
    <row r="87" spans="1:13">
      <c r="C87" s="30"/>
      <c r="E87" s="30"/>
    </row>
    <row r="88" spans="1:13">
      <c r="C88" s="30"/>
      <c r="E88" s="30"/>
    </row>
    <row r="89" spans="1:13">
      <c r="C89" s="30"/>
      <c r="E89" s="30"/>
    </row>
    <row r="90" spans="1:13">
      <c r="C90" s="30"/>
      <c r="E90" s="30"/>
    </row>
    <row r="91" spans="1:13">
      <c r="C91" s="30"/>
    </row>
  </sheetData>
  <mergeCells count="14">
    <mergeCell ref="A81:M81"/>
    <mergeCell ref="A82:M82"/>
    <mergeCell ref="A75:M75"/>
    <mergeCell ref="A76:M76"/>
    <mergeCell ref="A77:M77"/>
    <mergeCell ref="A78:M78"/>
    <mergeCell ref="A79:M79"/>
    <mergeCell ref="A80:M80"/>
    <mergeCell ref="A1:M1"/>
    <mergeCell ref="C2:F2"/>
    <mergeCell ref="G2:I2"/>
    <mergeCell ref="J2:M2"/>
    <mergeCell ref="C3:D3"/>
    <mergeCell ref="E3:F3"/>
  </mergeCells>
  <printOptions horizontalCentered="1"/>
  <pageMargins left="0.5" right="0.5" top="0.5" bottom="0.5" header="0.3" footer="0.3"/>
  <pageSetup paperSize="5" scale="93" fitToHeight="0" orientation="landscape" r:id="rId1"/>
  <headerFooter>
    <oddFooter>&amp;LOffice of Economic and Demographic Research&amp;CPage &amp;P of &amp;N&amp;RApril 30, 2018</oddFooter>
  </headerFooter>
  <ignoredErrors>
    <ignoredError sqref="D7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91"/>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2.7109375" customWidth="1"/>
    <col min="12" max="12" width="16.7109375" customWidth="1"/>
    <col min="13" max="13" width="11.7109375" customWidth="1"/>
  </cols>
  <sheetData>
    <row r="1" spans="1:13" ht="26.25">
      <c r="A1" s="90" t="s">
        <v>126</v>
      </c>
      <c r="B1" s="91"/>
      <c r="C1" s="91"/>
      <c r="D1" s="91"/>
      <c r="E1" s="91"/>
      <c r="F1" s="91"/>
      <c r="G1" s="91"/>
      <c r="H1" s="91"/>
      <c r="I1" s="91"/>
      <c r="J1" s="91"/>
      <c r="K1" s="91"/>
      <c r="L1" s="91"/>
      <c r="M1" s="92"/>
    </row>
    <row r="2" spans="1:13" ht="15.75">
      <c r="A2" s="21"/>
      <c r="B2" s="81">
        <v>2014</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250730</v>
      </c>
      <c r="C6" s="64">
        <v>23743106768</v>
      </c>
      <c r="D6" s="18">
        <f>(C6/B6)</f>
        <v>94695.915000199413</v>
      </c>
      <c r="E6" s="19">
        <v>12868501828</v>
      </c>
      <c r="F6" s="19">
        <f>(E6/B6)</f>
        <v>51324.140820803252</v>
      </c>
      <c r="G6" s="45">
        <v>8.41</v>
      </c>
      <c r="H6" s="35">
        <v>0</v>
      </c>
      <c r="I6" s="35">
        <f t="shared" ref="I6:I69" si="0">(G6+H6)</f>
        <v>8.41</v>
      </c>
      <c r="J6" s="4">
        <v>108315186</v>
      </c>
      <c r="K6" s="31">
        <v>0</v>
      </c>
      <c r="L6" s="31">
        <f>SUM(J6:K6)</f>
        <v>108315186</v>
      </c>
      <c r="M6" s="55">
        <f t="shared" ref="M6:M69" si="1">L6/B6</f>
        <v>431.99930602640291</v>
      </c>
    </row>
    <row r="7" spans="1:13">
      <c r="A7" s="7" t="s">
        <v>4</v>
      </c>
      <c r="B7" s="16">
        <v>26991</v>
      </c>
      <c r="C7" s="65">
        <v>1609862311</v>
      </c>
      <c r="D7" s="50">
        <f>(C7/B7)</f>
        <v>59644.411507539553</v>
      </c>
      <c r="E7" s="51">
        <v>873801988</v>
      </c>
      <c r="F7" s="51">
        <f>(E7/B7)</f>
        <v>32373.827868548775</v>
      </c>
      <c r="G7" s="46">
        <v>7.2450000000000001</v>
      </c>
      <c r="H7" s="44">
        <v>0</v>
      </c>
      <c r="I7" s="44">
        <f t="shared" si="0"/>
        <v>7.2450000000000001</v>
      </c>
      <c r="J7" s="52">
        <v>6330695</v>
      </c>
      <c r="K7" s="51">
        <v>0</v>
      </c>
      <c r="L7" s="53">
        <f>SUM(J7:K7)</f>
        <v>6330695</v>
      </c>
      <c r="M7" s="56">
        <f t="shared" si="1"/>
        <v>234.54836797451003</v>
      </c>
    </row>
    <row r="8" spans="1:13">
      <c r="A8" s="7" t="s">
        <v>5</v>
      </c>
      <c r="B8" s="16">
        <v>170781</v>
      </c>
      <c r="C8" s="65">
        <v>20427915159</v>
      </c>
      <c r="D8" s="50">
        <f t="shared" ref="D8:D71" si="2">(C8/B8)</f>
        <v>119614.682892125</v>
      </c>
      <c r="E8" s="51">
        <v>15234750950</v>
      </c>
      <c r="F8" s="51">
        <f t="shared" ref="F8:F71" si="3">(E8/B8)</f>
        <v>89206.357557339521</v>
      </c>
      <c r="G8" s="46">
        <v>6.8890000000000002</v>
      </c>
      <c r="H8" s="44">
        <v>0</v>
      </c>
      <c r="I8" s="44">
        <f t="shared" si="0"/>
        <v>6.8890000000000002</v>
      </c>
      <c r="J8" s="52">
        <v>105037213</v>
      </c>
      <c r="K8" s="51">
        <v>0</v>
      </c>
      <c r="L8" s="53">
        <f t="shared" ref="L8:L71" si="4">SUM(J8:K8)</f>
        <v>105037213</v>
      </c>
      <c r="M8" s="56">
        <f t="shared" si="1"/>
        <v>615.04039090999584</v>
      </c>
    </row>
    <row r="9" spans="1:13">
      <c r="A9" s="7" t="s">
        <v>6</v>
      </c>
      <c r="B9" s="16">
        <v>27323</v>
      </c>
      <c r="C9" s="65">
        <v>1573575537</v>
      </c>
      <c r="D9" s="50">
        <f t="shared" si="2"/>
        <v>57591.609157120372</v>
      </c>
      <c r="E9" s="51">
        <v>920073032</v>
      </c>
      <c r="F9" s="51">
        <f t="shared" si="3"/>
        <v>33673.938879332432</v>
      </c>
      <c r="G9" s="46">
        <v>7.2549999999999999</v>
      </c>
      <c r="H9" s="44">
        <v>0</v>
      </c>
      <c r="I9" s="44">
        <f t="shared" si="0"/>
        <v>7.2549999999999999</v>
      </c>
      <c r="J9" s="52">
        <v>6675131</v>
      </c>
      <c r="K9" s="51">
        <v>0</v>
      </c>
      <c r="L9" s="53">
        <f t="shared" si="4"/>
        <v>6675131</v>
      </c>
      <c r="M9" s="56">
        <f t="shared" si="1"/>
        <v>244.30446876258097</v>
      </c>
    </row>
    <row r="10" spans="1:13">
      <c r="A10" s="7" t="s">
        <v>7</v>
      </c>
      <c r="B10" s="16">
        <v>552427</v>
      </c>
      <c r="C10" s="65">
        <v>49715823748</v>
      </c>
      <c r="D10" s="50">
        <f t="shared" si="2"/>
        <v>89995.282178459776</v>
      </c>
      <c r="E10" s="51">
        <v>31232317152</v>
      </c>
      <c r="F10" s="51">
        <f t="shared" si="3"/>
        <v>56536.550805807827</v>
      </c>
      <c r="G10" s="46">
        <v>7.3390000000000004</v>
      </c>
      <c r="H10" s="44">
        <v>0</v>
      </c>
      <c r="I10" s="44">
        <f t="shared" si="0"/>
        <v>7.3390000000000004</v>
      </c>
      <c r="J10" s="52">
        <v>229270755</v>
      </c>
      <c r="K10" s="51">
        <v>0</v>
      </c>
      <c r="L10" s="53">
        <f t="shared" si="4"/>
        <v>229270755</v>
      </c>
      <c r="M10" s="56">
        <f t="shared" si="1"/>
        <v>415.02452812769832</v>
      </c>
    </row>
    <row r="11" spans="1:13">
      <c r="A11" s="7" t="s">
        <v>8</v>
      </c>
      <c r="B11" s="16">
        <v>1803903</v>
      </c>
      <c r="C11" s="65">
        <v>204209773253</v>
      </c>
      <c r="D11" s="50">
        <f t="shared" si="2"/>
        <v>113204.40913563535</v>
      </c>
      <c r="E11" s="51">
        <v>151847598905</v>
      </c>
      <c r="F11" s="51">
        <f t="shared" si="3"/>
        <v>84177.2528262329</v>
      </c>
      <c r="G11" s="46">
        <v>7.4379999999999997</v>
      </c>
      <c r="H11" s="44">
        <v>0</v>
      </c>
      <c r="I11" s="44">
        <f t="shared" si="0"/>
        <v>7.4379999999999997</v>
      </c>
      <c r="J11" s="52">
        <v>1140774936</v>
      </c>
      <c r="K11" s="51">
        <v>0</v>
      </c>
      <c r="L11" s="53">
        <f t="shared" si="4"/>
        <v>1140774936</v>
      </c>
      <c r="M11" s="56">
        <f t="shared" si="1"/>
        <v>632.3926153457254</v>
      </c>
    </row>
    <row r="12" spans="1:13">
      <c r="A12" s="7" t="s">
        <v>9</v>
      </c>
      <c r="B12" s="16">
        <v>14592</v>
      </c>
      <c r="C12" s="65">
        <v>903776932</v>
      </c>
      <c r="D12" s="50">
        <f t="shared" si="2"/>
        <v>61936.467379385962</v>
      </c>
      <c r="E12" s="51">
        <v>434675820</v>
      </c>
      <c r="F12" s="51">
        <f t="shared" si="3"/>
        <v>29788.638980263157</v>
      </c>
      <c r="G12" s="46">
        <v>7.1660000000000004</v>
      </c>
      <c r="H12" s="44">
        <v>0</v>
      </c>
      <c r="I12" s="44">
        <f t="shared" si="0"/>
        <v>7.1660000000000004</v>
      </c>
      <c r="J12" s="52">
        <v>3113962</v>
      </c>
      <c r="K12" s="51">
        <v>0</v>
      </c>
      <c r="L12" s="53">
        <f t="shared" si="4"/>
        <v>3113962</v>
      </c>
      <c r="M12" s="56">
        <f t="shared" si="1"/>
        <v>213.40200109649123</v>
      </c>
    </row>
    <row r="13" spans="1:13">
      <c r="A13" s="7" t="s">
        <v>10</v>
      </c>
      <c r="B13" s="16">
        <v>164467</v>
      </c>
      <c r="C13" s="65">
        <v>18384224776</v>
      </c>
      <c r="D13" s="50">
        <f t="shared" si="2"/>
        <v>111780.62940285893</v>
      </c>
      <c r="E13" s="51">
        <v>13875133239</v>
      </c>
      <c r="F13" s="51">
        <f t="shared" si="3"/>
        <v>84364.238655778972</v>
      </c>
      <c r="G13" s="46">
        <v>7.3650000000000002</v>
      </c>
      <c r="H13" s="44">
        <v>0</v>
      </c>
      <c r="I13" s="44">
        <f t="shared" si="0"/>
        <v>7.3650000000000002</v>
      </c>
      <c r="J13" s="52">
        <v>102386953</v>
      </c>
      <c r="K13" s="51">
        <v>0</v>
      </c>
      <c r="L13" s="53">
        <f t="shared" si="4"/>
        <v>102386953</v>
      </c>
      <c r="M13" s="56">
        <f t="shared" si="1"/>
        <v>622.53797418327076</v>
      </c>
    </row>
    <row r="14" spans="1:13">
      <c r="A14" s="7" t="s">
        <v>11</v>
      </c>
      <c r="B14" s="16">
        <v>140798</v>
      </c>
      <c r="C14" s="65">
        <v>11951094667</v>
      </c>
      <c r="D14" s="50">
        <f t="shared" si="2"/>
        <v>84881.139412491655</v>
      </c>
      <c r="E14" s="51">
        <v>8533144739</v>
      </c>
      <c r="F14" s="51">
        <f t="shared" si="3"/>
        <v>60605.58203241523</v>
      </c>
      <c r="G14" s="46">
        <v>7.3040000000000003</v>
      </c>
      <c r="H14" s="44">
        <v>0</v>
      </c>
      <c r="I14" s="44">
        <f t="shared" si="0"/>
        <v>7.3040000000000003</v>
      </c>
      <c r="J14" s="52">
        <v>62452437</v>
      </c>
      <c r="K14" s="51">
        <v>0</v>
      </c>
      <c r="L14" s="53">
        <f t="shared" si="4"/>
        <v>62452437</v>
      </c>
      <c r="M14" s="56">
        <f t="shared" si="1"/>
        <v>443.56054063267942</v>
      </c>
    </row>
    <row r="15" spans="1:13">
      <c r="A15" s="7" t="s">
        <v>12</v>
      </c>
      <c r="B15" s="16">
        <v>197403</v>
      </c>
      <c r="C15" s="65">
        <v>13364440324</v>
      </c>
      <c r="D15" s="50">
        <f t="shared" si="2"/>
        <v>67701.303039974067</v>
      </c>
      <c r="E15" s="51">
        <v>9561698637</v>
      </c>
      <c r="F15" s="51">
        <f t="shared" si="3"/>
        <v>48437.453518943483</v>
      </c>
      <c r="G15" s="46">
        <v>7.2220000000000004</v>
      </c>
      <c r="H15" s="44">
        <v>0</v>
      </c>
      <c r="I15" s="44">
        <f t="shared" si="0"/>
        <v>7.2220000000000004</v>
      </c>
      <c r="J15" s="52">
        <v>69145308</v>
      </c>
      <c r="K15" s="51">
        <v>0</v>
      </c>
      <c r="L15" s="53">
        <f t="shared" si="4"/>
        <v>69145308</v>
      </c>
      <c r="M15" s="56">
        <f t="shared" si="1"/>
        <v>350.27485904469535</v>
      </c>
    </row>
    <row r="16" spans="1:13">
      <c r="A16" s="7" t="s">
        <v>13</v>
      </c>
      <c r="B16" s="16">
        <v>336783</v>
      </c>
      <c r="C16" s="65">
        <v>81260298470</v>
      </c>
      <c r="D16" s="50">
        <f t="shared" si="2"/>
        <v>241283.84885816684</v>
      </c>
      <c r="E16" s="51">
        <v>67842877721</v>
      </c>
      <c r="F16" s="51">
        <f t="shared" si="3"/>
        <v>201443.89034185218</v>
      </c>
      <c r="G16" s="46">
        <v>5.58</v>
      </c>
      <c r="H16" s="44">
        <v>0</v>
      </c>
      <c r="I16" s="44">
        <f t="shared" si="0"/>
        <v>5.58</v>
      </c>
      <c r="J16" s="52">
        <v>378740723</v>
      </c>
      <c r="K16" s="51">
        <v>0</v>
      </c>
      <c r="L16" s="53">
        <f t="shared" si="4"/>
        <v>378740723</v>
      </c>
      <c r="M16" s="56">
        <f t="shared" si="1"/>
        <v>1124.5838507288076</v>
      </c>
    </row>
    <row r="17" spans="1:13">
      <c r="A17" s="7" t="s">
        <v>14</v>
      </c>
      <c r="B17" s="16">
        <v>67826</v>
      </c>
      <c r="C17" s="65">
        <v>4144757126</v>
      </c>
      <c r="D17" s="50">
        <f t="shared" si="2"/>
        <v>61108.676997021794</v>
      </c>
      <c r="E17" s="51">
        <v>2596824452</v>
      </c>
      <c r="F17" s="51">
        <f t="shared" si="3"/>
        <v>38286.563441748003</v>
      </c>
      <c r="G17" s="46">
        <v>7.1319999999999997</v>
      </c>
      <c r="H17" s="44">
        <v>0</v>
      </c>
      <c r="I17" s="44">
        <f t="shared" si="0"/>
        <v>7.1319999999999997</v>
      </c>
      <c r="J17" s="52">
        <v>18520541</v>
      </c>
      <c r="K17" s="51">
        <v>0</v>
      </c>
      <c r="L17" s="53">
        <f t="shared" si="4"/>
        <v>18520541</v>
      </c>
      <c r="M17" s="56">
        <f t="shared" si="1"/>
        <v>273.05960840975439</v>
      </c>
    </row>
    <row r="18" spans="1:13">
      <c r="A18" s="7" t="s">
        <v>102</v>
      </c>
      <c r="B18" s="16">
        <v>34426</v>
      </c>
      <c r="C18" s="65">
        <v>3146774708</v>
      </c>
      <c r="D18" s="50">
        <f t="shared" si="2"/>
        <v>91406.922326148837</v>
      </c>
      <c r="E18" s="51">
        <v>1480826339</v>
      </c>
      <c r="F18" s="51">
        <f t="shared" si="3"/>
        <v>43014.766136059952</v>
      </c>
      <c r="G18" s="46">
        <v>7.2530000000000001</v>
      </c>
      <c r="H18" s="44">
        <v>0</v>
      </c>
      <c r="I18" s="44">
        <f t="shared" si="0"/>
        <v>7.2530000000000001</v>
      </c>
      <c r="J18" s="52">
        <v>10769526</v>
      </c>
      <c r="K18" s="51">
        <v>0</v>
      </c>
      <c r="L18" s="53">
        <f t="shared" si="4"/>
        <v>10769526</v>
      </c>
      <c r="M18" s="56">
        <f t="shared" si="1"/>
        <v>312.83117411258934</v>
      </c>
    </row>
    <row r="19" spans="1:13">
      <c r="A19" s="7" t="s">
        <v>15</v>
      </c>
      <c r="B19" s="16">
        <v>16356</v>
      </c>
      <c r="C19" s="65">
        <v>1638713019</v>
      </c>
      <c r="D19" s="50">
        <f t="shared" si="2"/>
        <v>100190.3288701394</v>
      </c>
      <c r="E19" s="51">
        <v>510821162</v>
      </c>
      <c r="F19" s="51">
        <f t="shared" si="3"/>
        <v>31231.423453167034</v>
      </c>
      <c r="G19" s="46">
        <v>7.3630000000000004</v>
      </c>
      <c r="H19" s="44">
        <v>0</v>
      </c>
      <c r="I19" s="44">
        <f t="shared" si="0"/>
        <v>7.3630000000000004</v>
      </c>
      <c r="J19" s="52">
        <v>3757495</v>
      </c>
      <c r="K19" s="51">
        <v>0</v>
      </c>
      <c r="L19" s="53">
        <f t="shared" si="4"/>
        <v>3757495</v>
      </c>
      <c r="M19" s="56">
        <f t="shared" si="1"/>
        <v>229.73190266568844</v>
      </c>
    </row>
    <row r="20" spans="1:13">
      <c r="A20" s="7" t="s">
        <v>16</v>
      </c>
      <c r="B20" s="16">
        <v>890066</v>
      </c>
      <c r="C20" s="65">
        <v>84873946061</v>
      </c>
      <c r="D20" s="50">
        <f t="shared" si="2"/>
        <v>95356.912926681835</v>
      </c>
      <c r="E20" s="51">
        <v>54371986389</v>
      </c>
      <c r="F20" s="51">
        <f t="shared" si="3"/>
        <v>61087.589447299411</v>
      </c>
      <c r="G20" s="46">
        <v>7.3049999999999997</v>
      </c>
      <c r="H20" s="44">
        <v>0</v>
      </c>
      <c r="I20" s="44">
        <f t="shared" si="0"/>
        <v>7.3049999999999997</v>
      </c>
      <c r="J20" s="52">
        <v>402000959</v>
      </c>
      <c r="K20" s="51">
        <v>0</v>
      </c>
      <c r="L20" s="53">
        <f t="shared" si="4"/>
        <v>402000959</v>
      </c>
      <c r="M20" s="56">
        <f t="shared" si="1"/>
        <v>451.65297741965202</v>
      </c>
    </row>
    <row r="21" spans="1:13">
      <c r="A21" s="7" t="s">
        <v>17</v>
      </c>
      <c r="B21" s="16">
        <v>303907</v>
      </c>
      <c r="C21" s="65">
        <v>25656251387</v>
      </c>
      <c r="D21" s="50">
        <f t="shared" si="2"/>
        <v>84421.390053536117</v>
      </c>
      <c r="E21" s="51">
        <v>15832932048</v>
      </c>
      <c r="F21" s="51">
        <f t="shared" si="3"/>
        <v>52097.951175853137</v>
      </c>
      <c r="G21" s="46">
        <v>7.3220000000000001</v>
      </c>
      <c r="H21" s="44">
        <v>0</v>
      </c>
      <c r="I21" s="44">
        <f t="shared" si="0"/>
        <v>7.3220000000000001</v>
      </c>
      <c r="J21" s="52">
        <v>116022331</v>
      </c>
      <c r="K21" s="51">
        <v>0</v>
      </c>
      <c r="L21" s="53">
        <f t="shared" si="4"/>
        <v>116022331</v>
      </c>
      <c r="M21" s="56">
        <f t="shared" si="1"/>
        <v>381.76919583951667</v>
      </c>
    </row>
    <row r="22" spans="1:13">
      <c r="A22" s="7" t="s">
        <v>18</v>
      </c>
      <c r="B22" s="16">
        <v>99121</v>
      </c>
      <c r="C22" s="65">
        <v>9845628311</v>
      </c>
      <c r="D22" s="50">
        <f t="shared" si="2"/>
        <v>99329.38843433783</v>
      </c>
      <c r="E22" s="51">
        <v>7423261366</v>
      </c>
      <c r="F22" s="51">
        <f t="shared" si="3"/>
        <v>74890.904712422198</v>
      </c>
      <c r="G22" s="46">
        <v>7.4459999999999997</v>
      </c>
      <c r="H22" s="44">
        <v>0</v>
      </c>
      <c r="I22" s="44">
        <f t="shared" si="0"/>
        <v>7.4459999999999997</v>
      </c>
      <c r="J22" s="52">
        <v>55273620</v>
      </c>
      <c r="K22" s="51">
        <v>0</v>
      </c>
      <c r="L22" s="53">
        <f t="shared" si="4"/>
        <v>55273620</v>
      </c>
      <c r="M22" s="56">
        <f t="shared" si="1"/>
        <v>557.63783658356954</v>
      </c>
    </row>
    <row r="23" spans="1:13">
      <c r="A23" s="7" t="s">
        <v>19</v>
      </c>
      <c r="B23" s="16">
        <v>11794</v>
      </c>
      <c r="C23" s="65">
        <v>2559370577</v>
      </c>
      <c r="D23" s="50">
        <f t="shared" si="2"/>
        <v>217006.15372223165</v>
      </c>
      <c r="E23" s="51">
        <v>1742036153</v>
      </c>
      <c r="F23" s="51">
        <f t="shared" si="3"/>
        <v>147705.28684076649</v>
      </c>
      <c r="G23" s="46">
        <v>5.806</v>
      </c>
      <c r="H23" s="44">
        <v>0</v>
      </c>
      <c r="I23" s="44">
        <f t="shared" si="0"/>
        <v>5.806</v>
      </c>
      <c r="J23" s="52">
        <v>10114265</v>
      </c>
      <c r="K23" s="51">
        <v>0</v>
      </c>
      <c r="L23" s="53">
        <f t="shared" si="4"/>
        <v>10114265</v>
      </c>
      <c r="M23" s="56">
        <f t="shared" si="1"/>
        <v>857.57715787688653</v>
      </c>
    </row>
    <row r="24" spans="1:13">
      <c r="A24" s="7" t="s">
        <v>20</v>
      </c>
      <c r="B24" s="16">
        <v>48096</v>
      </c>
      <c r="C24" s="65">
        <v>2749020448</v>
      </c>
      <c r="D24" s="50">
        <f t="shared" si="2"/>
        <v>57156.945442448436</v>
      </c>
      <c r="E24" s="51">
        <v>1475624838</v>
      </c>
      <c r="F24" s="51">
        <f t="shared" si="3"/>
        <v>30680.822480039918</v>
      </c>
      <c r="G24" s="46">
        <v>7.1319999999999997</v>
      </c>
      <c r="H24" s="44">
        <v>0</v>
      </c>
      <c r="I24" s="44">
        <f t="shared" si="0"/>
        <v>7.1319999999999997</v>
      </c>
      <c r="J24" s="52">
        <v>10524159</v>
      </c>
      <c r="K24" s="51">
        <v>0</v>
      </c>
      <c r="L24" s="53">
        <f t="shared" si="4"/>
        <v>10524159</v>
      </c>
      <c r="M24" s="56">
        <f t="shared" si="1"/>
        <v>218.81568113772454</v>
      </c>
    </row>
    <row r="25" spans="1:13">
      <c r="A25" s="7" t="s">
        <v>21</v>
      </c>
      <c r="B25" s="16">
        <v>16853</v>
      </c>
      <c r="C25" s="65">
        <v>1324148174</v>
      </c>
      <c r="D25" s="50">
        <f t="shared" si="2"/>
        <v>78570.472556814813</v>
      </c>
      <c r="E25" s="51">
        <v>656301161</v>
      </c>
      <c r="F25" s="51">
        <f t="shared" si="3"/>
        <v>38942.690381534449</v>
      </c>
      <c r="G25" s="46">
        <v>7.306</v>
      </c>
      <c r="H25" s="44">
        <v>0</v>
      </c>
      <c r="I25" s="44">
        <f t="shared" si="0"/>
        <v>7.306</v>
      </c>
      <c r="J25" s="52">
        <v>4792588</v>
      </c>
      <c r="K25" s="51">
        <v>0</v>
      </c>
      <c r="L25" s="53">
        <f t="shared" si="4"/>
        <v>4792588</v>
      </c>
      <c r="M25" s="56">
        <f t="shared" si="1"/>
        <v>284.37595680294311</v>
      </c>
    </row>
    <row r="26" spans="1:13">
      <c r="A26" s="7" t="s">
        <v>22</v>
      </c>
      <c r="B26" s="16">
        <v>12852</v>
      </c>
      <c r="C26" s="65">
        <v>3220278632</v>
      </c>
      <c r="D26" s="50">
        <f t="shared" si="2"/>
        <v>250566.34235916589</v>
      </c>
      <c r="E26" s="51">
        <v>594655346</v>
      </c>
      <c r="F26" s="51">
        <f t="shared" si="3"/>
        <v>46269.479147214442</v>
      </c>
      <c r="G26" s="46">
        <v>7.2140000000000004</v>
      </c>
      <c r="H26" s="44">
        <v>0</v>
      </c>
      <c r="I26" s="44">
        <f t="shared" si="0"/>
        <v>7.2140000000000004</v>
      </c>
      <c r="J26" s="52">
        <v>4289838</v>
      </c>
      <c r="K26" s="51">
        <v>0</v>
      </c>
      <c r="L26" s="53">
        <f t="shared" si="4"/>
        <v>4289838</v>
      </c>
      <c r="M26" s="56">
        <f t="shared" si="1"/>
        <v>333.78758169934639</v>
      </c>
    </row>
    <row r="27" spans="1:13">
      <c r="A27" s="7" t="s">
        <v>23</v>
      </c>
      <c r="B27" s="16">
        <v>16543</v>
      </c>
      <c r="C27" s="65">
        <v>2345691366</v>
      </c>
      <c r="D27" s="50">
        <f t="shared" si="2"/>
        <v>141793.59040077374</v>
      </c>
      <c r="E27" s="51">
        <v>1437963137</v>
      </c>
      <c r="F27" s="51">
        <f t="shared" si="3"/>
        <v>86922.755062564233</v>
      </c>
      <c r="G27" s="46">
        <v>6.9379999999999997</v>
      </c>
      <c r="H27" s="44">
        <v>0</v>
      </c>
      <c r="I27" s="44">
        <f t="shared" si="0"/>
        <v>6.9379999999999997</v>
      </c>
      <c r="J27" s="52">
        <v>9976405</v>
      </c>
      <c r="K27" s="51">
        <v>0</v>
      </c>
      <c r="L27" s="53">
        <f t="shared" si="4"/>
        <v>9976405</v>
      </c>
      <c r="M27" s="56">
        <f t="shared" si="1"/>
        <v>603.05899776340448</v>
      </c>
    </row>
    <row r="28" spans="1:13">
      <c r="A28" s="7" t="s">
        <v>24</v>
      </c>
      <c r="B28" s="16">
        <v>14351</v>
      </c>
      <c r="C28" s="65">
        <v>1295416353</v>
      </c>
      <c r="D28" s="50">
        <f t="shared" si="2"/>
        <v>90266.626228137407</v>
      </c>
      <c r="E28" s="51">
        <v>802578211</v>
      </c>
      <c r="F28" s="51">
        <f t="shared" si="3"/>
        <v>55924.897986203054</v>
      </c>
      <c r="G28" s="46">
        <v>7.39</v>
      </c>
      <c r="H28" s="44">
        <v>0</v>
      </c>
      <c r="I28" s="44">
        <f t="shared" si="0"/>
        <v>7.39</v>
      </c>
      <c r="J28" s="52">
        <v>5931145</v>
      </c>
      <c r="K28" s="51">
        <v>0</v>
      </c>
      <c r="L28" s="53">
        <f t="shared" si="4"/>
        <v>5931145</v>
      </c>
      <c r="M28" s="56">
        <f t="shared" si="1"/>
        <v>413.29140826423247</v>
      </c>
    </row>
    <row r="29" spans="1:13">
      <c r="A29" s="7" t="s">
        <v>25</v>
      </c>
      <c r="B29" s="16">
        <v>27712</v>
      </c>
      <c r="C29" s="65">
        <v>3081765920</v>
      </c>
      <c r="D29" s="50">
        <f t="shared" si="2"/>
        <v>111206.91108545035</v>
      </c>
      <c r="E29" s="51">
        <v>1505314327</v>
      </c>
      <c r="F29" s="51">
        <f t="shared" si="3"/>
        <v>54319.945402713623</v>
      </c>
      <c r="G29" s="46">
        <v>7.1859999999999999</v>
      </c>
      <c r="H29" s="44">
        <v>0</v>
      </c>
      <c r="I29" s="44">
        <f t="shared" si="0"/>
        <v>7.1859999999999999</v>
      </c>
      <c r="J29" s="52">
        <v>10816995</v>
      </c>
      <c r="K29" s="51">
        <v>0</v>
      </c>
      <c r="L29" s="53">
        <f t="shared" si="4"/>
        <v>10816995</v>
      </c>
      <c r="M29" s="56">
        <f t="shared" si="1"/>
        <v>390.33613596997691</v>
      </c>
    </row>
    <row r="30" spans="1:13">
      <c r="A30" s="7" t="s">
        <v>26</v>
      </c>
      <c r="B30" s="16">
        <v>37895</v>
      </c>
      <c r="C30" s="65">
        <v>5168719060</v>
      </c>
      <c r="D30" s="50">
        <f t="shared" si="2"/>
        <v>136395.80577912653</v>
      </c>
      <c r="E30" s="51">
        <v>1864632792</v>
      </c>
      <c r="F30" s="51">
        <f t="shared" si="3"/>
        <v>49205.245863570395</v>
      </c>
      <c r="G30" s="46">
        <v>7.2859999999999996</v>
      </c>
      <c r="H30" s="44">
        <v>0</v>
      </c>
      <c r="I30" s="44">
        <f t="shared" si="0"/>
        <v>7.2859999999999996</v>
      </c>
      <c r="J30" s="52">
        <v>13593960</v>
      </c>
      <c r="K30" s="51">
        <v>0</v>
      </c>
      <c r="L30" s="53">
        <f t="shared" si="4"/>
        <v>13593960</v>
      </c>
      <c r="M30" s="56">
        <f t="shared" si="1"/>
        <v>358.7270088402164</v>
      </c>
    </row>
    <row r="31" spans="1:13">
      <c r="A31" s="7" t="s">
        <v>27</v>
      </c>
      <c r="B31" s="16">
        <v>174955</v>
      </c>
      <c r="C31" s="65">
        <v>11932357119</v>
      </c>
      <c r="D31" s="50">
        <f t="shared" si="2"/>
        <v>68202.43559200938</v>
      </c>
      <c r="E31" s="51">
        <v>8137979781</v>
      </c>
      <c r="F31" s="51">
        <f t="shared" si="3"/>
        <v>46514.702529221802</v>
      </c>
      <c r="G31" s="46">
        <v>7.1669999999999998</v>
      </c>
      <c r="H31" s="44">
        <v>0</v>
      </c>
      <c r="I31" s="44">
        <f t="shared" si="0"/>
        <v>7.1669999999999998</v>
      </c>
      <c r="J31" s="52">
        <v>58585003</v>
      </c>
      <c r="K31" s="51">
        <v>0</v>
      </c>
      <c r="L31" s="53">
        <f t="shared" si="4"/>
        <v>58585003</v>
      </c>
      <c r="M31" s="56">
        <f t="shared" si="1"/>
        <v>334.85755194192791</v>
      </c>
    </row>
    <row r="32" spans="1:13">
      <c r="A32" s="7" t="s">
        <v>28</v>
      </c>
      <c r="B32" s="16">
        <v>99818</v>
      </c>
      <c r="C32" s="65">
        <v>6736715214</v>
      </c>
      <c r="D32" s="50">
        <f t="shared" si="2"/>
        <v>67489.983910717507</v>
      </c>
      <c r="E32" s="51">
        <v>4836124663</v>
      </c>
      <c r="F32" s="51">
        <f t="shared" si="3"/>
        <v>48449.42458274059</v>
      </c>
      <c r="G32" s="46">
        <v>7.2779999999999996</v>
      </c>
      <c r="H32" s="44">
        <v>0</v>
      </c>
      <c r="I32" s="44">
        <f t="shared" si="0"/>
        <v>7.2779999999999996</v>
      </c>
      <c r="J32" s="52">
        <v>35210447</v>
      </c>
      <c r="K32" s="51">
        <v>0</v>
      </c>
      <c r="L32" s="53">
        <f t="shared" si="4"/>
        <v>35210447</v>
      </c>
      <c r="M32" s="56">
        <f t="shared" si="1"/>
        <v>352.74646857280248</v>
      </c>
    </row>
    <row r="33" spans="1:13">
      <c r="A33" s="7" t="s">
        <v>29</v>
      </c>
      <c r="B33" s="16">
        <v>1301887</v>
      </c>
      <c r="C33" s="65">
        <v>101199007298</v>
      </c>
      <c r="D33" s="50">
        <f t="shared" si="2"/>
        <v>77732.55843095445</v>
      </c>
      <c r="E33" s="51">
        <v>74640106510</v>
      </c>
      <c r="F33" s="51">
        <f t="shared" si="3"/>
        <v>57332.246585149092</v>
      </c>
      <c r="G33" s="46">
        <v>7.3529999999999998</v>
      </c>
      <c r="H33" s="44">
        <v>0</v>
      </c>
      <c r="I33" s="44">
        <f t="shared" si="0"/>
        <v>7.3529999999999998</v>
      </c>
      <c r="J33" s="52">
        <v>550103111</v>
      </c>
      <c r="K33" s="51">
        <v>0</v>
      </c>
      <c r="L33" s="53">
        <f t="shared" si="4"/>
        <v>550103111</v>
      </c>
      <c r="M33" s="56">
        <f t="shared" si="1"/>
        <v>422.54290195692869</v>
      </c>
    </row>
    <row r="34" spans="1:13">
      <c r="A34" s="7" t="s">
        <v>30</v>
      </c>
      <c r="B34" s="16">
        <v>20025</v>
      </c>
      <c r="C34" s="65">
        <v>1116748061</v>
      </c>
      <c r="D34" s="50">
        <f t="shared" si="2"/>
        <v>55767.693433208493</v>
      </c>
      <c r="E34" s="51">
        <v>476795334</v>
      </c>
      <c r="F34" s="51">
        <f t="shared" si="3"/>
        <v>23810.004194756555</v>
      </c>
      <c r="G34" s="46">
        <v>7.2569999999999997</v>
      </c>
      <c r="H34" s="44">
        <v>0</v>
      </c>
      <c r="I34" s="44">
        <f t="shared" si="0"/>
        <v>7.2569999999999997</v>
      </c>
      <c r="J34" s="52">
        <v>3460104</v>
      </c>
      <c r="K34" s="51">
        <v>0</v>
      </c>
      <c r="L34" s="53">
        <f t="shared" si="4"/>
        <v>3460104</v>
      </c>
      <c r="M34" s="56">
        <f t="shared" si="1"/>
        <v>172.78921348314606</v>
      </c>
    </row>
    <row r="35" spans="1:13">
      <c r="A35" s="7" t="s">
        <v>31</v>
      </c>
      <c r="B35" s="16">
        <v>140955</v>
      </c>
      <c r="C35" s="65">
        <v>18543447729</v>
      </c>
      <c r="D35" s="50">
        <f t="shared" si="2"/>
        <v>131555.79957433222</v>
      </c>
      <c r="E35" s="51">
        <v>14289744457</v>
      </c>
      <c r="F35" s="51">
        <f t="shared" si="3"/>
        <v>101378.0600688163</v>
      </c>
      <c r="G35" s="46">
        <v>7.9950000000000001</v>
      </c>
      <c r="H35" s="44">
        <v>0</v>
      </c>
      <c r="I35" s="44">
        <f t="shared" si="0"/>
        <v>7.9950000000000001</v>
      </c>
      <c r="J35" s="52">
        <v>114315902</v>
      </c>
      <c r="K35" s="51">
        <v>0</v>
      </c>
      <c r="L35" s="53">
        <f t="shared" si="4"/>
        <v>114315902</v>
      </c>
      <c r="M35" s="56">
        <f t="shared" si="1"/>
        <v>811.00991096449218</v>
      </c>
    </row>
    <row r="36" spans="1:13">
      <c r="A36" s="7" t="s">
        <v>32</v>
      </c>
      <c r="B36" s="16">
        <v>50231</v>
      </c>
      <c r="C36" s="65">
        <v>2985867701</v>
      </c>
      <c r="D36" s="50">
        <f t="shared" si="2"/>
        <v>59442.728613804225</v>
      </c>
      <c r="E36" s="51">
        <v>1599605449</v>
      </c>
      <c r="F36" s="51">
        <f t="shared" si="3"/>
        <v>31844.985148613407</v>
      </c>
      <c r="G36" s="46">
        <v>6.16</v>
      </c>
      <c r="H36" s="44">
        <v>0</v>
      </c>
      <c r="I36" s="44">
        <f t="shared" si="0"/>
        <v>6.16</v>
      </c>
      <c r="J36" s="52">
        <v>9853574</v>
      </c>
      <c r="K36" s="51">
        <v>0</v>
      </c>
      <c r="L36" s="53">
        <f t="shared" si="4"/>
        <v>9853574</v>
      </c>
      <c r="M36" s="56">
        <f t="shared" si="1"/>
        <v>196.16519679082637</v>
      </c>
    </row>
    <row r="37" spans="1:13">
      <c r="A37" s="7" t="s">
        <v>33</v>
      </c>
      <c r="B37" s="16">
        <v>14597</v>
      </c>
      <c r="C37" s="65">
        <v>1603325434</v>
      </c>
      <c r="D37" s="50">
        <f t="shared" si="2"/>
        <v>109839.38028361992</v>
      </c>
      <c r="E37" s="51">
        <v>633144649</v>
      </c>
      <c r="F37" s="51">
        <f t="shared" si="3"/>
        <v>43374.984517366582</v>
      </c>
      <c r="G37" s="46">
        <v>7.5129999999999999</v>
      </c>
      <c r="H37" s="44">
        <v>0</v>
      </c>
      <c r="I37" s="44">
        <f t="shared" si="0"/>
        <v>7.5129999999999999</v>
      </c>
      <c r="J37" s="52">
        <v>4756816</v>
      </c>
      <c r="K37" s="51">
        <v>0</v>
      </c>
      <c r="L37" s="53">
        <f t="shared" si="4"/>
        <v>4756816</v>
      </c>
      <c r="M37" s="56">
        <f t="shared" si="1"/>
        <v>325.87627594711245</v>
      </c>
    </row>
    <row r="38" spans="1:13">
      <c r="A38" s="7" t="s">
        <v>34</v>
      </c>
      <c r="B38" s="16">
        <v>8696</v>
      </c>
      <c r="C38" s="65">
        <v>701933317</v>
      </c>
      <c r="D38" s="50">
        <f t="shared" si="2"/>
        <v>80719.102690892367</v>
      </c>
      <c r="E38" s="51">
        <v>265627933</v>
      </c>
      <c r="F38" s="51">
        <f t="shared" si="3"/>
        <v>30545.990455381783</v>
      </c>
      <c r="G38" s="46">
        <v>7.1520000000000001</v>
      </c>
      <c r="H38" s="44">
        <v>0</v>
      </c>
      <c r="I38" s="44">
        <f t="shared" si="0"/>
        <v>7.1520000000000001</v>
      </c>
      <c r="J38" s="52">
        <v>1899771</v>
      </c>
      <c r="K38" s="51">
        <v>0</v>
      </c>
      <c r="L38" s="53">
        <f t="shared" si="4"/>
        <v>1899771</v>
      </c>
      <c r="M38" s="56">
        <f t="shared" si="1"/>
        <v>218.46492640294389</v>
      </c>
    </row>
    <row r="39" spans="1:13">
      <c r="A39" s="7" t="s">
        <v>35</v>
      </c>
      <c r="B39" s="16">
        <v>309736</v>
      </c>
      <c r="C39" s="65">
        <v>22285394254</v>
      </c>
      <c r="D39" s="50">
        <f t="shared" si="2"/>
        <v>71949.641804633618</v>
      </c>
      <c r="E39" s="51">
        <v>17305159049</v>
      </c>
      <c r="F39" s="51">
        <f t="shared" si="3"/>
        <v>55870.673893251027</v>
      </c>
      <c r="G39" s="46">
        <v>7.2460000000000004</v>
      </c>
      <c r="H39" s="44">
        <v>0</v>
      </c>
      <c r="I39" s="44">
        <f t="shared" si="0"/>
        <v>7.2460000000000004</v>
      </c>
      <c r="J39" s="52">
        <v>125395063</v>
      </c>
      <c r="K39" s="51">
        <v>0</v>
      </c>
      <c r="L39" s="53">
        <f t="shared" si="4"/>
        <v>125395063</v>
      </c>
      <c r="M39" s="56">
        <f t="shared" si="1"/>
        <v>404.84497442983701</v>
      </c>
    </row>
    <row r="40" spans="1:13">
      <c r="A40" s="7" t="s">
        <v>36</v>
      </c>
      <c r="B40" s="16">
        <v>653485</v>
      </c>
      <c r="C40" s="65">
        <v>79782597792</v>
      </c>
      <c r="D40" s="50">
        <f t="shared" si="2"/>
        <v>122087.87928108526</v>
      </c>
      <c r="E40" s="51">
        <v>64192947460</v>
      </c>
      <c r="F40" s="51">
        <f t="shared" si="3"/>
        <v>98231.707629096301</v>
      </c>
      <c r="G40" s="46">
        <v>7.4160000000000004</v>
      </c>
      <c r="H40" s="44">
        <v>0</v>
      </c>
      <c r="I40" s="44">
        <f t="shared" si="0"/>
        <v>7.4160000000000004</v>
      </c>
      <c r="J40" s="52">
        <v>476580769</v>
      </c>
      <c r="K40" s="51">
        <v>0</v>
      </c>
      <c r="L40" s="53">
        <f t="shared" si="4"/>
        <v>476580769</v>
      </c>
      <c r="M40" s="56">
        <f t="shared" si="1"/>
        <v>729.29106100369552</v>
      </c>
    </row>
    <row r="41" spans="1:13">
      <c r="A41" s="7" t="s">
        <v>37</v>
      </c>
      <c r="B41" s="16">
        <v>281292</v>
      </c>
      <c r="C41" s="65">
        <v>24423484237</v>
      </c>
      <c r="D41" s="50">
        <f t="shared" si="2"/>
        <v>86826.0890355929</v>
      </c>
      <c r="E41" s="51">
        <v>15221503520</v>
      </c>
      <c r="F41" s="51">
        <f t="shared" si="3"/>
        <v>54112.820556574661</v>
      </c>
      <c r="G41" s="46">
        <v>7.3840000000000003</v>
      </c>
      <c r="H41" s="44">
        <v>0</v>
      </c>
      <c r="I41" s="44">
        <f t="shared" si="0"/>
        <v>7.3840000000000003</v>
      </c>
      <c r="J41" s="52">
        <v>113021150</v>
      </c>
      <c r="K41" s="51">
        <v>0</v>
      </c>
      <c r="L41" s="53">
        <f t="shared" si="4"/>
        <v>113021150</v>
      </c>
      <c r="M41" s="56">
        <f t="shared" si="1"/>
        <v>401.79297669325825</v>
      </c>
    </row>
    <row r="42" spans="1:13">
      <c r="A42" s="7" t="s">
        <v>38</v>
      </c>
      <c r="B42" s="16">
        <v>40473</v>
      </c>
      <c r="C42" s="65">
        <v>3302601397</v>
      </c>
      <c r="D42" s="50">
        <f t="shared" si="2"/>
        <v>81600.113581894097</v>
      </c>
      <c r="E42" s="51">
        <v>1735099131</v>
      </c>
      <c r="F42" s="51">
        <f t="shared" si="3"/>
        <v>42870.534207990509</v>
      </c>
      <c r="G42" s="46">
        <v>7.2789999999999999</v>
      </c>
      <c r="H42" s="44">
        <v>0</v>
      </c>
      <c r="I42" s="44">
        <f t="shared" si="0"/>
        <v>7.2789999999999999</v>
      </c>
      <c r="J42" s="52">
        <v>12629796</v>
      </c>
      <c r="K42" s="51">
        <v>0</v>
      </c>
      <c r="L42" s="53">
        <f t="shared" si="4"/>
        <v>12629796</v>
      </c>
      <c r="M42" s="56">
        <f t="shared" si="1"/>
        <v>312.05485138240306</v>
      </c>
    </row>
    <row r="43" spans="1:13">
      <c r="A43" s="7" t="s">
        <v>39</v>
      </c>
      <c r="B43" s="16">
        <v>8668</v>
      </c>
      <c r="C43" s="65">
        <v>872379527</v>
      </c>
      <c r="D43" s="50">
        <f t="shared" si="2"/>
        <v>100643.69254730041</v>
      </c>
      <c r="E43" s="51">
        <v>232474733</v>
      </c>
      <c r="F43" s="51">
        <f t="shared" si="3"/>
        <v>26819.881518227965</v>
      </c>
      <c r="G43" s="46">
        <v>7.327</v>
      </c>
      <c r="H43" s="44">
        <v>0</v>
      </c>
      <c r="I43" s="44">
        <f t="shared" si="0"/>
        <v>7.327</v>
      </c>
      <c r="J43" s="52">
        <v>1703293</v>
      </c>
      <c r="K43" s="51">
        <v>0</v>
      </c>
      <c r="L43" s="53">
        <f t="shared" si="4"/>
        <v>1703293</v>
      </c>
      <c r="M43" s="56">
        <f t="shared" si="1"/>
        <v>196.50357637286572</v>
      </c>
    </row>
    <row r="44" spans="1:13">
      <c r="A44" s="7" t="s">
        <v>40</v>
      </c>
      <c r="B44" s="16">
        <v>19303</v>
      </c>
      <c r="C44" s="65">
        <v>1375645640</v>
      </c>
      <c r="D44" s="50">
        <f t="shared" si="2"/>
        <v>71265.898564989897</v>
      </c>
      <c r="E44" s="51">
        <v>688595192</v>
      </c>
      <c r="F44" s="51">
        <f t="shared" si="3"/>
        <v>35672.9623374605</v>
      </c>
      <c r="G44" s="46">
        <v>7.306</v>
      </c>
      <c r="H44" s="44">
        <v>0</v>
      </c>
      <c r="I44" s="44">
        <f t="shared" si="0"/>
        <v>7.306</v>
      </c>
      <c r="J44" s="52">
        <v>5030875</v>
      </c>
      <c r="K44" s="51">
        <v>0</v>
      </c>
      <c r="L44" s="53">
        <f t="shared" si="4"/>
        <v>5030875</v>
      </c>
      <c r="M44" s="56">
        <f t="shared" si="1"/>
        <v>260.62658654095219</v>
      </c>
    </row>
    <row r="45" spans="1:13">
      <c r="A45" s="7" t="s">
        <v>41</v>
      </c>
      <c r="B45" s="16">
        <v>339545</v>
      </c>
      <c r="C45" s="65">
        <v>34685005047</v>
      </c>
      <c r="D45" s="50">
        <f t="shared" si="2"/>
        <v>102151.42336656408</v>
      </c>
      <c r="E45" s="51">
        <v>27932777510</v>
      </c>
      <c r="F45" s="51">
        <f t="shared" si="3"/>
        <v>82265.318323049971</v>
      </c>
      <c r="G45" s="46">
        <v>7.3760000000000003</v>
      </c>
      <c r="H45" s="44">
        <v>0</v>
      </c>
      <c r="I45" s="44">
        <f t="shared" si="0"/>
        <v>7.3760000000000003</v>
      </c>
      <c r="J45" s="52">
        <v>206282880</v>
      </c>
      <c r="K45" s="51">
        <v>0</v>
      </c>
      <c r="L45" s="53">
        <f t="shared" si="4"/>
        <v>206282880</v>
      </c>
      <c r="M45" s="56">
        <f t="shared" si="1"/>
        <v>607.52736750651604</v>
      </c>
    </row>
    <row r="46" spans="1:13">
      <c r="A46" s="7" t="s">
        <v>42</v>
      </c>
      <c r="B46" s="16">
        <v>337455</v>
      </c>
      <c r="C46" s="65">
        <v>23973435762</v>
      </c>
      <c r="D46" s="50">
        <f t="shared" si="2"/>
        <v>71041.874507712142</v>
      </c>
      <c r="E46" s="51">
        <v>15869841653</v>
      </c>
      <c r="F46" s="51">
        <f t="shared" si="3"/>
        <v>47028.023449052467</v>
      </c>
      <c r="G46" s="46">
        <v>7.298</v>
      </c>
      <c r="H46" s="44">
        <v>0</v>
      </c>
      <c r="I46" s="44">
        <f t="shared" si="0"/>
        <v>7.298</v>
      </c>
      <c r="J46" s="52">
        <v>115976560</v>
      </c>
      <c r="K46" s="51">
        <v>0</v>
      </c>
      <c r="L46" s="53">
        <f t="shared" si="4"/>
        <v>115976560</v>
      </c>
      <c r="M46" s="56">
        <f t="shared" si="1"/>
        <v>343.68007586196677</v>
      </c>
    </row>
    <row r="47" spans="1:13">
      <c r="A47" s="7" t="s">
        <v>43</v>
      </c>
      <c r="B47" s="16">
        <v>148585</v>
      </c>
      <c r="C47" s="65">
        <v>24603893778</v>
      </c>
      <c r="D47" s="50">
        <f t="shared" si="2"/>
        <v>165588.00537066325</v>
      </c>
      <c r="E47" s="51">
        <v>18914363629</v>
      </c>
      <c r="F47" s="51">
        <f t="shared" si="3"/>
        <v>127296.58867988021</v>
      </c>
      <c r="G47" s="46">
        <v>7.1379999999999999</v>
      </c>
      <c r="H47" s="44">
        <v>0</v>
      </c>
      <c r="I47" s="44">
        <f t="shared" si="0"/>
        <v>7.1379999999999999</v>
      </c>
      <c r="J47" s="52">
        <v>135364485</v>
      </c>
      <c r="K47" s="51">
        <v>0</v>
      </c>
      <c r="L47" s="53">
        <f t="shared" si="4"/>
        <v>135364485</v>
      </c>
      <c r="M47" s="56">
        <f t="shared" si="1"/>
        <v>911.02389204832252</v>
      </c>
    </row>
    <row r="48" spans="1:13">
      <c r="A48" s="7" t="s">
        <v>44</v>
      </c>
      <c r="B48" s="16">
        <v>2613692</v>
      </c>
      <c r="C48" s="65">
        <v>299585866925</v>
      </c>
      <c r="D48" s="50">
        <f t="shared" si="2"/>
        <v>114621.71783247605</v>
      </c>
      <c r="E48" s="51">
        <v>229048610937</v>
      </c>
      <c r="F48" s="51">
        <f t="shared" si="3"/>
        <v>87634.124807743225</v>
      </c>
      <c r="G48" s="46">
        <v>7.7750000000000004</v>
      </c>
      <c r="H48" s="44">
        <v>0.19900000000000001</v>
      </c>
      <c r="I48" s="44">
        <f t="shared" si="0"/>
        <v>7.9740000000000002</v>
      </c>
      <c r="J48" s="52">
        <v>1825867437</v>
      </c>
      <c r="K48" s="51">
        <v>46732813</v>
      </c>
      <c r="L48" s="53">
        <f t="shared" si="4"/>
        <v>1872600250</v>
      </c>
      <c r="M48" s="56">
        <f t="shared" si="1"/>
        <v>716.45788792252495</v>
      </c>
    </row>
    <row r="49" spans="1:13">
      <c r="A49" s="7" t="s">
        <v>45</v>
      </c>
      <c r="B49" s="16">
        <v>74044</v>
      </c>
      <c r="C49" s="65">
        <v>29403655998</v>
      </c>
      <c r="D49" s="50">
        <f t="shared" si="2"/>
        <v>397110.58286964509</v>
      </c>
      <c r="E49" s="51">
        <v>21966275877</v>
      </c>
      <c r="F49" s="51">
        <f t="shared" si="3"/>
        <v>296665.17039868189</v>
      </c>
      <c r="G49" s="46">
        <v>3.6259999999999999</v>
      </c>
      <c r="H49" s="44">
        <v>0</v>
      </c>
      <c r="I49" s="44">
        <f t="shared" si="0"/>
        <v>3.6259999999999999</v>
      </c>
      <c r="J49" s="52">
        <v>79853886</v>
      </c>
      <c r="K49" s="51">
        <v>0</v>
      </c>
      <c r="L49" s="53">
        <f t="shared" si="4"/>
        <v>79853886</v>
      </c>
      <c r="M49" s="56">
        <f t="shared" si="1"/>
        <v>1078.4653179190752</v>
      </c>
    </row>
    <row r="50" spans="1:13">
      <c r="A50" s="7" t="s">
        <v>46</v>
      </c>
      <c r="B50" s="16">
        <v>75321</v>
      </c>
      <c r="C50" s="65">
        <v>9741188441</v>
      </c>
      <c r="D50" s="50">
        <f t="shared" si="2"/>
        <v>129328.98449303646</v>
      </c>
      <c r="E50" s="51">
        <v>6998124021</v>
      </c>
      <c r="F50" s="51">
        <f t="shared" si="3"/>
        <v>92910.662643884178</v>
      </c>
      <c r="G50" s="46">
        <v>7.2160000000000002</v>
      </c>
      <c r="H50" s="44">
        <v>0</v>
      </c>
      <c r="I50" s="44">
        <f t="shared" si="0"/>
        <v>7.2160000000000002</v>
      </c>
      <c r="J50" s="52">
        <v>50500723</v>
      </c>
      <c r="K50" s="51">
        <v>0</v>
      </c>
      <c r="L50" s="53">
        <f t="shared" si="4"/>
        <v>50500723</v>
      </c>
      <c r="M50" s="56">
        <f t="shared" si="1"/>
        <v>670.47334740643385</v>
      </c>
    </row>
    <row r="51" spans="1:13">
      <c r="A51" s="7" t="s">
        <v>47</v>
      </c>
      <c r="B51" s="16">
        <v>190666</v>
      </c>
      <c r="C51" s="65">
        <v>19854906225</v>
      </c>
      <c r="D51" s="50">
        <f t="shared" si="2"/>
        <v>104134.48766429254</v>
      </c>
      <c r="E51" s="51">
        <v>15443139162</v>
      </c>
      <c r="F51" s="51">
        <f t="shared" si="3"/>
        <v>80995.768317371738</v>
      </c>
      <c r="G51" s="46">
        <v>7.4409999999999998</v>
      </c>
      <c r="H51" s="44">
        <v>0</v>
      </c>
      <c r="I51" s="44">
        <f t="shared" si="0"/>
        <v>7.4409999999999998</v>
      </c>
      <c r="J51" s="52">
        <v>114950868</v>
      </c>
      <c r="K51" s="51">
        <v>0</v>
      </c>
      <c r="L51" s="53">
        <f t="shared" si="4"/>
        <v>114950868</v>
      </c>
      <c r="M51" s="56">
        <f t="shared" si="1"/>
        <v>602.89127584362188</v>
      </c>
    </row>
    <row r="52" spans="1:13">
      <c r="A52" s="7" t="s">
        <v>48</v>
      </c>
      <c r="B52" s="16">
        <v>39828</v>
      </c>
      <c r="C52" s="65">
        <v>2616263091</v>
      </c>
      <c r="D52" s="50">
        <f t="shared" si="2"/>
        <v>65689.040147634834</v>
      </c>
      <c r="E52" s="51">
        <v>1645742617</v>
      </c>
      <c r="F52" s="51">
        <f t="shared" si="3"/>
        <v>41321.246786180578</v>
      </c>
      <c r="G52" s="46">
        <v>7.391</v>
      </c>
      <c r="H52" s="44">
        <v>0</v>
      </c>
      <c r="I52" s="44">
        <f t="shared" si="0"/>
        <v>7.391</v>
      </c>
      <c r="J52" s="52">
        <v>12165176</v>
      </c>
      <c r="K52" s="51">
        <v>0</v>
      </c>
      <c r="L52" s="53">
        <f t="shared" si="4"/>
        <v>12165176</v>
      </c>
      <c r="M52" s="56">
        <f t="shared" si="1"/>
        <v>305.44280405744701</v>
      </c>
    </row>
    <row r="53" spans="1:13">
      <c r="A53" s="7" t="s">
        <v>49</v>
      </c>
      <c r="B53" s="16">
        <v>1227995</v>
      </c>
      <c r="C53" s="65">
        <v>126059799214</v>
      </c>
      <c r="D53" s="50">
        <f t="shared" si="2"/>
        <v>102654.97759681432</v>
      </c>
      <c r="E53" s="51">
        <v>96167008838</v>
      </c>
      <c r="F53" s="51">
        <f t="shared" si="3"/>
        <v>78312.215308694256</v>
      </c>
      <c r="G53" s="46">
        <v>8.4740000000000002</v>
      </c>
      <c r="H53" s="44">
        <v>0</v>
      </c>
      <c r="I53" s="44">
        <f t="shared" si="0"/>
        <v>8.4740000000000002</v>
      </c>
      <c r="J53" s="52">
        <v>816928964</v>
      </c>
      <c r="K53" s="51">
        <v>0</v>
      </c>
      <c r="L53" s="53">
        <f t="shared" si="4"/>
        <v>816928964</v>
      </c>
      <c r="M53" s="56">
        <f t="shared" si="1"/>
        <v>665.25430803871348</v>
      </c>
    </row>
    <row r="54" spans="1:13">
      <c r="A54" s="7" t="s">
        <v>50</v>
      </c>
      <c r="B54" s="16">
        <v>295553</v>
      </c>
      <c r="C54" s="65">
        <v>29144797618</v>
      </c>
      <c r="D54" s="50">
        <f t="shared" si="2"/>
        <v>98611.070156621659</v>
      </c>
      <c r="E54" s="51">
        <v>19609766981</v>
      </c>
      <c r="F54" s="51">
        <f t="shared" si="3"/>
        <v>66349.409347900379</v>
      </c>
      <c r="G54" s="46">
        <v>7.375</v>
      </c>
      <c r="H54" s="44">
        <v>0</v>
      </c>
      <c r="I54" s="44">
        <f t="shared" si="0"/>
        <v>7.375</v>
      </c>
      <c r="J54" s="52">
        <v>144781801</v>
      </c>
      <c r="K54" s="51">
        <v>0</v>
      </c>
      <c r="L54" s="53">
        <f t="shared" si="4"/>
        <v>144781801</v>
      </c>
      <c r="M54" s="56">
        <f t="shared" si="1"/>
        <v>489.86747216235329</v>
      </c>
    </row>
    <row r="55" spans="1:13">
      <c r="A55" s="7" t="s">
        <v>51</v>
      </c>
      <c r="B55" s="16">
        <v>1360238</v>
      </c>
      <c r="C55" s="65">
        <v>192619660242</v>
      </c>
      <c r="D55" s="50">
        <f t="shared" si="2"/>
        <v>141607.32183779604</v>
      </c>
      <c r="E55" s="51">
        <v>149734528537</v>
      </c>
      <c r="F55" s="51">
        <f t="shared" si="3"/>
        <v>110079.65410244383</v>
      </c>
      <c r="G55" s="46">
        <v>7.5940000000000003</v>
      </c>
      <c r="H55" s="44">
        <v>0</v>
      </c>
      <c r="I55" s="44">
        <f t="shared" si="0"/>
        <v>7.5940000000000003</v>
      </c>
      <c r="J55" s="52">
        <v>1139003538</v>
      </c>
      <c r="K55" s="51">
        <v>0</v>
      </c>
      <c r="L55" s="53">
        <f t="shared" si="4"/>
        <v>1139003538</v>
      </c>
      <c r="M55" s="56">
        <f t="shared" si="1"/>
        <v>837.35606415936036</v>
      </c>
    </row>
    <row r="56" spans="1:13">
      <c r="A56" s="7" t="s">
        <v>52</v>
      </c>
      <c r="B56" s="16">
        <v>479340</v>
      </c>
      <c r="C56" s="65">
        <v>31708990836</v>
      </c>
      <c r="D56" s="50">
        <f t="shared" si="2"/>
        <v>66151.355689072472</v>
      </c>
      <c r="E56" s="51">
        <v>22518746654</v>
      </c>
      <c r="F56" s="51">
        <f t="shared" si="3"/>
        <v>46978.651174531646</v>
      </c>
      <c r="G56" s="46">
        <v>7.14</v>
      </c>
      <c r="H56" s="44">
        <v>0</v>
      </c>
      <c r="I56" s="44">
        <f t="shared" si="0"/>
        <v>7.14</v>
      </c>
      <c r="J56" s="52">
        <v>161011099</v>
      </c>
      <c r="K56" s="51">
        <v>0</v>
      </c>
      <c r="L56" s="53">
        <f t="shared" si="4"/>
        <v>161011099</v>
      </c>
      <c r="M56" s="56">
        <f t="shared" si="1"/>
        <v>335.90165435807569</v>
      </c>
    </row>
    <row r="57" spans="1:13">
      <c r="A57" s="7" t="s">
        <v>53</v>
      </c>
      <c r="B57" s="16">
        <v>933258</v>
      </c>
      <c r="C57" s="65">
        <v>87412211457</v>
      </c>
      <c r="D57" s="50">
        <f t="shared" si="2"/>
        <v>93663.500829352648</v>
      </c>
      <c r="E57" s="51">
        <v>65162815462</v>
      </c>
      <c r="F57" s="51">
        <f t="shared" si="3"/>
        <v>69822.937989280559</v>
      </c>
      <c r="G57" s="46">
        <v>7.8410000000000002</v>
      </c>
      <c r="H57" s="44">
        <v>0</v>
      </c>
      <c r="I57" s="44">
        <f t="shared" si="0"/>
        <v>7.8410000000000002</v>
      </c>
      <c r="J57" s="52">
        <v>511204669</v>
      </c>
      <c r="K57" s="51">
        <v>0</v>
      </c>
      <c r="L57" s="53">
        <f t="shared" si="4"/>
        <v>511204669</v>
      </c>
      <c r="M57" s="56">
        <f t="shared" si="1"/>
        <v>547.76350055397324</v>
      </c>
    </row>
    <row r="58" spans="1:13">
      <c r="A58" s="7" t="s">
        <v>55</v>
      </c>
      <c r="B58" s="16">
        <v>623174</v>
      </c>
      <c r="C58" s="65">
        <v>38393910658</v>
      </c>
      <c r="D58" s="50">
        <f t="shared" si="2"/>
        <v>61610.257581349673</v>
      </c>
      <c r="E58" s="51">
        <v>28029916875</v>
      </c>
      <c r="F58" s="51">
        <f t="shared" si="3"/>
        <v>44979.278459948582</v>
      </c>
      <c r="G58" s="46">
        <v>7.2080000000000002</v>
      </c>
      <c r="H58" s="44">
        <v>0</v>
      </c>
      <c r="I58" s="44">
        <f t="shared" si="0"/>
        <v>7.2080000000000002</v>
      </c>
      <c r="J58" s="52">
        <v>202117213</v>
      </c>
      <c r="K58" s="51">
        <v>0</v>
      </c>
      <c r="L58" s="53">
        <f t="shared" si="4"/>
        <v>202117213</v>
      </c>
      <c r="M58" s="56">
        <f t="shared" si="1"/>
        <v>324.33511828157145</v>
      </c>
    </row>
    <row r="59" spans="1:13">
      <c r="A59" s="7" t="s">
        <v>56</v>
      </c>
      <c r="B59" s="16">
        <v>72523</v>
      </c>
      <c r="C59" s="65">
        <v>6518598892</v>
      </c>
      <c r="D59" s="50">
        <f t="shared" si="2"/>
        <v>89883.194186671812</v>
      </c>
      <c r="E59" s="51">
        <v>3685488978</v>
      </c>
      <c r="F59" s="51">
        <f t="shared" si="3"/>
        <v>50818.209092287965</v>
      </c>
      <c r="G59" s="46">
        <v>7.2039999999999997</v>
      </c>
      <c r="H59" s="44">
        <v>0</v>
      </c>
      <c r="I59" s="44">
        <f t="shared" si="0"/>
        <v>7.2039999999999997</v>
      </c>
      <c r="J59" s="52">
        <v>26545047</v>
      </c>
      <c r="K59" s="51">
        <v>0</v>
      </c>
      <c r="L59" s="53">
        <f t="shared" si="4"/>
        <v>26545047</v>
      </c>
      <c r="M59" s="56">
        <f t="shared" si="1"/>
        <v>366.02246183969226</v>
      </c>
    </row>
    <row r="60" spans="1:13">
      <c r="A60" s="48" t="s">
        <v>98</v>
      </c>
      <c r="B60" s="16">
        <v>207443</v>
      </c>
      <c r="C60" s="65">
        <v>25732438120</v>
      </c>
      <c r="D60" s="50">
        <f t="shared" si="2"/>
        <v>124045.82521463727</v>
      </c>
      <c r="E60" s="51">
        <v>20112527630</v>
      </c>
      <c r="F60" s="51">
        <f t="shared" si="3"/>
        <v>96954.47727809567</v>
      </c>
      <c r="G60" s="46">
        <v>7.3419999999999996</v>
      </c>
      <c r="H60" s="44">
        <v>0</v>
      </c>
      <c r="I60" s="44">
        <f t="shared" si="0"/>
        <v>7.3419999999999996</v>
      </c>
      <c r="J60" s="52">
        <v>147678334</v>
      </c>
      <c r="K60" s="51">
        <v>0</v>
      </c>
      <c r="L60" s="53">
        <f t="shared" si="4"/>
        <v>147678334</v>
      </c>
      <c r="M60" s="56">
        <f t="shared" si="1"/>
        <v>711.89837208293363</v>
      </c>
    </row>
    <row r="61" spans="1:13">
      <c r="A61" s="48" t="s">
        <v>99</v>
      </c>
      <c r="B61" s="16">
        <v>282821</v>
      </c>
      <c r="C61" s="65">
        <v>23856897921</v>
      </c>
      <c r="D61" s="50">
        <f t="shared" si="2"/>
        <v>84353.346890789588</v>
      </c>
      <c r="E61" s="51">
        <v>17240276909</v>
      </c>
      <c r="F61" s="51">
        <f t="shared" si="3"/>
        <v>60958.263032094503</v>
      </c>
      <c r="G61" s="46">
        <v>7.2409999999999997</v>
      </c>
      <c r="H61" s="44">
        <v>0</v>
      </c>
      <c r="I61" s="44">
        <f t="shared" si="0"/>
        <v>7.2409999999999997</v>
      </c>
      <c r="J61" s="52">
        <v>125057777</v>
      </c>
      <c r="K61" s="51">
        <v>0</v>
      </c>
      <c r="L61" s="53">
        <f t="shared" si="4"/>
        <v>125057777</v>
      </c>
      <c r="M61" s="56">
        <f t="shared" si="1"/>
        <v>442.17995481240786</v>
      </c>
    </row>
    <row r="62" spans="1:13">
      <c r="A62" s="7" t="s">
        <v>57</v>
      </c>
      <c r="B62" s="16">
        <v>159785</v>
      </c>
      <c r="C62" s="65">
        <v>12237590802</v>
      </c>
      <c r="D62" s="50">
        <f t="shared" si="2"/>
        <v>76587.85744594298</v>
      </c>
      <c r="E62" s="51">
        <v>8653129803</v>
      </c>
      <c r="F62" s="51">
        <f t="shared" si="3"/>
        <v>54154.83182401352</v>
      </c>
      <c r="G62" s="46">
        <v>7.4429999999999996</v>
      </c>
      <c r="H62" s="44">
        <v>0</v>
      </c>
      <c r="I62" s="44">
        <f t="shared" si="0"/>
        <v>7.4429999999999996</v>
      </c>
      <c r="J62" s="52">
        <v>64404236</v>
      </c>
      <c r="K62" s="51">
        <v>0</v>
      </c>
      <c r="L62" s="53">
        <f t="shared" si="4"/>
        <v>64404236</v>
      </c>
      <c r="M62" s="56">
        <f t="shared" si="1"/>
        <v>403.06809775636009</v>
      </c>
    </row>
    <row r="63" spans="1:13">
      <c r="A63" s="7" t="s">
        <v>58</v>
      </c>
      <c r="B63" s="16">
        <v>387140</v>
      </c>
      <c r="C63" s="65">
        <v>59785370942</v>
      </c>
      <c r="D63" s="50">
        <f t="shared" si="2"/>
        <v>154428.29710698972</v>
      </c>
      <c r="E63" s="51">
        <v>46859575617</v>
      </c>
      <c r="F63" s="51">
        <f t="shared" si="3"/>
        <v>121040.38750064577</v>
      </c>
      <c r="G63" s="46">
        <v>7.7770000000000001</v>
      </c>
      <c r="H63" s="44">
        <v>0</v>
      </c>
      <c r="I63" s="44">
        <f t="shared" si="0"/>
        <v>7.7770000000000001</v>
      </c>
      <c r="J63" s="52">
        <v>365162202</v>
      </c>
      <c r="K63" s="51">
        <v>0</v>
      </c>
      <c r="L63" s="53">
        <f t="shared" si="4"/>
        <v>365162202</v>
      </c>
      <c r="M63" s="56">
        <f t="shared" si="1"/>
        <v>943.2303611096761</v>
      </c>
    </row>
    <row r="64" spans="1:13">
      <c r="A64" s="7" t="s">
        <v>54</v>
      </c>
      <c r="B64" s="16">
        <v>437086</v>
      </c>
      <c r="C64" s="65">
        <v>35327500118</v>
      </c>
      <c r="D64" s="50">
        <f t="shared" si="2"/>
        <v>80825.05529346627</v>
      </c>
      <c r="E64" s="51">
        <v>28319099796</v>
      </c>
      <c r="F64" s="51">
        <f t="shared" si="3"/>
        <v>64790.681458568797</v>
      </c>
      <c r="G64" s="46">
        <v>7.8970000000000002</v>
      </c>
      <c r="H64" s="44">
        <v>0</v>
      </c>
      <c r="I64" s="44">
        <f t="shared" si="0"/>
        <v>7.8970000000000002</v>
      </c>
      <c r="J64" s="52">
        <v>223961168</v>
      </c>
      <c r="K64" s="51">
        <v>0</v>
      </c>
      <c r="L64" s="53">
        <f t="shared" si="4"/>
        <v>223961168</v>
      </c>
      <c r="M64" s="56">
        <f t="shared" si="1"/>
        <v>512.39611426584247</v>
      </c>
    </row>
    <row r="65" spans="1:13">
      <c r="A65" s="7" t="s">
        <v>59</v>
      </c>
      <c r="B65" s="16">
        <v>111125</v>
      </c>
      <c r="C65" s="65">
        <v>13012575344</v>
      </c>
      <c r="D65" s="50">
        <f t="shared" si="2"/>
        <v>117098.5407784027</v>
      </c>
      <c r="E65" s="51">
        <v>9835743228</v>
      </c>
      <c r="F65" s="51">
        <f t="shared" si="3"/>
        <v>88510.625223847019</v>
      </c>
      <c r="G65" s="46">
        <v>6.0259999999999998</v>
      </c>
      <c r="H65" s="44">
        <v>0</v>
      </c>
      <c r="I65" s="44">
        <f t="shared" si="0"/>
        <v>6.0259999999999998</v>
      </c>
      <c r="J65" s="52">
        <v>59275719</v>
      </c>
      <c r="K65" s="51">
        <v>0</v>
      </c>
      <c r="L65" s="53">
        <f t="shared" si="4"/>
        <v>59275719</v>
      </c>
      <c r="M65" s="56">
        <f t="shared" si="1"/>
        <v>533.41479415073115</v>
      </c>
    </row>
    <row r="66" spans="1:13">
      <c r="A66" s="7" t="s">
        <v>60</v>
      </c>
      <c r="B66" s="16">
        <v>44168</v>
      </c>
      <c r="C66" s="65">
        <v>2722596365</v>
      </c>
      <c r="D66" s="50">
        <f t="shared" si="2"/>
        <v>61641.830397572907</v>
      </c>
      <c r="E66" s="51">
        <v>1611192203</v>
      </c>
      <c r="F66" s="51">
        <f t="shared" si="3"/>
        <v>36478.722219706578</v>
      </c>
      <c r="G66" s="46">
        <v>7.31</v>
      </c>
      <c r="H66" s="44">
        <v>0</v>
      </c>
      <c r="I66" s="44">
        <f t="shared" si="0"/>
        <v>7.31</v>
      </c>
      <c r="J66" s="52">
        <v>11778053</v>
      </c>
      <c r="K66" s="51">
        <v>0</v>
      </c>
      <c r="L66" s="53">
        <f t="shared" si="4"/>
        <v>11778053</v>
      </c>
      <c r="M66" s="56">
        <f t="shared" si="1"/>
        <v>266.66484785364969</v>
      </c>
    </row>
    <row r="67" spans="1:13">
      <c r="A67" s="7" t="s">
        <v>61</v>
      </c>
      <c r="B67" s="16">
        <v>22932</v>
      </c>
      <c r="C67" s="65">
        <v>2142446812</v>
      </c>
      <c r="D67" s="50">
        <f t="shared" si="2"/>
        <v>93426.077620791912</v>
      </c>
      <c r="E67" s="51">
        <v>1323035490</v>
      </c>
      <c r="F67" s="51">
        <f t="shared" si="3"/>
        <v>57693.855311355313</v>
      </c>
      <c r="G67" s="46">
        <v>7.673</v>
      </c>
      <c r="H67" s="44">
        <v>0</v>
      </c>
      <c r="I67" s="44">
        <f t="shared" si="0"/>
        <v>7.673</v>
      </c>
      <c r="J67" s="52">
        <v>10151652</v>
      </c>
      <c r="K67" s="51">
        <v>0</v>
      </c>
      <c r="L67" s="53">
        <f t="shared" si="4"/>
        <v>10151652</v>
      </c>
      <c r="M67" s="56">
        <f t="shared" si="1"/>
        <v>442.68498168498166</v>
      </c>
    </row>
    <row r="68" spans="1:13">
      <c r="A68" s="7" t="s">
        <v>62</v>
      </c>
      <c r="B68" s="16">
        <v>15647</v>
      </c>
      <c r="C68" s="65">
        <v>828328732</v>
      </c>
      <c r="D68" s="50">
        <f t="shared" si="2"/>
        <v>52938.501437975334</v>
      </c>
      <c r="E68" s="51">
        <v>255953542</v>
      </c>
      <c r="F68" s="51">
        <f t="shared" si="3"/>
        <v>16357.994631558766</v>
      </c>
      <c r="G68" s="46">
        <v>7.3689999999999998</v>
      </c>
      <c r="H68" s="44">
        <v>0</v>
      </c>
      <c r="I68" s="44">
        <f t="shared" si="0"/>
        <v>7.3689999999999998</v>
      </c>
      <c r="J68" s="52">
        <v>1885972</v>
      </c>
      <c r="K68" s="51">
        <v>0</v>
      </c>
      <c r="L68" s="53">
        <f t="shared" si="4"/>
        <v>1885972</v>
      </c>
      <c r="M68" s="56">
        <f t="shared" si="1"/>
        <v>120.5324982424746</v>
      </c>
    </row>
    <row r="69" spans="1:13">
      <c r="A69" s="7" t="s">
        <v>63</v>
      </c>
      <c r="B69" s="16">
        <v>503851</v>
      </c>
      <c r="C69" s="65">
        <v>39579733466</v>
      </c>
      <c r="D69" s="50">
        <f t="shared" si="2"/>
        <v>78554.440630265701</v>
      </c>
      <c r="E69" s="51">
        <v>28866429963</v>
      </c>
      <c r="F69" s="51">
        <f t="shared" si="3"/>
        <v>57291.600022625738</v>
      </c>
      <c r="G69" s="46">
        <v>7.3360000000000003</v>
      </c>
      <c r="H69" s="44">
        <v>0</v>
      </c>
      <c r="I69" s="44">
        <f t="shared" si="0"/>
        <v>7.3360000000000003</v>
      </c>
      <c r="J69" s="52">
        <v>211926140</v>
      </c>
      <c r="K69" s="51">
        <v>0</v>
      </c>
      <c r="L69" s="53">
        <f t="shared" si="4"/>
        <v>211926140</v>
      </c>
      <c r="M69" s="56">
        <f t="shared" si="1"/>
        <v>420.61272082421192</v>
      </c>
    </row>
    <row r="70" spans="1:13">
      <c r="A70" s="7" t="s">
        <v>64</v>
      </c>
      <c r="B70" s="16">
        <v>31285</v>
      </c>
      <c r="C70" s="65">
        <v>2264256659</v>
      </c>
      <c r="D70" s="50">
        <f t="shared" si="2"/>
        <v>72375.152916733263</v>
      </c>
      <c r="E70" s="51">
        <v>1167816329</v>
      </c>
      <c r="F70" s="51">
        <f t="shared" si="3"/>
        <v>37328.314815406746</v>
      </c>
      <c r="G70" s="46">
        <v>7.8719999999999999</v>
      </c>
      <c r="H70" s="44">
        <v>0.56499999999999995</v>
      </c>
      <c r="I70" s="44">
        <f>(G70+H70)</f>
        <v>8.4369999999999994</v>
      </c>
      <c r="J70" s="52">
        <v>9193075</v>
      </c>
      <c r="K70" s="51">
        <v>659825</v>
      </c>
      <c r="L70" s="53">
        <f t="shared" si="4"/>
        <v>9852900</v>
      </c>
      <c r="M70" s="56">
        <f>L70/B70</f>
        <v>314.94006712482019</v>
      </c>
    </row>
    <row r="71" spans="1:13">
      <c r="A71" s="7" t="s">
        <v>65</v>
      </c>
      <c r="B71" s="16">
        <v>59793</v>
      </c>
      <c r="C71" s="65">
        <v>15305499961</v>
      </c>
      <c r="D71" s="50">
        <f t="shared" si="2"/>
        <v>255974.77900423127</v>
      </c>
      <c r="E71" s="51">
        <v>13359897363</v>
      </c>
      <c r="F71" s="51">
        <f t="shared" si="3"/>
        <v>223435.80959309617</v>
      </c>
      <c r="G71" s="46">
        <v>5.4909999999999997</v>
      </c>
      <c r="H71" s="44">
        <v>0</v>
      </c>
      <c r="I71" s="44">
        <f>(G71+H71)</f>
        <v>5.4909999999999997</v>
      </c>
      <c r="J71" s="52">
        <v>73359196</v>
      </c>
      <c r="K71" s="51">
        <v>0</v>
      </c>
      <c r="L71" s="53">
        <f t="shared" si="4"/>
        <v>73359196</v>
      </c>
      <c r="M71" s="56">
        <f>L71/B71</f>
        <v>1226.8860234475608</v>
      </c>
    </row>
    <row r="72" spans="1:13">
      <c r="A72" s="7" t="s">
        <v>66</v>
      </c>
      <c r="B72" s="16">
        <v>24959</v>
      </c>
      <c r="C72" s="65">
        <v>1462237979</v>
      </c>
      <c r="D72" s="50">
        <f>(C72/B72)</f>
        <v>58585.59954325093</v>
      </c>
      <c r="E72" s="51">
        <v>897445288</v>
      </c>
      <c r="F72" s="51">
        <f>(E72/B72)</f>
        <v>35956.780640250006</v>
      </c>
      <c r="G72" s="46">
        <v>7.4039999999999999</v>
      </c>
      <c r="H72" s="44">
        <v>0</v>
      </c>
      <c r="I72" s="44">
        <f>(G72+H72)</f>
        <v>7.4039999999999999</v>
      </c>
      <c r="J72" s="52">
        <v>6644741</v>
      </c>
      <c r="K72" s="51">
        <v>0</v>
      </c>
      <c r="L72" s="53">
        <f>SUM(J72:K72)</f>
        <v>6644741</v>
      </c>
      <c r="M72" s="56">
        <f>L72/B72</f>
        <v>266.22625105172483</v>
      </c>
    </row>
    <row r="73" spans="1:13">
      <c r="A73" s="12" t="s">
        <v>67</v>
      </c>
      <c r="B73" s="17">
        <f>SUM(B6:B72)</f>
        <v>19507369</v>
      </c>
      <c r="C73" s="13">
        <f>SUM(C6:C72)</f>
        <v>2045635535212</v>
      </c>
      <c r="D73" s="20">
        <f>(C73/B73)</f>
        <v>104864.75829785144</v>
      </c>
      <c r="E73" s="20">
        <f>SUM(E6:E72)</f>
        <v>1511004510485</v>
      </c>
      <c r="F73" s="20">
        <f>(E73/B73)</f>
        <v>77458.139561772783</v>
      </c>
      <c r="G73" s="13"/>
      <c r="H73" s="13"/>
      <c r="I73" s="13"/>
      <c r="J73" s="32">
        <f>SUM(J6:J72)</f>
        <v>11254205411</v>
      </c>
      <c r="K73" s="32">
        <f>SUM(K6:K72)</f>
        <v>47392638</v>
      </c>
      <c r="L73" s="20">
        <f>SUM(J73:K73)</f>
        <v>11301598049</v>
      </c>
      <c r="M73" s="57">
        <f>L73/B73</f>
        <v>579.35019576448269</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13" s="84" customFormat="1" ht="25.5" customHeight="1">
      <c r="A81" s="101" t="s">
        <v>149</v>
      </c>
      <c r="B81" s="110"/>
      <c r="C81" s="110"/>
      <c r="D81" s="110"/>
      <c r="E81" s="110"/>
      <c r="F81" s="110"/>
      <c r="G81" s="110"/>
      <c r="H81" s="110"/>
      <c r="I81" s="110"/>
      <c r="J81" s="110"/>
      <c r="K81" s="110"/>
      <c r="L81" s="110"/>
      <c r="M81" s="103"/>
    </row>
    <row r="82" spans="1:13" ht="13.5" customHeight="1" thickBot="1">
      <c r="A82" s="104" t="s">
        <v>127</v>
      </c>
      <c r="B82" s="111"/>
      <c r="C82" s="111"/>
      <c r="D82" s="111"/>
      <c r="E82" s="111"/>
      <c r="F82" s="111"/>
      <c r="G82" s="111"/>
      <c r="H82" s="111"/>
      <c r="I82" s="111"/>
      <c r="J82" s="111"/>
      <c r="K82" s="111"/>
      <c r="L82" s="111"/>
      <c r="M82" s="112"/>
    </row>
    <row r="83" spans="1:13">
      <c r="A83" s="3"/>
      <c r="B83" s="1"/>
      <c r="C83" s="1"/>
      <c r="D83" s="1"/>
      <c r="E83" s="1"/>
      <c r="F83" s="1"/>
      <c r="G83" s="1"/>
      <c r="H83" s="1"/>
      <c r="I83" s="1"/>
      <c r="J83" s="1"/>
      <c r="K83" s="1"/>
      <c r="L83" s="1"/>
      <c r="M83" s="1"/>
    </row>
    <row r="84" spans="1:13">
      <c r="A84" s="3"/>
      <c r="B84" s="1"/>
      <c r="C84" s="1"/>
      <c r="D84" s="1"/>
      <c r="E84" s="1"/>
      <c r="F84" s="1"/>
      <c r="G84" s="1"/>
      <c r="H84" s="1"/>
      <c r="I84" s="1"/>
      <c r="J84" s="1"/>
      <c r="K84" s="1"/>
      <c r="L84" s="1"/>
      <c r="M84" s="1"/>
    </row>
    <row r="85" spans="1:13">
      <c r="A85" s="2"/>
      <c r="B85" s="2"/>
      <c r="C85" s="30"/>
      <c r="D85" s="2"/>
      <c r="E85" s="30"/>
      <c r="F85" s="2"/>
      <c r="G85" s="2"/>
      <c r="H85" s="2"/>
      <c r="I85" s="2"/>
      <c r="J85" s="2"/>
      <c r="K85" s="2"/>
      <c r="L85" s="2"/>
      <c r="M85" s="2"/>
    </row>
    <row r="86" spans="1:13">
      <c r="C86" s="30"/>
      <c r="E86" s="30"/>
    </row>
    <row r="87" spans="1:13">
      <c r="C87" s="30"/>
      <c r="E87" s="30"/>
    </row>
    <row r="88" spans="1:13">
      <c r="C88" s="30"/>
      <c r="E88" s="30"/>
    </row>
    <row r="89" spans="1:13">
      <c r="C89" s="30"/>
      <c r="E89" s="30"/>
    </row>
    <row r="90" spans="1:13">
      <c r="C90" s="30"/>
      <c r="E90" s="30"/>
    </row>
    <row r="91" spans="1:13">
      <c r="C91" s="30"/>
    </row>
  </sheetData>
  <mergeCells count="14">
    <mergeCell ref="A1:M1"/>
    <mergeCell ref="C2:F2"/>
    <mergeCell ref="G2:I2"/>
    <mergeCell ref="J2:M2"/>
    <mergeCell ref="C3:D3"/>
    <mergeCell ref="E3:F3"/>
    <mergeCell ref="A81:M81"/>
    <mergeCell ref="A82:M82"/>
    <mergeCell ref="A75:M75"/>
    <mergeCell ref="A76:M76"/>
    <mergeCell ref="A77:M77"/>
    <mergeCell ref="A78:M78"/>
    <mergeCell ref="A79:M79"/>
    <mergeCell ref="A80:M80"/>
  </mergeCells>
  <printOptions horizontalCentered="1"/>
  <pageMargins left="0.5" right="0.5" top="0.5" bottom="0.5" header="0.3" footer="0.3"/>
  <pageSetup paperSize="5" scale="93" fitToHeight="0" orientation="landscape" r:id="rId1"/>
  <headerFooter>
    <oddFooter>&amp;LOffice of Economic and Demographic Research&amp;CPage &amp;P of &amp;N&amp;RMay 4, 2017</oddFooter>
  </headerFooter>
  <ignoredErrors>
    <ignoredError sqref="D73"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91"/>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2.7109375" customWidth="1"/>
    <col min="12" max="12" width="16.7109375" customWidth="1"/>
    <col min="13" max="13" width="11.7109375" customWidth="1"/>
  </cols>
  <sheetData>
    <row r="1" spans="1:13" ht="26.25">
      <c r="A1" s="90" t="s">
        <v>124</v>
      </c>
      <c r="B1" s="91"/>
      <c r="C1" s="91"/>
      <c r="D1" s="91"/>
      <c r="E1" s="91"/>
      <c r="F1" s="91"/>
      <c r="G1" s="91"/>
      <c r="H1" s="91"/>
      <c r="I1" s="91"/>
      <c r="J1" s="91"/>
      <c r="K1" s="91"/>
      <c r="L1" s="91"/>
      <c r="M1" s="92"/>
    </row>
    <row r="2" spans="1:13" ht="15.75">
      <c r="A2" s="21"/>
      <c r="B2" s="81">
        <v>2013</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248002</v>
      </c>
      <c r="C6" s="64">
        <v>23222576395</v>
      </c>
      <c r="D6" s="18">
        <f>(C6/B6)</f>
        <v>93638.665797050024</v>
      </c>
      <c r="E6" s="19">
        <v>12427032924</v>
      </c>
      <c r="F6" s="19">
        <f>(E6/B6)</f>
        <v>50108.599624196577</v>
      </c>
      <c r="G6" s="45">
        <v>8.4019999999999992</v>
      </c>
      <c r="H6" s="35">
        <v>0</v>
      </c>
      <c r="I6" s="35">
        <f t="shared" ref="I6:I69" si="0">(G6+H6)</f>
        <v>8.4019999999999992</v>
      </c>
      <c r="J6" s="4">
        <v>104581130</v>
      </c>
      <c r="K6" s="31">
        <v>0</v>
      </c>
      <c r="L6" s="31">
        <f>SUM(J6:K6)</f>
        <v>104581130</v>
      </c>
      <c r="M6" s="55">
        <f t="shared" ref="M6:M69" si="1">L6/B6</f>
        <v>421.69470407496715</v>
      </c>
    </row>
    <row r="7" spans="1:13">
      <c r="A7" s="7" t="s">
        <v>4</v>
      </c>
      <c r="B7" s="16">
        <v>26881</v>
      </c>
      <c r="C7" s="65">
        <v>1567891780</v>
      </c>
      <c r="D7" s="50">
        <f>(C7/B7)</f>
        <v>58327.137383281872</v>
      </c>
      <c r="E7" s="51">
        <v>849367715</v>
      </c>
      <c r="F7" s="51">
        <f>(E7/B7)</f>
        <v>31597.32580633161</v>
      </c>
      <c r="G7" s="46">
        <v>7.3570000000000002</v>
      </c>
      <c r="H7" s="44">
        <v>0</v>
      </c>
      <c r="I7" s="44">
        <f t="shared" si="0"/>
        <v>7.3570000000000002</v>
      </c>
      <c r="J7" s="52">
        <v>6248799</v>
      </c>
      <c r="K7" s="51">
        <v>0</v>
      </c>
      <c r="L7" s="53">
        <f>SUM(J7:K7)</f>
        <v>6248799</v>
      </c>
      <c r="M7" s="56">
        <f t="shared" si="1"/>
        <v>232.46155276961423</v>
      </c>
    </row>
    <row r="8" spans="1:13">
      <c r="A8" s="7" t="s">
        <v>5</v>
      </c>
      <c r="B8" s="16">
        <v>169866</v>
      </c>
      <c r="C8" s="65">
        <v>20216464458</v>
      </c>
      <c r="D8" s="50">
        <f t="shared" ref="D8:D71" si="2">(C8/B8)</f>
        <v>119014.19035004062</v>
      </c>
      <c r="E8" s="51">
        <v>14923826103</v>
      </c>
      <c r="F8" s="51">
        <f t="shared" ref="F8:F71" si="3">(E8/B8)</f>
        <v>87856.463936279179</v>
      </c>
      <c r="G8" s="46">
        <v>6.7610000000000001</v>
      </c>
      <c r="H8" s="44">
        <v>0</v>
      </c>
      <c r="I8" s="44">
        <f t="shared" si="0"/>
        <v>6.7610000000000001</v>
      </c>
      <c r="J8" s="52">
        <v>100966375</v>
      </c>
      <c r="K8" s="51">
        <v>0</v>
      </c>
      <c r="L8" s="53">
        <f t="shared" ref="L8:L71" si="4">SUM(J8:K8)</f>
        <v>100966375</v>
      </c>
      <c r="M8" s="56">
        <f t="shared" si="1"/>
        <v>594.38837083348051</v>
      </c>
    </row>
    <row r="9" spans="1:13">
      <c r="A9" s="7" t="s">
        <v>6</v>
      </c>
      <c r="B9" s="16">
        <v>27217</v>
      </c>
      <c r="C9" s="65">
        <v>1600225870</v>
      </c>
      <c r="D9" s="50">
        <f t="shared" si="2"/>
        <v>58795.086526803098</v>
      </c>
      <c r="E9" s="51">
        <v>903949531</v>
      </c>
      <c r="F9" s="51">
        <f t="shared" si="3"/>
        <v>33212.68071425947</v>
      </c>
      <c r="G9" s="46">
        <v>7.5990000000000002</v>
      </c>
      <c r="H9" s="44">
        <v>0</v>
      </c>
      <c r="I9" s="44">
        <f t="shared" si="0"/>
        <v>7.5990000000000002</v>
      </c>
      <c r="J9" s="52">
        <v>6869115</v>
      </c>
      <c r="K9" s="51">
        <v>0</v>
      </c>
      <c r="L9" s="53">
        <f t="shared" si="4"/>
        <v>6869115</v>
      </c>
      <c r="M9" s="56">
        <f t="shared" si="1"/>
        <v>252.38325311386265</v>
      </c>
    </row>
    <row r="10" spans="1:13">
      <c r="A10" s="7" t="s">
        <v>7</v>
      </c>
      <c r="B10" s="16">
        <v>548424</v>
      </c>
      <c r="C10" s="65">
        <v>45460892718</v>
      </c>
      <c r="D10" s="50">
        <f t="shared" si="2"/>
        <v>82893.696698175132</v>
      </c>
      <c r="E10" s="51">
        <v>28715811876</v>
      </c>
      <c r="F10" s="51">
        <f t="shared" si="3"/>
        <v>52360.603977944069</v>
      </c>
      <c r="G10" s="46">
        <v>7.6059999999999999</v>
      </c>
      <c r="H10" s="44">
        <v>0</v>
      </c>
      <c r="I10" s="44">
        <f t="shared" si="0"/>
        <v>7.6059999999999999</v>
      </c>
      <c r="J10" s="52">
        <v>218444880</v>
      </c>
      <c r="K10" s="51">
        <v>0</v>
      </c>
      <c r="L10" s="53">
        <f t="shared" si="4"/>
        <v>218444880</v>
      </c>
      <c r="M10" s="56">
        <f t="shared" si="1"/>
        <v>398.31385934970024</v>
      </c>
    </row>
    <row r="11" spans="1:13">
      <c r="A11" s="7" t="s">
        <v>8</v>
      </c>
      <c r="B11" s="16">
        <v>1784715</v>
      </c>
      <c r="C11" s="65">
        <v>184358344428</v>
      </c>
      <c r="D11" s="50">
        <f t="shared" si="2"/>
        <v>103298.4787083652</v>
      </c>
      <c r="E11" s="51">
        <v>140573472758</v>
      </c>
      <c r="F11" s="51">
        <f t="shared" si="3"/>
        <v>78765.221762578338</v>
      </c>
      <c r="G11" s="46">
        <v>7.48</v>
      </c>
      <c r="H11" s="44">
        <v>0</v>
      </c>
      <c r="I11" s="44">
        <f t="shared" si="0"/>
        <v>7.48</v>
      </c>
      <c r="J11" s="52">
        <v>1061627542</v>
      </c>
      <c r="K11" s="51">
        <v>0</v>
      </c>
      <c r="L11" s="53">
        <f t="shared" si="4"/>
        <v>1061627542</v>
      </c>
      <c r="M11" s="56">
        <f t="shared" si="1"/>
        <v>594.84429838937865</v>
      </c>
    </row>
    <row r="12" spans="1:13">
      <c r="A12" s="7" t="s">
        <v>9</v>
      </c>
      <c r="B12" s="16">
        <v>14621</v>
      </c>
      <c r="C12" s="65">
        <v>905848635</v>
      </c>
      <c r="D12" s="50">
        <f t="shared" si="2"/>
        <v>61955.313248067847</v>
      </c>
      <c r="E12" s="51">
        <v>432085016</v>
      </c>
      <c r="F12" s="51">
        <f t="shared" si="3"/>
        <v>29552.357294302714</v>
      </c>
      <c r="G12" s="46">
        <v>6.9589999999999996</v>
      </c>
      <c r="H12" s="44">
        <v>0</v>
      </c>
      <c r="I12" s="44">
        <f t="shared" si="0"/>
        <v>6.9589999999999996</v>
      </c>
      <c r="J12" s="52">
        <v>3005968</v>
      </c>
      <c r="K12" s="51">
        <v>0</v>
      </c>
      <c r="L12" s="53">
        <f t="shared" si="4"/>
        <v>3005968</v>
      </c>
      <c r="M12" s="56">
        <f t="shared" si="1"/>
        <v>205.59250393269954</v>
      </c>
    </row>
    <row r="13" spans="1:13">
      <c r="A13" s="7" t="s">
        <v>10</v>
      </c>
      <c r="B13" s="16">
        <v>163679</v>
      </c>
      <c r="C13" s="65">
        <v>17119793131</v>
      </c>
      <c r="D13" s="50">
        <f t="shared" si="2"/>
        <v>104593.70555172014</v>
      </c>
      <c r="E13" s="51">
        <v>13129584746</v>
      </c>
      <c r="F13" s="51">
        <f t="shared" si="3"/>
        <v>80215.450644248805</v>
      </c>
      <c r="G13" s="46">
        <v>7.5810000000000004</v>
      </c>
      <c r="H13" s="44">
        <v>0</v>
      </c>
      <c r="I13" s="44">
        <f t="shared" si="0"/>
        <v>7.5810000000000004</v>
      </c>
      <c r="J13" s="52">
        <v>99831794</v>
      </c>
      <c r="K13" s="51">
        <v>0</v>
      </c>
      <c r="L13" s="53">
        <f t="shared" si="4"/>
        <v>99831794</v>
      </c>
      <c r="M13" s="56">
        <f t="shared" si="1"/>
        <v>609.92426639947701</v>
      </c>
    </row>
    <row r="14" spans="1:13">
      <c r="A14" s="7" t="s">
        <v>11</v>
      </c>
      <c r="B14" s="16">
        <v>140519</v>
      </c>
      <c r="C14" s="65">
        <v>12216960612</v>
      </c>
      <c r="D14" s="50">
        <f t="shared" si="2"/>
        <v>86941.699072723262</v>
      </c>
      <c r="E14" s="51">
        <v>8855278909</v>
      </c>
      <c r="F14" s="51">
        <f t="shared" si="3"/>
        <v>63018.374091759833</v>
      </c>
      <c r="G14" s="46">
        <v>7.3129999999999997</v>
      </c>
      <c r="H14" s="44">
        <v>0</v>
      </c>
      <c r="I14" s="44">
        <f t="shared" si="0"/>
        <v>7.3129999999999997</v>
      </c>
      <c r="J14" s="52">
        <v>79426888</v>
      </c>
      <c r="K14" s="51">
        <v>0</v>
      </c>
      <c r="L14" s="53">
        <f t="shared" si="4"/>
        <v>79426888</v>
      </c>
      <c r="M14" s="56">
        <f t="shared" si="1"/>
        <v>565.23949074502377</v>
      </c>
    </row>
    <row r="15" spans="1:13">
      <c r="A15" s="7" t="s">
        <v>12</v>
      </c>
      <c r="B15" s="16">
        <v>192843</v>
      </c>
      <c r="C15" s="65">
        <v>12635269569</v>
      </c>
      <c r="D15" s="50">
        <f t="shared" si="2"/>
        <v>65521.017454613335</v>
      </c>
      <c r="E15" s="51">
        <v>9181191948</v>
      </c>
      <c r="F15" s="51">
        <f t="shared" si="3"/>
        <v>47609.671847046564</v>
      </c>
      <c r="G15" s="46">
        <v>7.3419999999999996</v>
      </c>
      <c r="H15" s="44">
        <v>0</v>
      </c>
      <c r="I15" s="44">
        <f t="shared" si="0"/>
        <v>7.3419999999999996</v>
      </c>
      <c r="J15" s="52">
        <v>67488315</v>
      </c>
      <c r="K15" s="51">
        <v>0</v>
      </c>
      <c r="L15" s="53">
        <f t="shared" si="4"/>
        <v>67488315</v>
      </c>
      <c r="M15" s="56">
        <f t="shared" si="1"/>
        <v>349.96507521662699</v>
      </c>
    </row>
    <row r="16" spans="1:13">
      <c r="A16" s="7" t="s">
        <v>13</v>
      </c>
      <c r="B16" s="16">
        <v>333663</v>
      </c>
      <c r="C16" s="65">
        <v>74149938888</v>
      </c>
      <c r="D16" s="50">
        <f t="shared" si="2"/>
        <v>222230.03116317961</v>
      </c>
      <c r="E16" s="51">
        <v>63057434288</v>
      </c>
      <c r="F16" s="51">
        <f t="shared" si="3"/>
        <v>188985.39630705232</v>
      </c>
      <c r="G16" s="46">
        <v>5.69</v>
      </c>
      <c r="H16" s="44">
        <v>0</v>
      </c>
      <c r="I16" s="44">
        <f t="shared" si="0"/>
        <v>5.69</v>
      </c>
      <c r="J16" s="52">
        <v>359005620</v>
      </c>
      <c r="K16" s="51">
        <v>0</v>
      </c>
      <c r="L16" s="53">
        <f t="shared" si="4"/>
        <v>359005620</v>
      </c>
      <c r="M16" s="56">
        <f t="shared" si="1"/>
        <v>1075.9527427374326</v>
      </c>
    </row>
    <row r="17" spans="1:13">
      <c r="A17" s="7" t="s">
        <v>14</v>
      </c>
      <c r="B17" s="16">
        <v>67489</v>
      </c>
      <c r="C17" s="65">
        <v>4144213591</v>
      </c>
      <c r="D17" s="50">
        <f t="shared" si="2"/>
        <v>61405.763768910489</v>
      </c>
      <c r="E17" s="51">
        <v>2568584704</v>
      </c>
      <c r="F17" s="51">
        <f t="shared" si="3"/>
        <v>38059.308983686227</v>
      </c>
      <c r="G17" s="46">
        <v>7.1950000000000003</v>
      </c>
      <c r="H17" s="44">
        <v>0</v>
      </c>
      <c r="I17" s="44">
        <f t="shared" si="0"/>
        <v>7.1950000000000003</v>
      </c>
      <c r="J17" s="52">
        <v>18480956</v>
      </c>
      <c r="K17" s="51">
        <v>0</v>
      </c>
      <c r="L17" s="53">
        <f t="shared" si="4"/>
        <v>18480956</v>
      </c>
      <c r="M17" s="56">
        <f t="shared" si="1"/>
        <v>273.83656595889698</v>
      </c>
    </row>
    <row r="18" spans="1:13">
      <c r="A18" s="7" t="s">
        <v>102</v>
      </c>
      <c r="B18" s="16">
        <v>34367</v>
      </c>
      <c r="C18" s="65">
        <v>3130513559</v>
      </c>
      <c r="D18" s="50">
        <f t="shared" si="2"/>
        <v>91090.684639334242</v>
      </c>
      <c r="E18" s="51">
        <v>1481502569</v>
      </c>
      <c r="F18" s="51">
        <f t="shared" si="3"/>
        <v>43108.289027264524</v>
      </c>
      <c r="G18" s="46">
        <v>7.2060000000000004</v>
      </c>
      <c r="H18" s="44">
        <v>0</v>
      </c>
      <c r="I18" s="44">
        <f t="shared" si="0"/>
        <v>7.2060000000000004</v>
      </c>
      <c r="J18" s="52">
        <v>10690640</v>
      </c>
      <c r="K18" s="51">
        <v>0</v>
      </c>
      <c r="L18" s="53">
        <f t="shared" si="4"/>
        <v>10690640</v>
      </c>
      <c r="M18" s="56">
        <f t="shared" si="1"/>
        <v>311.07283149532981</v>
      </c>
    </row>
    <row r="19" spans="1:13">
      <c r="A19" s="7" t="s">
        <v>15</v>
      </c>
      <c r="B19" s="16">
        <v>16263</v>
      </c>
      <c r="C19" s="65">
        <v>1604096472</v>
      </c>
      <c r="D19" s="50">
        <f t="shared" si="2"/>
        <v>98634.721269138536</v>
      </c>
      <c r="E19" s="51">
        <v>504884011</v>
      </c>
      <c r="F19" s="51">
        <f t="shared" si="3"/>
        <v>31044.949332841421</v>
      </c>
      <c r="G19" s="46">
        <v>7.4340000000000002</v>
      </c>
      <c r="H19" s="44">
        <v>0</v>
      </c>
      <c r="I19" s="44">
        <f t="shared" si="0"/>
        <v>7.4340000000000002</v>
      </c>
      <c r="J19" s="52">
        <v>3753306</v>
      </c>
      <c r="K19" s="51">
        <v>0</v>
      </c>
      <c r="L19" s="53">
        <f t="shared" si="4"/>
        <v>3753306</v>
      </c>
      <c r="M19" s="56">
        <f t="shared" si="1"/>
        <v>230.7880464858882</v>
      </c>
    </row>
    <row r="20" spans="1:13">
      <c r="A20" s="7" t="s">
        <v>16</v>
      </c>
      <c r="B20" s="16">
        <v>876075</v>
      </c>
      <c r="C20" s="65">
        <v>77896582604</v>
      </c>
      <c r="D20" s="50">
        <f t="shared" si="2"/>
        <v>88915.426880118714</v>
      </c>
      <c r="E20" s="51">
        <v>51360945564</v>
      </c>
      <c r="F20" s="51">
        <f t="shared" si="3"/>
        <v>58626.19703107611</v>
      </c>
      <c r="G20" s="46">
        <v>7.3879999999999999</v>
      </c>
      <c r="H20" s="44">
        <v>0</v>
      </c>
      <c r="I20" s="44">
        <f t="shared" si="0"/>
        <v>7.3879999999999999</v>
      </c>
      <c r="J20" s="52">
        <v>383310353</v>
      </c>
      <c r="K20" s="51">
        <v>0</v>
      </c>
      <c r="L20" s="53">
        <f t="shared" si="4"/>
        <v>383310353</v>
      </c>
      <c r="M20" s="56">
        <f t="shared" si="1"/>
        <v>437.53143623548215</v>
      </c>
    </row>
    <row r="21" spans="1:13">
      <c r="A21" s="7" t="s">
        <v>17</v>
      </c>
      <c r="B21" s="16">
        <v>301120</v>
      </c>
      <c r="C21" s="65">
        <v>24508170715</v>
      </c>
      <c r="D21" s="50">
        <f t="shared" si="2"/>
        <v>81390.046210812958</v>
      </c>
      <c r="E21" s="51">
        <v>15185937304</v>
      </c>
      <c r="F21" s="51">
        <f t="shared" si="3"/>
        <v>50431.513363443148</v>
      </c>
      <c r="G21" s="46">
        <v>7.5570000000000004</v>
      </c>
      <c r="H21" s="44">
        <v>0</v>
      </c>
      <c r="I21" s="44">
        <f t="shared" si="0"/>
        <v>7.5570000000000004</v>
      </c>
      <c r="J21" s="52">
        <v>114760128</v>
      </c>
      <c r="K21" s="51">
        <v>0</v>
      </c>
      <c r="L21" s="53">
        <f t="shared" si="4"/>
        <v>114760128</v>
      </c>
      <c r="M21" s="56">
        <f t="shared" si="1"/>
        <v>381.11094580233794</v>
      </c>
    </row>
    <row r="22" spans="1:13">
      <c r="A22" s="7" t="s">
        <v>18</v>
      </c>
      <c r="B22" s="16">
        <v>97843</v>
      </c>
      <c r="C22" s="65">
        <v>9063324273</v>
      </c>
      <c r="D22" s="50">
        <f t="shared" si="2"/>
        <v>92631.299868156129</v>
      </c>
      <c r="E22" s="51">
        <v>6980373541</v>
      </c>
      <c r="F22" s="51">
        <f t="shared" si="3"/>
        <v>71342.595188209685</v>
      </c>
      <c r="G22" s="46">
        <v>7.4420000000000002</v>
      </c>
      <c r="H22" s="44">
        <v>0</v>
      </c>
      <c r="I22" s="44">
        <f t="shared" si="0"/>
        <v>7.4420000000000002</v>
      </c>
      <c r="J22" s="52">
        <v>51947941</v>
      </c>
      <c r="K22" s="51">
        <v>0</v>
      </c>
      <c r="L22" s="53">
        <f t="shared" si="4"/>
        <v>51947941</v>
      </c>
      <c r="M22" s="56">
        <f t="shared" si="1"/>
        <v>530.93160471367389</v>
      </c>
    </row>
    <row r="23" spans="1:13">
      <c r="A23" s="7" t="s">
        <v>19</v>
      </c>
      <c r="B23" s="16">
        <v>11562</v>
      </c>
      <c r="C23" s="65">
        <v>2829868576</v>
      </c>
      <c r="D23" s="50">
        <f t="shared" si="2"/>
        <v>244755.97439889293</v>
      </c>
      <c r="E23" s="51">
        <v>1710966279</v>
      </c>
      <c r="F23" s="51">
        <f t="shared" si="3"/>
        <v>147981.86118318629</v>
      </c>
      <c r="G23" s="46">
        <v>5.6710000000000003</v>
      </c>
      <c r="H23" s="44">
        <v>0</v>
      </c>
      <c r="I23" s="44">
        <f t="shared" si="0"/>
        <v>5.6710000000000003</v>
      </c>
      <c r="J23" s="52">
        <v>9702901</v>
      </c>
      <c r="K23" s="51">
        <v>0</v>
      </c>
      <c r="L23" s="53">
        <f t="shared" si="4"/>
        <v>9702901</v>
      </c>
      <c r="M23" s="56">
        <f t="shared" si="1"/>
        <v>839.20610620999832</v>
      </c>
    </row>
    <row r="24" spans="1:13">
      <c r="A24" s="7" t="s">
        <v>20</v>
      </c>
      <c r="B24" s="16">
        <v>47588</v>
      </c>
      <c r="C24" s="65">
        <v>2781145500</v>
      </c>
      <c r="D24" s="50">
        <f t="shared" si="2"/>
        <v>58442.159788181896</v>
      </c>
      <c r="E24" s="51">
        <v>1481631720</v>
      </c>
      <c r="F24" s="51">
        <f t="shared" si="3"/>
        <v>31134.565856938723</v>
      </c>
      <c r="G24" s="46">
        <v>7.5510000000000002</v>
      </c>
      <c r="H24" s="44">
        <v>0</v>
      </c>
      <c r="I24" s="44">
        <f t="shared" si="0"/>
        <v>7.5510000000000002</v>
      </c>
      <c r="J24" s="52">
        <v>11197793</v>
      </c>
      <c r="K24" s="51">
        <v>0</v>
      </c>
      <c r="L24" s="53">
        <f t="shared" si="4"/>
        <v>11197793</v>
      </c>
      <c r="M24" s="56">
        <f t="shared" si="1"/>
        <v>235.30707321173406</v>
      </c>
    </row>
    <row r="25" spans="1:13">
      <c r="A25" s="7" t="s">
        <v>21</v>
      </c>
      <c r="B25" s="16">
        <v>16880</v>
      </c>
      <c r="C25" s="65">
        <v>1267723430</v>
      </c>
      <c r="D25" s="50">
        <f t="shared" si="2"/>
        <v>75102.098933649293</v>
      </c>
      <c r="E25" s="51">
        <v>646524245</v>
      </c>
      <c r="F25" s="51">
        <f t="shared" si="3"/>
        <v>38301.19934834123</v>
      </c>
      <c r="G25" s="46">
        <v>7.6710000000000003</v>
      </c>
      <c r="H25" s="44">
        <v>0</v>
      </c>
      <c r="I25" s="44">
        <f t="shared" si="0"/>
        <v>7.6710000000000003</v>
      </c>
      <c r="J25" s="52">
        <v>4956991</v>
      </c>
      <c r="K25" s="51">
        <v>0</v>
      </c>
      <c r="L25" s="53">
        <f t="shared" si="4"/>
        <v>4956991</v>
      </c>
      <c r="M25" s="56">
        <f t="shared" si="1"/>
        <v>293.66060426540287</v>
      </c>
    </row>
    <row r="26" spans="1:13">
      <c r="A26" s="7" t="s">
        <v>22</v>
      </c>
      <c r="B26" s="16">
        <v>12658</v>
      </c>
      <c r="C26" s="65">
        <v>3209182647</v>
      </c>
      <c r="D26" s="50">
        <f t="shared" si="2"/>
        <v>253529.99265286775</v>
      </c>
      <c r="E26" s="51">
        <v>576577266</v>
      </c>
      <c r="F26" s="51">
        <f t="shared" si="3"/>
        <v>45550.423921630587</v>
      </c>
      <c r="G26" s="46">
        <v>6.9950000000000001</v>
      </c>
      <c r="H26" s="44">
        <v>0</v>
      </c>
      <c r="I26" s="44">
        <f t="shared" si="0"/>
        <v>6.9950000000000001</v>
      </c>
      <c r="J26" s="52">
        <v>4033157</v>
      </c>
      <c r="K26" s="51">
        <v>0</v>
      </c>
      <c r="L26" s="53">
        <f t="shared" si="4"/>
        <v>4033157</v>
      </c>
      <c r="M26" s="56">
        <f t="shared" si="1"/>
        <v>318.62513825248857</v>
      </c>
    </row>
    <row r="27" spans="1:13">
      <c r="A27" s="7" t="s">
        <v>23</v>
      </c>
      <c r="B27" s="16">
        <v>16106</v>
      </c>
      <c r="C27" s="65">
        <v>2269026914</v>
      </c>
      <c r="D27" s="50">
        <f t="shared" si="2"/>
        <v>140880.84651682602</v>
      </c>
      <c r="E27" s="51">
        <v>1400233900</v>
      </c>
      <c r="F27" s="51">
        <f t="shared" si="3"/>
        <v>86938.650192474859</v>
      </c>
      <c r="G27" s="46">
        <v>7.0629999999999997</v>
      </c>
      <c r="H27" s="44">
        <v>0</v>
      </c>
      <c r="I27" s="44">
        <f t="shared" si="0"/>
        <v>7.0629999999999997</v>
      </c>
      <c r="J27" s="52">
        <v>9889872</v>
      </c>
      <c r="K27" s="51">
        <v>0</v>
      </c>
      <c r="L27" s="53">
        <f t="shared" si="4"/>
        <v>9889872</v>
      </c>
      <c r="M27" s="56">
        <f t="shared" si="1"/>
        <v>614.04892586613687</v>
      </c>
    </row>
    <row r="28" spans="1:13">
      <c r="A28" s="7" t="s">
        <v>24</v>
      </c>
      <c r="B28" s="16">
        <v>14507</v>
      </c>
      <c r="C28" s="65">
        <v>1309619715</v>
      </c>
      <c r="D28" s="50">
        <f t="shared" si="2"/>
        <v>90275.019990349479</v>
      </c>
      <c r="E28" s="51">
        <v>804541289</v>
      </c>
      <c r="F28" s="51">
        <f t="shared" si="3"/>
        <v>55458.832908251192</v>
      </c>
      <c r="G28" s="46">
        <v>7.992</v>
      </c>
      <c r="H28" s="44">
        <v>0</v>
      </c>
      <c r="I28" s="44">
        <f t="shared" si="0"/>
        <v>7.992</v>
      </c>
      <c r="J28" s="52">
        <v>6432144</v>
      </c>
      <c r="K28" s="51">
        <v>0</v>
      </c>
      <c r="L28" s="53">
        <f t="shared" si="4"/>
        <v>6432144</v>
      </c>
      <c r="M28" s="56">
        <f t="shared" si="1"/>
        <v>443.38209140414972</v>
      </c>
    </row>
    <row r="29" spans="1:13">
      <c r="A29" s="7" t="s">
        <v>25</v>
      </c>
      <c r="B29" s="16">
        <v>27682</v>
      </c>
      <c r="C29" s="65">
        <v>3130426959</v>
      </c>
      <c r="D29" s="50">
        <f t="shared" si="2"/>
        <v>113085.28859908966</v>
      </c>
      <c r="E29" s="51">
        <v>1558075150</v>
      </c>
      <c r="F29" s="51">
        <f t="shared" si="3"/>
        <v>56284.775305252508</v>
      </c>
      <c r="G29" s="46">
        <v>7.3819999999999997</v>
      </c>
      <c r="H29" s="44">
        <v>0</v>
      </c>
      <c r="I29" s="44">
        <f t="shared" si="0"/>
        <v>7.3819999999999997</v>
      </c>
      <c r="J29" s="52">
        <v>11501472</v>
      </c>
      <c r="K29" s="51">
        <v>0</v>
      </c>
      <c r="L29" s="53">
        <f t="shared" si="4"/>
        <v>11501472</v>
      </c>
      <c r="M29" s="56">
        <f t="shared" si="1"/>
        <v>415.48558630156782</v>
      </c>
    </row>
    <row r="30" spans="1:13">
      <c r="A30" s="7" t="s">
        <v>26</v>
      </c>
      <c r="B30" s="16">
        <v>37808</v>
      </c>
      <c r="C30" s="65">
        <v>5128556909</v>
      </c>
      <c r="D30" s="50">
        <f t="shared" si="2"/>
        <v>135647.40025920441</v>
      </c>
      <c r="E30" s="51">
        <v>1827783371</v>
      </c>
      <c r="F30" s="51">
        <f t="shared" si="3"/>
        <v>48343.825936309775</v>
      </c>
      <c r="G30" s="46">
        <v>7.2080000000000002</v>
      </c>
      <c r="H30" s="44">
        <v>0</v>
      </c>
      <c r="I30" s="44">
        <f t="shared" si="0"/>
        <v>7.2080000000000002</v>
      </c>
      <c r="J30" s="52">
        <v>13204654</v>
      </c>
      <c r="K30" s="51">
        <v>0</v>
      </c>
      <c r="L30" s="53">
        <f t="shared" si="4"/>
        <v>13204654</v>
      </c>
      <c r="M30" s="56">
        <f t="shared" si="1"/>
        <v>349.25555438002539</v>
      </c>
    </row>
    <row r="31" spans="1:13">
      <c r="A31" s="7" t="s">
        <v>27</v>
      </c>
      <c r="B31" s="16">
        <v>173808</v>
      </c>
      <c r="C31" s="65">
        <v>11582808835</v>
      </c>
      <c r="D31" s="50">
        <f t="shared" si="2"/>
        <v>66641.402208183747</v>
      </c>
      <c r="E31" s="51">
        <v>7907145280</v>
      </c>
      <c r="F31" s="51">
        <f t="shared" si="3"/>
        <v>45493.563472337293</v>
      </c>
      <c r="G31" s="46">
        <v>7.28</v>
      </c>
      <c r="H31" s="44">
        <v>0</v>
      </c>
      <c r="I31" s="44">
        <f t="shared" si="0"/>
        <v>7.28</v>
      </c>
      <c r="J31" s="52">
        <v>57696331</v>
      </c>
      <c r="K31" s="51">
        <v>0</v>
      </c>
      <c r="L31" s="53">
        <f t="shared" si="4"/>
        <v>57696331</v>
      </c>
      <c r="M31" s="56">
        <f t="shared" si="1"/>
        <v>331.95440370984073</v>
      </c>
    </row>
    <row r="32" spans="1:13">
      <c r="A32" s="7" t="s">
        <v>28</v>
      </c>
      <c r="B32" s="16">
        <v>99092</v>
      </c>
      <c r="C32" s="65">
        <v>6727840938</v>
      </c>
      <c r="D32" s="50">
        <f t="shared" si="2"/>
        <v>67894.895026843747</v>
      </c>
      <c r="E32" s="51">
        <v>4820433866</v>
      </c>
      <c r="F32" s="51">
        <f t="shared" si="3"/>
        <v>48646.044746296371</v>
      </c>
      <c r="G32" s="46">
        <v>7.2649999999999997</v>
      </c>
      <c r="H32" s="44">
        <v>0</v>
      </c>
      <c r="I32" s="44">
        <f t="shared" si="0"/>
        <v>7.2649999999999997</v>
      </c>
      <c r="J32" s="52">
        <v>35073901</v>
      </c>
      <c r="K32" s="51">
        <v>0</v>
      </c>
      <c r="L32" s="53">
        <f t="shared" si="4"/>
        <v>35073901</v>
      </c>
      <c r="M32" s="56">
        <f t="shared" si="1"/>
        <v>353.95290235336859</v>
      </c>
    </row>
    <row r="33" spans="1:13">
      <c r="A33" s="7" t="s">
        <v>29</v>
      </c>
      <c r="B33" s="16">
        <v>1276410</v>
      </c>
      <c r="C33" s="65">
        <v>93039370148</v>
      </c>
      <c r="D33" s="50">
        <f t="shared" si="2"/>
        <v>72891.445654609415</v>
      </c>
      <c r="E33" s="51">
        <v>69568964523</v>
      </c>
      <c r="F33" s="51">
        <f t="shared" si="3"/>
        <v>54503.61915293675</v>
      </c>
      <c r="G33" s="46">
        <v>7.69</v>
      </c>
      <c r="H33" s="44">
        <v>0</v>
      </c>
      <c r="I33" s="44">
        <f t="shared" si="0"/>
        <v>7.69</v>
      </c>
      <c r="J33" s="52">
        <v>537109162</v>
      </c>
      <c r="K33" s="51">
        <v>0</v>
      </c>
      <c r="L33" s="53">
        <f t="shared" si="4"/>
        <v>537109162</v>
      </c>
      <c r="M33" s="56">
        <f t="shared" si="1"/>
        <v>420.79673615844439</v>
      </c>
    </row>
    <row r="34" spans="1:13">
      <c r="A34" s="7" t="s">
        <v>30</v>
      </c>
      <c r="B34" s="16">
        <v>20022</v>
      </c>
      <c r="C34" s="65">
        <v>1113551551</v>
      </c>
      <c r="D34" s="50">
        <f t="shared" si="2"/>
        <v>55616.399510538409</v>
      </c>
      <c r="E34" s="51">
        <v>465499172</v>
      </c>
      <c r="F34" s="51">
        <f t="shared" si="3"/>
        <v>23249.384277294976</v>
      </c>
      <c r="G34" s="46">
        <v>7.3959999999999999</v>
      </c>
      <c r="H34" s="44">
        <v>0</v>
      </c>
      <c r="I34" s="44">
        <f t="shared" si="0"/>
        <v>7.3959999999999999</v>
      </c>
      <c r="J34" s="52">
        <v>3442833</v>
      </c>
      <c r="K34" s="51">
        <v>0</v>
      </c>
      <c r="L34" s="53">
        <f t="shared" si="4"/>
        <v>3442833</v>
      </c>
      <c r="M34" s="56">
        <f t="shared" si="1"/>
        <v>171.95250224752772</v>
      </c>
    </row>
    <row r="35" spans="1:13">
      <c r="A35" s="7" t="s">
        <v>31</v>
      </c>
      <c r="B35" s="16">
        <v>139586</v>
      </c>
      <c r="C35" s="65">
        <v>17529490861</v>
      </c>
      <c r="D35" s="50">
        <f t="shared" si="2"/>
        <v>125582.01295975241</v>
      </c>
      <c r="E35" s="51">
        <v>13687584346</v>
      </c>
      <c r="F35" s="51">
        <f t="shared" si="3"/>
        <v>98058.432407261469</v>
      </c>
      <c r="G35" s="46">
        <v>8.1159999999999997</v>
      </c>
      <c r="H35" s="44">
        <v>0</v>
      </c>
      <c r="I35" s="44">
        <f t="shared" si="0"/>
        <v>8.1159999999999997</v>
      </c>
      <c r="J35" s="52">
        <v>111095191</v>
      </c>
      <c r="K35" s="51">
        <v>0</v>
      </c>
      <c r="L35" s="53">
        <f t="shared" si="4"/>
        <v>111095191</v>
      </c>
      <c r="M35" s="56">
        <f t="shared" si="1"/>
        <v>795.89064089521867</v>
      </c>
    </row>
    <row r="36" spans="1:13">
      <c r="A36" s="7" t="s">
        <v>32</v>
      </c>
      <c r="B36" s="16">
        <v>50166</v>
      </c>
      <c r="C36" s="65">
        <v>2967272759</v>
      </c>
      <c r="D36" s="50">
        <f t="shared" si="2"/>
        <v>59149.080233624365</v>
      </c>
      <c r="E36" s="51">
        <v>1585488690</v>
      </c>
      <c r="F36" s="51">
        <f t="shared" si="3"/>
        <v>31604.845712235379</v>
      </c>
      <c r="G36" s="46">
        <v>6.36</v>
      </c>
      <c r="H36" s="44">
        <v>0</v>
      </c>
      <c r="I36" s="44">
        <f t="shared" si="0"/>
        <v>6.36</v>
      </c>
      <c r="J36" s="52">
        <v>10083713</v>
      </c>
      <c r="K36" s="51">
        <v>0</v>
      </c>
      <c r="L36" s="53">
        <f t="shared" si="4"/>
        <v>10083713</v>
      </c>
      <c r="M36" s="56">
        <f t="shared" si="1"/>
        <v>201.00691703544234</v>
      </c>
    </row>
    <row r="37" spans="1:13">
      <c r="A37" s="7" t="s">
        <v>33</v>
      </c>
      <c r="B37" s="16">
        <v>14554</v>
      </c>
      <c r="C37" s="65">
        <v>1617411475</v>
      </c>
      <c r="D37" s="50">
        <f t="shared" si="2"/>
        <v>111131.74900371033</v>
      </c>
      <c r="E37" s="51">
        <v>628749304</v>
      </c>
      <c r="F37" s="51">
        <f t="shared" si="3"/>
        <v>43201.13398378453</v>
      </c>
      <c r="G37" s="46">
        <v>7.6180000000000003</v>
      </c>
      <c r="H37" s="44">
        <v>0</v>
      </c>
      <c r="I37" s="44">
        <f t="shared" si="0"/>
        <v>7.6180000000000003</v>
      </c>
      <c r="J37" s="52">
        <v>4794042</v>
      </c>
      <c r="K37" s="51">
        <v>0</v>
      </c>
      <c r="L37" s="53">
        <f t="shared" si="4"/>
        <v>4794042</v>
      </c>
      <c r="M37" s="56">
        <f t="shared" si="1"/>
        <v>329.39686684073109</v>
      </c>
    </row>
    <row r="38" spans="1:13">
      <c r="A38" s="7" t="s">
        <v>34</v>
      </c>
      <c r="B38" s="16">
        <v>8618</v>
      </c>
      <c r="C38" s="65">
        <v>701460501</v>
      </c>
      <c r="D38" s="50">
        <f t="shared" si="2"/>
        <v>81394.8132977489</v>
      </c>
      <c r="E38" s="51">
        <v>261479581</v>
      </c>
      <c r="F38" s="51">
        <f t="shared" si="3"/>
        <v>30341.097818519378</v>
      </c>
      <c r="G38" s="46">
        <v>7.4690000000000003</v>
      </c>
      <c r="H38" s="44">
        <v>0</v>
      </c>
      <c r="I38" s="44">
        <f t="shared" si="0"/>
        <v>7.4690000000000003</v>
      </c>
      <c r="J38" s="52">
        <v>1952991</v>
      </c>
      <c r="K38" s="51">
        <v>0</v>
      </c>
      <c r="L38" s="53">
        <f t="shared" si="4"/>
        <v>1952991</v>
      </c>
      <c r="M38" s="56">
        <f t="shared" si="1"/>
        <v>226.61766071014156</v>
      </c>
    </row>
    <row r="39" spans="1:13">
      <c r="A39" s="7" t="s">
        <v>35</v>
      </c>
      <c r="B39" s="16">
        <v>303317</v>
      </c>
      <c r="C39" s="65">
        <v>21109034269</v>
      </c>
      <c r="D39" s="50">
        <f t="shared" si="2"/>
        <v>69593.970232463063</v>
      </c>
      <c r="E39" s="51">
        <v>16530656144</v>
      </c>
      <c r="F39" s="51">
        <f t="shared" si="3"/>
        <v>54499.603200611899</v>
      </c>
      <c r="G39" s="46">
        <v>7.17</v>
      </c>
      <c r="H39" s="44">
        <v>0</v>
      </c>
      <c r="I39" s="44">
        <f t="shared" si="0"/>
        <v>7.17</v>
      </c>
      <c r="J39" s="52">
        <v>118526206</v>
      </c>
      <c r="K39" s="51">
        <v>0</v>
      </c>
      <c r="L39" s="53">
        <f t="shared" si="4"/>
        <v>118526206</v>
      </c>
      <c r="M39" s="56">
        <f t="shared" si="1"/>
        <v>390.76677535383772</v>
      </c>
    </row>
    <row r="40" spans="1:13">
      <c r="A40" s="7" t="s">
        <v>36</v>
      </c>
      <c r="B40" s="16">
        <v>643367</v>
      </c>
      <c r="C40" s="65">
        <v>72497286423</v>
      </c>
      <c r="D40" s="50">
        <f t="shared" si="2"/>
        <v>112684.18557837128</v>
      </c>
      <c r="E40" s="51">
        <v>59331864377</v>
      </c>
      <c r="F40" s="51">
        <f t="shared" si="3"/>
        <v>92220.869856551551</v>
      </c>
      <c r="G40" s="46">
        <v>7.5979999999999999</v>
      </c>
      <c r="H40" s="44">
        <v>0</v>
      </c>
      <c r="I40" s="44">
        <f t="shared" si="0"/>
        <v>7.5979999999999999</v>
      </c>
      <c r="J40" s="52">
        <v>451116608</v>
      </c>
      <c r="K40" s="51">
        <v>0</v>
      </c>
      <c r="L40" s="53">
        <f t="shared" si="4"/>
        <v>451116608</v>
      </c>
      <c r="M40" s="56">
        <f t="shared" si="1"/>
        <v>701.18083146944127</v>
      </c>
    </row>
    <row r="41" spans="1:13">
      <c r="A41" s="7" t="s">
        <v>37</v>
      </c>
      <c r="B41" s="16">
        <v>278377</v>
      </c>
      <c r="C41" s="65">
        <v>23454039998</v>
      </c>
      <c r="D41" s="50">
        <f t="shared" si="2"/>
        <v>84252.793865872547</v>
      </c>
      <c r="E41" s="51">
        <v>14625069487</v>
      </c>
      <c r="F41" s="51">
        <f t="shared" si="3"/>
        <v>52536.917514737208</v>
      </c>
      <c r="G41" s="46">
        <v>7.3460000000000001</v>
      </c>
      <c r="H41" s="44">
        <v>0</v>
      </c>
      <c r="I41" s="44">
        <f t="shared" si="0"/>
        <v>7.3460000000000001</v>
      </c>
      <c r="J41" s="52">
        <v>107556964</v>
      </c>
      <c r="K41" s="51">
        <v>0</v>
      </c>
      <c r="L41" s="53">
        <f t="shared" si="4"/>
        <v>107556964</v>
      </c>
      <c r="M41" s="56">
        <f t="shared" si="1"/>
        <v>386.37158960689999</v>
      </c>
    </row>
    <row r="42" spans="1:13">
      <c r="A42" s="7" t="s">
        <v>38</v>
      </c>
      <c r="B42" s="16">
        <v>40304</v>
      </c>
      <c r="C42" s="65">
        <v>3121241293</v>
      </c>
      <c r="D42" s="50">
        <f t="shared" si="2"/>
        <v>77442.46955637158</v>
      </c>
      <c r="E42" s="51">
        <v>1713492605</v>
      </c>
      <c r="F42" s="51">
        <f t="shared" si="3"/>
        <v>42514.20715065502</v>
      </c>
      <c r="G42" s="46">
        <v>7.3339999999999996</v>
      </c>
      <c r="H42" s="44">
        <v>0</v>
      </c>
      <c r="I42" s="44">
        <f t="shared" si="0"/>
        <v>7.3339999999999996</v>
      </c>
      <c r="J42" s="52">
        <v>12566758</v>
      </c>
      <c r="K42" s="51">
        <v>0</v>
      </c>
      <c r="L42" s="53">
        <f t="shared" si="4"/>
        <v>12566758</v>
      </c>
      <c r="M42" s="56">
        <f t="shared" si="1"/>
        <v>311.79927550615321</v>
      </c>
    </row>
    <row r="43" spans="1:13">
      <c r="A43" s="7" t="s">
        <v>39</v>
      </c>
      <c r="B43" s="16">
        <v>8483</v>
      </c>
      <c r="C43" s="65">
        <v>863370353</v>
      </c>
      <c r="D43" s="50">
        <f t="shared" si="2"/>
        <v>101776.53577743722</v>
      </c>
      <c r="E43" s="51">
        <v>221903423</v>
      </c>
      <c r="F43" s="51">
        <f t="shared" si="3"/>
        <v>26158.602263350229</v>
      </c>
      <c r="G43" s="46">
        <v>6.1020000000000003</v>
      </c>
      <c r="H43" s="44">
        <v>0</v>
      </c>
      <c r="I43" s="44">
        <f t="shared" si="0"/>
        <v>6.1020000000000003</v>
      </c>
      <c r="J43" s="52">
        <v>1353999</v>
      </c>
      <c r="K43" s="51">
        <v>0</v>
      </c>
      <c r="L43" s="53">
        <f t="shared" si="4"/>
        <v>1353999</v>
      </c>
      <c r="M43" s="56">
        <f t="shared" si="1"/>
        <v>159.61322645290582</v>
      </c>
    </row>
    <row r="44" spans="1:13">
      <c r="A44" s="7" t="s">
        <v>40</v>
      </c>
      <c r="B44" s="16">
        <v>19395</v>
      </c>
      <c r="C44" s="65">
        <v>1374126265</v>
      </c>
      <c r="D44" s="50">
        <f t="shared" si="2"/>
        <v>70849.510956432074</v>
      </c>
      <c r="E44" s="51">
        <v>677685681</v>
      </c>
      <c r="F44" s="51">
        <f t="shared" si="3"/>
        <v>34941.257076566122</v>
      </c>
      <c r="G44" s="46">
        <v>7.42</v>
      </c>
      <c r="H44" s="44">
        <v>0</v>
      </c>
      <c r="I44" s="44">
        <f t="shared" si="0"/>
        <v>7.42</v>
      </c>
      <c r="J44" s="52">
        <v>5030203</v>
      </c>
      <c r="K44" s="51">
        <v>0</v>
      </c>
      <c r="L44" s="53">
        <f t="shared" si="4"/>
        <v>5030203</v>
      </c>
      <c r="M44" s="56">
        <f t="shared" si="1"/>
        <v>259.35565867491624</v>
      </c>
    </row>
    <row r="45" spans="1:13">
      <c r="A45" s="7" t="s">
        <v>41</v>
      </c>
      <c r="B45" s="16">
        <v>333880</v>
      </c>
      <c r="C45" s="65">
        <v>31299458700</v>
      </c>
      <c r="D45" s="50">
        <f t="shared" si="2"/>
        <v>93744.634898766017</v>
      </c>
      <c r="E45" s="51">
        <v>25871974773</v>
      </c>
      <c r="F45" s="51">
        <f t="shared" si="3"/>
        <v>77488.842617107948</v>
      </c>
      <c r="G45" s="46">
        <v>7.5720000000000001</v>
      </c>
      <c r="H45" s="44">
        <v>0</v>
      </c>
      <c r="I45" s="44">
        <f t="shared" si="0"/>
        <v>7.5720000000000001</v>
      </c>
      <c r="J45" s="52">
        <v>196145025</v>
      </c>
      <c r="K45" s="51">
        <v>0</v>
      </c>
      <c r="L45" s="53">
        <f t="shared" si="4"/>
        <v>196145025</v>
      </c>
      <c r="M45" s="56">
        <f t="shared" si="1"/>
        <v>587.47162154067325</v>
      </c>
    </row>
    <row r="46" spans="1:13">
      <c r="A46" s="7" t="s">
        <v>42</v>
      </c>
      <c r="B46" s="16">
        <v>335008</v>
      </c>
      <c r="C46" s="65">
        <v>23039717284</v>
      </c>
      <c r="D46" s="50">
        <f t="shared" si="2"/>
        <v>68773.633119209087</v>
      </c>
      <c r="E46" s="51">
        <v>15344077586</v>
      </c>
      <c r="F46" s="51">
        <f t="shared" si="3"/>
        <v>45802.122892587642</v>
      </c>
      <c r="G46" s="46">
        <v>13.178000000000001</v>
      </c>
      <c r="H46" s="44">
        <v>0</v>
      </c>
      <c r="I46" s="44">
        <f t="shared" si="0"/>
        <v>13.178000000000001</v>
      </c>
      <c r="J46" s="52">
        <v>202387351</v>
      </c>
      <c r="K46" s="51">
        <v>0</v>
      </c>
      <c r="L46" s="53">
        <f t="shared" si="4"/>
        <v>202387351</v>
      </c>
      <c r="M46" s="56">
        <f t="shared" si="1"/>
        <v>604.12691935714963</v>
      </c>
    </row>
    <row r="47" spans="1:13">
      <c r="A47" s="7" t="s">
        <v>43</v>
      </c>
      <c r="B47" s="16">
        <v>148077</v>
      </c>
      <c r="C47" s="65">
        <v>23570957946</v>
      </c>
      <c r="D47" s="50">
        <f t="shared" si="2"/>
        <v>159180.41252861687</v>
      </c>
      <c r="E47" s="51">
        <v>18228581965</v>
      </c>
      <c r="F47" s="51">
        <f t="shared" si="3"/>
        <v>123102.04802231271</v>
      </c>
      <c r="G47" s="46">
        <v>7.2779999999999996</v>
      </c>
      <c r="H47" s="44">
        <v>0</v>
      </c>
      <c r="I47" s="44">
        <f t="shared" si="0"/>
        <v>7.2779999999999996</v>
      </c>
      <c r="J47" s="52">
        <v>132828984</v>
      </c>
      <c r="K47" s="51">
        <v>0</v>
      </c>
      <c r="L47" s="53">
        <f t="shared" si="4"/>
        <v>132828984</v>
      </c>
      <c r="M47" s="56">
        <f t="shared" si="1"/>
        <v>897.02643894730443</v>
      </c>
    </row>
    <row r="48" spans="1:13">
      <c r="A48" s="7" t="s">
        <v>44</v>
      </c>
      <c r="B48" s="16">
        <v>2582375</v>
      </c>
      <c r="C48" s="65">
        <v>267089977611</v>
      </c>
      <c r="D48" s="50">
        <f t="shared" si="2"/>
        <v>103428.03721806477</v>
      </c>
      <c r="E48" s="51">
        <v>208604759470</v>
      </c>
      <c r="F48" s="51">
        <f t="shared" si="3"/>
        <v>80780.196319279727</v>
      </c>
      <c r="G48" s="46">
        <v>7.6440000000000001</v>
      </c>
      <c r="H48" s="44">
        <v>0.33300000000000002</v>
      </c>
      <c r="I48" s="44">
        <f t="shared" si="0"/>
        <v>7.9770000000000003</v>
      </c>
      <c r="J48" s="52">
        <v>1639779606</v>
      </c>
      <c r="K48" s="51">
        <v>71434669</v>
      </c>
      <c r="L48" s="53">
        <f t="shared" si="4"/>
        <v>1711214275</v>
      </c>
      <c r="M48" s="56">
        <f t="shared" si="1"/>
        <v>662.65134808073958</v>
      </c>
    </row>
    <row r="49" spans="1:13">
      <c r="A49" s="7" t="s">
        <v>45</v>
      </c>
      <c r="B49" s="16">
        <v>73560</v>
      </c>
      <c r="C49" s="65">
        <v>27357392511</v>
      </c>
      <c r="D49" s="50">
        <f t="shared" si="2"/>
        <v>371905.82532626425</v>
      </c>
      <c r="E49" s="51">
        <v>20370751746</v>
      </c>
      <c r="F49" s="51">
        <f t="shared" si="3"/>
        <v>276927.02210440458</v>
      </c>
      <c r="G49" s="46">
        <v>3.681</v>
      </c>
      <c r="H49" s="44">
        <v>0</v>
      </c>
      <c r="I49" s="44">
        <f t="shared" si="0"/>
        <v>3.681</v>
      </c>
      <c r="J49" s="52">
        <v>75215413</v>
      </c>
      <c r="K49" s="51">
        <v>0</v>
      </c>
      <c r="L49" s="53">
        <f t="shared" si="4"/>
        <v>75215413</v>
      </c>
      <c r="M49" s="56">
        <f t="shared" si="1"/>
        <v>1022.5042550299075</v>
      </c>
    </row>
    <row r="50" spans="1:13">
      <c r="A50" s="7" t="s">
        <v>46</v>
      </c>
      <c r="B50" s="16">
        <v>74661</v>
      </c>
      <c r="C50" s="65">
        <v>9250344958</v>
      </c>
      <c r="D50" s="50">
        <f t="shared" si="2"/>
        <v>123897.95151417742</v>
      </c>
      <c r="E50" s="51">
        <v>6689026857</v>
      </c>
      <c r="F50" s="51">
        <f t="shared" si="3"/>
        <v>89591.980511913847</v>
      </c>
      <c r="G50" s="46">
        <v>7.359</v>
      </c>
      <c r="H50" s="44">
        <v>0</v>
      </c>
      <c r="I50" s="44">
        <f t="shared" si="0"/>
        <v>7.359</v>
      </c>
      <c r="J50" s="52">
        <v>49224625</v>
      </c>
      <c r="K50" s="51">
        <v>0</v>
      </c>
      <c r="L50" s="53">
        <f t="shared" si="4"/>
        <v>49224625</v>
      </c>
      <c r="M50" s="56">
        <f t="shared" si="1"/>
        <v>659.3084073344852</v>
      </c>
    </row>
    <row r="51" spans="1:13">
      <c r="A51" s="7" t="s">
        <v>47</v>
      </c>
      <c r="B51" s="16">
        <v>188349</v>
      </c>
      <c r="C51" s="65">
        <v>19092763949</v>
      </c>
      <c r="D51" s="50">
        <f t="shared" si="2"/>
        <v>101369.07522206118</v>
      </c>
      <c r="E51" s="51">
        <v>14815589944</v>
      </c>
      <c r="F51" s="51">
        <f t="shared" si="3"/>
        <v>78660.305836505635</v>
      </c>
      <c r="G51" s="46">
        <v>7.5510000000000002</v>
      </c>
      <c r="H51" s="44">
        <v>0</v>
      </c>
      <c r="I51" s="44">
        <f t="shared" si="0"/>
        <v>7.5510000000000002</v>
      </c>
      <c r="J51" s="52">
        <v>111885575</v>
      </c>
      <c r="K51" s="51">
        <v>0</v>
      </c>
      <c r="L51" s="53">
        <f t="shared" si="4"/>
        <v>111885575</v>
      </c>
      <c r="M51" s="56">
        <f t="shared" si="1"/>
        <v>594.03328395690983</v>
      </c>
    </row>
    <row r="52" spans="1:13">
      <c r="A52" s="7" t="s">
        <v>48</v>
      </c>
      <c r="B52" s="16">
        <v>39762</v>
      </c>
      <c r="C52" s="65">
        <v>2562649863</v>
      </c>
      <c r="D52" s="50">
        <f t="shared" si="2"/>
        <v>64449.722423419342</v>
      </c>
      <c r="E52" s="51">
        <v>1603872135</v>
      </c>
      <c r="F52" s="51">
        <f t="shared" si="3"/>
        <v>40336.807378904479</v>
      </c>
      <c r="G52" s="46">
        <v>7.4630000000000001</v>
      </c>
      <c r="H52" s="44">
        <v>0</v>
      </c>
      <c r="I52" s="44">
        <f t="shared" si="0"/>
        <v>7.4630000000000001</v>
      </c>
      <c r="J52" s="52">
        <v>11972108</v>
      </c>
      <c r="K52" s="51">
        <v>0</v>
      </c>
      <c r="L52" s="53">
        <f t="shared" si="4"/>
        <v>11972108</v>
      </c>
      <c r="M52" s="56">
        <f t="shared" si="1"/>
        <v>301.09421055278909</v>
      </c>
    </row>
    <row r="53" spans="1:13">
      <c r="A53" s="7" t="s">
        <v>49</v>
      </c>
      <c r="B53" s="16">
        <v>1202978</v>
      </c>
      <c r="C53" s="65">
        <v>115003137335</v>
      </c>
      <c r="D53" s="50">
        <f t="shared" si="2"/>
        <v>95598.703662909873</v>
      </c>
      <c r="E53" s="51">
        <v>89069565896</v>
      </c>
      <c r="F53" s="51">
        <f t="shared" si="3"/>
        <v>74040.893429472519</v>
      </c>
      <c r="G53" s="46">
        <v>8.3620000000000001</v>
      </c>
      <c r="H53" s="44">
        <v>0</v>
      </c>
      <c r="I53" s="44">
        <f t="shared" si="0"/>
        <v>8.3620000000000001</v>
      </c>
      <c r="J53" s="52">
        <v>747740064</v>
      </c>
      <c r="K53" s="51">
        <v>0</v>
      </c>
      <c r="L53" s="53">
        <f t="shared" si="4"/>
        <v>747740064</v>
      </c>
      <c r="M53" s="56">
        <f t="shared" si="1"/>
        <v>621.57418007644367</v>
      </c>
    </row>
    <row r="54" spans="1:13">
      <c r="A54" s="7" t="s">
        <v>50</v>
      </c>
      <c r="B54" s="16">
        <v>288361</v>
      </c>
      <c r="C54" s="65">
        <v>27192184108</v>
      </c>
      <c r="D54" s="50">
        <f t="shared" si="2"/>
        <v>94299.10462233104</v>
      </c>
      <c r="E54" s="51">
        <v>18241455715</v>
      </c>
      <c r="F54" s="51">
        <f t="shared" si="3"/>
        <v>63259.094381695169</v>
      </c>
      <c r="G54" s="46">
        <v>7.5090000000000003</v>
      </c>
      <c r="H54" s="44">
        <v>0</v>
      </c>
      <c r="I54" s="44">
        <f t="shared" si="0"/>
        <v>7.5090000000000003</v>
      </c>
      <c r="J54" s="52">
        <v>137162977</v>
      </c>
      <c r="K54" s="51">
        <v>0</v>
      </c>
      <c r="L54" s="53">
        <f t="shared" si="4"/>
        <v>137162977</v>
      </c>
      <c r="M54" s="56">
        <f t="shared" si="1"/>
        <v>475.66410506275122</v>
      </c>
    </row>
    <row r="55" spans="1:13">
      <c r="A55" s="7" t="s">
        <v>51</v>
      </c>
      <c r="B55" s="16">
        <v>1345652</v>
      </c>
      <c r="C55" s="65">
        <v>171664589865</v>
      </c>
      <c r="D55" s="50">
        <f t="shared" si="2"/>
        <v>127569.82478753793</v>
      </c>
      <c r="E55" s="51">
        <v>138310329985</v>
      </c>
      <c r="F55" s="51">
        <f t="shared" si="3"/>
        <v>102783.13411268292</v>
      </c>
      <c r="G55" s="46">
        <v>7.5860000000000003</v>
      </c>
      <c r="H55" s="44">
        <v>0</v>
      </c>
      <c r="I55" s="44">
        <f t="shared" si="0"/>
        <v>7.5860000000000003</v>
      </c>
      <c r="J55" s="52">
        <v>1051174660</v>
      </c>
      <c r="K55" s="51">
        <v>0</v>
      </c>
      <c r="L55" s="53">
        <f t="shared" si="4"/>
        <v>1051174660</v>
      </c>
      <c r="M55" s="56">
        <f t="shared" si="1"/>
        <v>781.16382244443582</v>
      </c>
    </row>
    <row r="56" spans="1:13">
      <c r="A56" s="7" t="s">
        <v>52</v>
      </c>
      <c r="B56" s="16">
        <v>473566</v>
      </c>
      <c r="C56" s="65">
        <v>29808475248</v>
      </c>
      <c r="D56" s="50">
        <f t="shared" si="2"/>
        <v>62944.711503781946</v>
      </c>
      <c r="E56" s="51">
        <v>21452911219</v>
      </c>
      <c r="F56" s="51">
        <f t="shared" si="3"/>
        <v>45300.784302504828</v>
      </c>
      <c r="G56" s="46">
        <v>7.3570000000000002</v>
      </c>
      <c r="H56" s="44">
        <v>0</v>
      </c>
      <c r="I56" s="44">
        <f t="shared" si="0"/>
        <v>7.3570000000000002</v>
      </c>
      <c r="J56" s="52">
        <v>157875350</v>
      </c>
      <c r="K56" s="51">
        <v>0</v>
      </c>
      <c r="L56" s="53">
        <f t="shared" si="4"/>
        <v>157875350</v>
      </c>
      <c r="M56" s="56">
        <f t="shared" si="1"/>
        <v>333.37560128894387</v>
      </c>
    </row>
    <row r="57" spans="1:13">
      <c r="A57" s="7" t="s">
        <v>53</v>
      </c>
      <c r="B57" s="16">
        <v>926610</v>
      </c>
      <c r="C57" s="65">
        <v>79286632252</v>
      </c>
      <c r="D57" s="50">
        <f t="shared" si="2"/>
        <v>85566.346415428285</v>
      </c>
      <c r="E57" s="51">
        <v>60805419052</v>
      </c>
      <c r="F57" s="51">
        <f t="shared" si="3"/>
        <v>65621.371506890704</v>
      </c>
      <c r="G57" s="46">
        <v>8.06</v>
      </c>
      <c r="H57" s="44">
        <v>0</v>
      </c>
      <c r="I57" s="44">
        <f t="shared" si="0"/>
        <v>8.06</v>
      </c>
      <c r="J57" s="52">
        <v>490452140</v>
      </c>
      <c r="K57" s="51">
        <v>0</v>
      </c>
      <c r="L57" s="53">
        <f t="shared" si="4"/>
        <v>490452140</v>
      </c>
      <c r="M57" s="56">
        <f t="shared" si="1"/>
        <v>529.2972663795988</v>
      </c>
    </row>
    <row r="58" spans="1:13">
      <c r="A58" s="7" t="s">
        <v>55</v>
      </c>
      <c r="B58" s="16">
        <v>613950</v>
      </c>
      <c r="C58" s="65">
        <v>35727577727</v>
      </c>
      <c r="D58" s="50">
        <f t="shared" si="2"/>
        <v>58192.976182099519</v>
      </c>
      <c r="E58" s="51">
        <v>26545218304</v>
      </c>
      <c r="F58" s="51">
        <f t="shared" si="3"/>
        <v>43236.775476830364</v>
      </c>
      <c r="G58" s="46">
        <v>7.5469999999999997</v>
      </c>
      <c r="H58" s="44">
        <v>0</v>
      </c>
      <c r="I58" s="44">
        <f t="shared" si="0"/>
        <v>7.5469999999999997</v>
      </c>
      <c r="J58" s="52">
        <v>200570754</v>
      </c>
      <c r="K58" s="51">
        <v>0</v>
      </c>
      <c r="L58" s="53">
        <f t="shared" si="4"/>
        <v>200570754</v>
      </c>
      <c r="M58" s="56">
        <f t="shared" si="1"/>
        <v>326.68906914243831</v>
      </c>
    </row>
    <row r="59" spans="1:13">
      <c r="A59" s="7" t="s">
        <v>56</v>
      </c>
      <c r="B59" s="16">
        <v>72605</v>
      </c>
      <c r="C59" s="65">
        <v>6440566597</v>
      </c>
      <c r="D59" s="50">
        <f t="shared" si="2"/>
        <v>88706.929233523857</v>
      </c>
      <c r="E59" s="51">
        <v>3654651834</v>
      </c>
      <c r="F59" s="51">
        <f t="shared" si="3"/>
        <v>50336.090269265202</v>
      </c>
      <c r="G59" s="46">
        <v>7.3559999999999999</v>
      </c>
      <c r="H59" s="44">
        <v>0</v>
      </c>
      <c r="I59" s="44">
        <f t="shared" si="0"/>
        <v>7.3559999999999999</v>
      </c>
      <c r="J59" s="52">
        <v>26883402</v>
      </c>
      <c r="K59" s="51">
        <v>0</v>
      </c>
      <c r="L59" s="53">
        <f t="shared" si="4"/>
        <v>26883402</v>
      </c>
      <c r="M59" s="56">
        <f t="shared" si="1"/>
        <v>370.26929274843332</v>
      </c>
    </row>
    <row r="60" spans="1:13">
      <c r="A60" s="48" t="s">
        <v>98</v>
      </c>
      <c r="B60" s="16">
        <v>201541</v>
      </c>
      <c r="C60" s="65">
        <v>24103300375</v>
      </c>
      <c r="D60" s="50">
        <f t="shared" si="2"/>
        <v>119595.02222872766</v>
      </c>
      <c r="E60" s="51">
        <v>18902284525</v>
      </c>
      <c r="F60" s="51">
        <f t="shared" si="3"/>
        <v>93788.780074525785</v>
      </c>
      <c r="G60" s="46">
        <v>7.5439999999999996</v>
      </c>
      <c r="H60" s="44">
        <v>0</v>
      </c>
      <c r="I60" s="44">
        <f t="shared" si="0"/>
        <v>7.5439999999999996</v>
      </c>
      <c r="J60" s="52">
        <v>142620263</v>
      </c>
      <c r="K60" s="51">
        <v>0</v>
      </c>
      <c r="L60" s="53">
        <f t="shared" si="4"/>
        <v>142620263</v>
      </c>
      <c r="M60" s="56">
        <f t="shared" si="1"/>
        <v>707.64888037669755</v>
      </c>
    </row>
    <row r="61" spans="1:13">
      <c r="A61" s="48" t="s">
        <v>99</v>
      </c>
      <c r="B61" s="16">
        <v>281151</v>
      </c>
      <c r="C61" s="65">
        <v>22941423596</v>
      </c>
      <c r="D61" s="50">
        <f t="shared" si="2"/>
        <v>81598.228695611964</v>
      </c>
      <c r="E61" s="51">
        <v>16611213554</v>
      </c>
      <c r="F61" s="51">
        <f t="shared" si="3"/>
        <v>59082.889813658854</v>
      </c>
      <c r="G61" s="46">
        <v>7.2569999999999997</v>
      </c>
      <c r="H61" s="44">
        <v>0</v>
      </c>
      <c r="I61" s="44">
        <f t="shared" si="0"/>
        <v>7.2569999999999997</v>
      </c>
      <c r="J61" s="52">
        <v>120927119</v>
      </c>
      <c r="K61" s="51">
        <v>0</v>
      </c>
      <c r="L61" s="53">
        <f t="shared" si="4"/>
        <v>120927119</v>
      </c>
      <c r="M61" s="56">
        <f t="shared" si="1"/>
        <v>430.11449007828531</v>
      </c>
    </row>
    <row r="62" spans="1:13">
      <c r="A62" s="7" t="s">
        <v>57</v>
      </c>
      <c r="B62" s="16">
        <v>157317</v>
      </c>
      <c r="C62" s="65">
        <v>11493437183</v>
      </c>
      <c r="D62" s="50">
        <f t="shared" si="2"/>
        <v>73059.092043453667</v>
      </c>
      <c r="E62" s="51">
        <v>8243519287</v>
      </c>
      <c r="F62" s="51">
        <f t="shared" si="3"/>
        <v>52400.689607607572</v>
      </c>
      <c r="G62" s="46">
        <v>7.7480000000000002</v>
      </c>
      <c r="H62" s="44">
        <v>0</v>
      </c>
      <c r="I62" s="44">
        <f t="shared" si="0"/>
        <v>7.7480000000000002</v>
      </c>
      <c r="J62" s="52">
        <v>63872589</v>
      </c>
      <c r="K62" s="51">
        <v>0</v>
      </c>
      <c r="L62" s="53">
        <f t="shared" si="4"/>
        <v>63872589</v>
      </c>
      <c r="M62" s="56">
        <f t="shared" si="1"/>
        <v>406.01199488929996</v>
      </c>
    </row>
    <row r="63" spans="1:13">
      <c r="A63" s="7" t="s">
        <v>58</v>
      </c>
      <c r="B63" s="16">
        <v>385292</v>
      </c>
      <c r="C63" s="65">
        <v>54397508494</v>
      </c>
      <c r="D63" s="50">
        <f t="shared" si="2"/>
        <v>141185.14916998017</v>
      </c>
      <c r="E63" s="51">
        <v>43576145919</v>
      </c>
      <c r="F63" s="51">
        <f t="shared" si="3"/>
        <v>113099.01560115445</v>
      </c>
      <c r="G63" s="46">
        <v>7.97</v>
      </c>
      <c r="H63" s="44">
        <v>0</v>
      </c>
      <c r="I63" s="44">
        <f t="shared" si="0"/>
        <v>7.97</v>
      </c>
      <c r="J63" s="52">
        <v>347957433</v>
      </c>
      <c r="K63" s="51">
        <v>0</v>
      </c>
      <c r="L63" s="53">
        <f t="shared" si="4"/>
        <v>347957433</v>
      </c>
      <c r="M63" s="56">
        <f t="shared" si="1"/>
        <v>903.10059123989083</v>
      </c>
    </row>
    <row r="64" spans="1:13">
      <c r="A64" s="7" t="s">
        <v>54</v>
      </c>
      <c r="B64" s="16">
        <v>431074</v>
      </c>
      <c r="C64" s="65">
        <v>32617355169</v>
      </c>
      <c r="D64" s="50">
        <f t="shared" si="2"/>
        <v>75665.326994901101</v>
      </c>
      <c r="E64" s="51">
        <v>26816810529</v>
      </c>
      <c r="F64" s="51">
        <f t="shared" si="3"/>
        <v>62209.297078923802</v>
      </c>
      <c r="G64" s="46">
        <v>7.3609999999999998</v>
      </c>
      <c r="H64" s="44">
        <v>0</v>
      </c>
      <c r="I64" s="44">
        <f t="shared" si="0"/>
        <v>7.3609999999999998</v>
      </c>
      <c r="J64" s="52">
        <v>197720239</v>
      </c>
      <c r="K64" s="51">
        <v>0</v>
      </c>
      <c r="L64" s="53">
        <f t="shared" si="4"/>
        <v>197720239</v>
      </c>
      <c r="M64" s="56">
        <f t="shared" si="1"/>
        <v>458.6689037149074</v>
      </c>
    </row>
    <row r="65" spans="1:13">
      <c r="A65" s="7" t="s">
        <v>59</v>
      </c>
      <c r="B65" s="16">
        <v>105104</v>
      </c>
      <c r="C65" s="65">
        <v>11084229206</v>
      </c>
      <c r="D65" s="50">
        <f t="shared" si="2"/>
        <v>105459.63242122089</v>
      </c>
      <c r="E65" s="51">
        <v>8531189183</v>
      </c>
      <c r="F65" s="51">
        <f t="shared" si="3"/>
        <v>81169.024804003653</v>
      </c>
      <c r="G65" s="46">
        <v>6.3570000000000002</v>
      </c>
      <c r="H65" s="44">
        <v>0</v>
      </c>
      <c r="I65" s="44">
        <f t="shared" si="0"/>
        <v>6.3570000000000002</v>
      </c>
      <c r="J65" s="52">
        <v>54232134</v>
      </c>
      <c r="K65" s="51">
        <v>0</v>
      </c>
      <c r="L65" s="53">
        <f t="shared" si="4"/>
        <v>54232134</v>
      </c>
      <c r="M65" s="56">
        <f t="shared" si="1"/>
        <v>515.98544298980062</v>
      </c>
    </row>
    <row r="66" spans="1:13">
      <c r="A66" s="7" t="s">
        <v>60</v>
      </c>
      <c r="B66" s="16">
        <v>43873</v>
      </c>
      <c r="C66" s="65">
        <v>2739528217</v>
      </c>
      <c r="D66" s="50">
        <f t="shared" si="2"/>
        <v>62442.235930982606</v>
      </c>
      <c r="E66" s="51">
        <v>1609293527</v>
      </c>
      <c r="F66" s="51">
        <f t="shared" si="3"/>
        <v>36680.726802361358</v>
      </c>
      <c r="G66" s="46">
        <v>7.2270000000000003</v>
      </c>
      <c r="H66" s="44">
        <v>0</v>
      </c>
      <c r="I66" s="44">
        <f t="shared" si="0"/>
        <v>7.2270000000000003</v>
      </c>
      <c r="J66" s="52">
        <v>11630364</v>
      </c>
      <c r="K66" s="51">
        <v>0</v>
      </c>
      <c r="L66" s="53">
        <f t="shared" si="4"/>
        <v>11630364</v>
      </c>
      <c r="M66" s="56">
        <f t="shared" si="1"/>
        <v>265.09160531534201</v>
      </c>
    </row>
    <row r="67" spans="1:13">
      <c r="A67" s="7" t="s">
        <v>61</v>
      </c>
      <c r="B67" s="16">
        <v>23018</v>
      </c>
      <c r="C67" s="65">
        <v>2107373983</v>
      </c>
      <c r="D67" s="50">
        <f t="shared" si="2"/>
        <v>91553.305369710666</v>
      </c>
      <c r="E67" s="51">
        <v>1287572506</v>
      </c>
      <c r="F67" s="51">
        <f t="shared" si="3"/>
        <v>55937.636023981235</v>
      </c>
      <c r="G67" s="46">
        <v>7.5129999999999999</v>
      </c>
      <c r="H67" s="44">
        <v>0</v>
      </c>
      <c r="I67" s="44">
        <f t="shared" si="0"/>
        <v>7.5129999999999999</v>
      </c>
      <c r="J67" s="52">
        <v>9673532</v>
      </c>
      <c r="K67" s="51">
        <v>0</v>
      </c>
      <c r="L67" s="53">
        <f t="shared" si="4"/>
        <v>9673532</v>
      </c>
      <c r="M67" s="56">
        <f t="shared" si="1"/>
        <v>420.25944912677033</v>
      </c>
    </row>
    <row r="68" spans="1:13">
      <c r="A68" s="7" t="s">
        <v>62</v>
      </c>
      <c r="B68" s="16">
        <v>15483</v>
      </c>
      <c r="C68" s="65">
        <v>827235428</v>
      </c>
      <c r="D68" s="50">
        <f t="shared" si="2"/>
        <v>53428.62675192146</v>
      </c>
      <c r="E68" s="51">
        <v>250380146</v>
      </c>
      <c r="F68" s="51">
        <f t="shared" si="3"/>
        <v>16171.294064457792</v>
      </c>
      <c r="G68" s="46">
        <v>7.5949999999999998</v>
      </c>
      <c r="H68" s="44">
        <v>0</v>
      </c>
      <c r="I68" s="44">
        <f t="shared" si="0"/>
        <v>7.5949999999999998</v>
      </c>
      <c r="J68" s="52">
        <v>1901483</v>
      </c>
      <c r="K68" s="51">
        <v>0</v>
      </c>
      <c r="L68" s="53">
        <f t="shared" si="4"/>
        <v>1901483</v>
      </c>
      <c r="M68" s="56">
        <f t="shared" si="1"/>
        <v>122.81101853645934</v>
      </c>
    </row>
    <row r="69" spans="1:13">
      <c r="A69" s="7" t="s">
        <v>63</v>
      </c>
      <c r="B69" s="16">
        <v>498978</v>
      </c>
      <c r="C69" s="65">
        <v>36228755812</v>
      </c>
      <c r="D69" s="50">
        <f t="shared" si="2"/>
        <v>72605.918120638584</v>
      </c>
      <c r="E69" s="51">
        <v>27091310355</v>
      </c>
      <c r="F69" s="51">
        <f t="shared" si="3"/>
        <v>54293.596821903971</v>
      </c>
      <c r="G69" s="46">
        <v>7.3579999999999997</v>
      </c>
      <c r="H69" s="44">
        <v>0</v>
      </c>
      <c r="I69" s="44">
        <f t="shared" si="0"/>
        <v>7.3579999999999997</v>
      </c>
      <c r="J69" s="52">
        <v>199337862</v>
      </c>
      <c r="K69" s="51">
        <v>0</v>
      </c>
      <c r="L69" s="53">
        <f t="shared" si="4"/>
        <v>199337862</v>
      </c>
      <c r="M69" s="56">
        <f t="shared" si="1"/>
        <v>399.49228623306038</v>
      </c>
    </row>
    <row r="70" spans="1:13">
      <c r="A70" s="7" t="s">
        <v>64</v>
      </c>
      <c r="B70" s="16">
        <v>30869</v>
      </c>
      <c r="C70" s="65">
        <v>2278290808</v>
      </c>
      <c r="D70" s="50">
        <f t="shared" si="2"/>
        <v>73805.138099711679</v>
      </c>
      <c r="E70" s="51">
        <v>1168881399</v>
      </c>
      <c r="F70" s="51">
        <f t="shared" si="3"/>
        <v>37865.865398943926</v>
      </c>
      <c r="G70" s="46">
        <v>7.4820000000000002</v>
      </c>
      <c r="H70" s="44">
        <v>0.56999999999999995</v>
      </c>
      <c r="I70" s="44">
        <f>(G70+H70)</f>
        <v>8.0519999999999996</v>
      </c>
      <c r="J70" s="52">
        <v>8745585</v>
      </c>
      <c r="K70" s="51">
        <v>666268</v>
      </c>
      <c r="L70" s="53">
        <f t="shared" si="4"/>
        <v>9411853</v>
      </c>
      <c r="M70" s="56">
        <f>L70/B70</f>
        <v>304.8965952897729</v>
      </c>
    </row>
    <row r="71" spans="1:13">
      <c r="A71" s="7" t="s">
        <v>65</v>
      </c>
      <c r="B71" s="16">
        <v>57779</v>
      </c>
      <c r="C71" s="65">
        <v>13718551923</v>
      </c>
      <c r="D71" s="50">
        <f t="shared" si="2"/>
        <v>237431.45300195573</v>
      </c>
      <c r="E71" s="51">
        <v>11912678553</v>
      </c>
      <c r="F71" s="51">
        <f t="shared" si="3"/>
        <v>206176.61352740615</v>
      </c>
      <c r="G71" s="46">
        <v>5.6589999999999998</v>
      </c>
      <c r="H71" s="44">
        <v>0</v>
      </c>
      <c r="I71" s="44">
        <f>(G71+H71)</f>
        <v>5.6589999999999998</v>
      </c>
      <c r="J71" s="52">
        <v>67429098</v>
      </c>
      <c r="K71" s="51">
        <v>0</v>
      </c>
      <c r="L71" s="53">
        <f t="shared" si="4"/>
        <v>67429098</v>
      </c>
      <c r="M71" s="56">
        <f>L71/B71</f>
        <v>1167.0173938628222</v>
      </c>
    </row>
    <row r="72" spans="1:13">
      <c r="A72" s="7" t="s">
        <v>66</v>
      </c>
      <c r="B72" s="16">
        <v>24793</v>
      </c>
      <c r="C72" s="65">
        <v>1520585249</v>
      </c>
      <c r="D72" s="50">
        <f>(C72/B72)</f>
        <v>61331.232565643528</v>
      </c>
      <c r="E72" s="51">
        <v>919763534</v>
      </c>
      <c r="F72" s="51">
        <f>(E72/B72)</f>
        <v>37097.710402129633</v>
      </c>
      <c r="G72" s="46">
        <v>7.5380000000000003</v>
      </c>
      <c r="H72" s="44">
        <v>0</v>
      </c>
      <c r="I72" s="44">
        <f>(G72+H72)</f>
        <v>7.5380000000000003</v>
      </c>
      <c r="J72" s="52">
        <v>6933246</v>
      </c>
      <c r="K72" s="51">
        <v>0</v>
      </c>
      <c r="L72" s="53">
        <f>SUM(J72:K72)</f>
        <v>6933246</v>
      </c>
      <c r="M72" s="56">
        <f>L72/B72</f>
        <v>279.64530310974874</v>
      </c>
    </row>
    <row r="73" spans="1:13">
      <c r="A73" s="12" t="s">
        <v>67</v>
      </c>
      <c r="B73" s="17">
        <f>SUM(B6:B72)</f>
        <v>19259543</v>
      </c>
      <c r="C73" s="13">
        <f>SUM(C6:C72)</f>
        <v>1877868965414</v>
      </c>
      <c r="D73" s="20">
        <f>(C73/B73)</f>
        <v>97503.298256557799</v>
      </c>
      <c r="E73" s="20">
        <f>SUM(E6:E72)</f>
        <v>1409692842704</v>
      </c>
      <c r="F73" s="20">
        <f>(E73/B73)</f>
        <v>73194.511557413382</v>
      </c>
      <c r="G73" s="13"/>
      <c r="H73" s="13"/>
      <c r="I73" s="13"/>
      <c r="J73" s="32">
        <f>SUM(J6:J72)</f>
        <v>10683036617</v>
      </c>
      <c r="K73" s="32">
        <f>SUM(K6:K72)</f>
        <v>72100937</v>
      </c>
      <c r="L73" s="20">
        <f>SUM(J73:K73)</f>
        <v>10755137554</v>
      </c>
      <c r="M73" s="57">
        <f>L73/B73</f>
        <v>558.43160733356967</v>
      </c>
    </row>
    <row r="74" spans="1:13">
      <c r="A74" s="11"/>
      <c r="B74" s="10"/>
      <c r="C74" s="83"/>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13" ht="25.35" customHeight="1">
      <c r="A81" s="101" t="s">
        <v>132</v>
      </c>
      <c r="B81" s="113"/>
      <c r="C81" s="113"/>
      <c r="D81" s="113"/>
      <c r="E81" s="113"/>
      <c r="F81" s="113"/>
      <c r="G81" s="113"/>
      <c r="H81" s="113"/>
      <c r="I81" s="113"/>
      <c r="J81" s="113"/>
      <c r="K81" s="113"/>
      <c r="L81" s="113"/>
      <c r="M81" s="114"/>
    </row>
    <row r="82" spans="1:13" ht="13.5" customHeight="1" thickBot="1">
      <c r="A82" s="104" t="s">
        <v>125</v>
      </c>
      <c r="B82" s="111"/>
      <c r="C82" s="111"/>
      <c r="D82" s="111"/>
      <c r="E82" s="111"/>
      <c r="F82" s="111"/>
      <c r="G82" s="111"/>
      <c r="H82" s="111"/>
      <c r="I82" s="111"/>
      <c r="J82" s="111"/>
      <c r="K82" s="111"/>
      <c r="L82" s="111"/>
      <c r="M82" s="112"/>
    </row>
    <row r="83" spans="1:13">
      <c r="A83" s="3"/>
      <c r="B83" s="1"/>
      <c r="C83" s="1"/>
      <c r="D83" s="1"/>
      <c r="E83" s="1"/>
      <c r="F83" s="1"/>
      <c r="G83" s="1"/>
      <c r="H83" s="1"/>
      <c r="I83" s="1"/>
      <c r="J83" s="1"/>
      <c r="K83" s="1"/>
      <c r="L83" s="1"/>
      <c r="M83" s="1"/>
    </row>
    <row r="84" spans="1:13">
      <c r="A84" s="3"/>
      <c r="B84" s="1"/>
      <c r="C84" s="1"/>
      <c r="D84" s="1"/>
      <c r="E84" s="1"/>
      <c r="F84" s="1"/>
      <c r="G84" s="1"/>
      <c r="H84" s="1"/>
      <c r="I84" s="1"/>
      <c r="J84" s="1"/>
      <c r="K84" s="1"/>
      <c r="L84" s="1"/>
      <c r="M84" s="1"/>
    </row>
    <row r="85" spans="1:13">
      <c r="A85" s="2"/>
      <c r="B85" s="2"/>
      <c r="C85" s="30"/>
      <c r="D85" s="2"/>
      <c r="E85" s="30"/>
      <c r="F85" s="2"/>
      <c r="G85" s="2"/>
      <c r="H85" s="2"/>
      <c r="I85" s="2"/>
      <c r="J85" s="2"/>
      <c r="K85" s="2"/>
      <c r="L85" s="2"/>
      <c r="M85" s="2"/>
    </row>
    <row r="86" spans="1:13">
      <c r="C86" s="30"/>
      <c r="E86" s="30"/>
    </row>
    <row r="87" spans="1:13">
      <c r="C87" s="30"/>
      <c r="E87" s="30"/>
    </row>
    <row r="88" spans="1:13">
      <c r="C88" s="30"/>
      <c r="E88" s="30"/>
    </row>
    <row r="89" spans="1:13">
      <c r="C89" s="30"/>
      <c r="E89" s="30"/>
    </row>
    <row r="90" spans="1:13">
      <c r="C90" s="30"/>
      <c r="E90" s="30"/>
    </row>
    <row r="91" spans="1:13">
      <c r="C91" s="30"/>
    </row>
  </sheetData>
  <mergeCells count="14">
    <mergeCell ref="A81:M81"/>
    <mergeCell ref="A82:M82"/>
    <mergeCell ref="A75:M75"/>
    <mergeCell ref="A76:M76"/>
    <mergeCell ref="A77:M77"/>
    <mergeCell ref="A78:M78"/>
    <mergeCell ref="A79:M79"/>
    <mergeCell ref="A80:M80"/>
    <mergeCell ref="A1:M1"/>
    <mergeCell ref="C2:F2"/>
    <mergeCell ref="G2:I2"/>
    <mergeCell ref="J2:M2"/>
    <mergeCell ref="C3:D3"/>
    <mergeCell ref="E3:F3"/>
  </mergeCells>
  <printOptions horizontalCentered="1"/>
  <pageMargins left="0.5" right="0.5" top="0.5" bottom="0.5" header="0.3" footer="0.3"/>
  <pageSetup paperSize="5" scale="94" fitToHeight="0" orientation="landscape" r:id="rId1"/>
  <headerFooter>
    <oddFooter>&amp;LOffice of Economic and Demographic Research&amp;CPage &amp;P of &amp;N&amp;RJanuary 13, 2016</oddFooter>
  </headerFooter>
  <ignoredErrors>
    <ignoredError sqref="D73"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91"/>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2.7109375" customWidth="1"/>
    <col min="12" max="12" width="16.7109375" customWidth="1"/>
    <col min="13" max="13" width="11.7109375" customWidth="1"/>
  </cols>
  <sheetData>
    <row r="1" spans="1:13" ht="26.25">
      <c r="A1" s="90" t="s">
        <v>121</v>
      </c>
      <c r="B1" s="91"/>
      <c r="C1" s="91"/>
      <c r="D1" s="91"/>
      <c r="E1" s="91"/>
      <c r="F1" s="91"/>
      <c r="G1" s="91"/>
      <c r="H1" s="91"/>
      <c r="I1" s="91"/>
      <c r="J1" s="91"/>
      <c r="K1" s="91"/>
      <c r="L1" s="91"/>
      <c r="M1" s="92"/>
    </row>
    <row r="2" spans="1:13" ht="15.75">
      <c r="A2" s="21"/>
      <c r="B2" s="81">
        <v>2012</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246770</v>
      </c>
      <c r="C6" s="64">
        <v>22887554102</v>
      </c>
      <c r="D6" s="18">
        <f>(C6/B6)</f>
        <v>92748.527381772496</v>
      </c>
      <c r="E6" s="19">
        <v>12224858181</v>
      </c>
      <c r="F6" s="19">
        <f>(E6/B6)</f>
        <v>49539.48284232281</v>
      </c>
      <c r="G6" s="45">
        <v>8.5489999999999995</v>
      </c>
      <c r="H6" s="35">
        <v>0</v>
      </c>
      <c r="I6" s="35">
        <f t="shared" ref="I6:I69" si="0">(G6+H6)</f>
        <v>8.5489999999999995</v>
      </c>
      <c r="J6" s="4">
        <v>105274207</v>
      </c>
      <c r="K6" s="31">
        <v>0</v>
      </c>
      <c r="L6" s="31">
        <f>SUM(J6:K6)</f>
        <v>105274207</v>
      </c>
      <c r="M6" s="55">
        <f t="shared" ref="M6:M69" si="1">L6/B6</f>
        <v>426.60861125744623</v>
      </c>
    </row>
    <row r="7" spans="1:13">
      <c r="A7" s="7" t="s">
        <v>4</v>
      </c>
      <c r="B7" s="16">
        <v>26938</v>
      </c>
      <c r="C7" s="65">
        <v>1578115774</v>
      </c>
      <c r="D7" s="50">
        <f>(C7/B7)</f>
        <v>58583.256886183088</v>
      </c>
      <c r="E7" s="51">
        <v>845446703</v>
      </c>
      <c r="F7" s="51">
        <f>(E7/B7)</f>
        <v>31384.909904224514</v>
      </c>
      <c r="G7" s="46">
        <v>7.7140000000000004</v>
      </c>
      <c r="H7" s="44">
        <v>0</v>
      </c>
      <c r="I7" s="44">
        <f t="shared" si="0"/>
        <v>7.7140000000000004</v>
      </c>
      <c r="J7" s="52">
        <v>6521806</v>
      </c>
      <c r="K7" s="51">
        <v>0</v>
      </c>
      <c r="L7" s="53">
        <f>SUM(J7:K7)</f>
        <v>6521806</v>
      </c>
      <c r="M7" s="56">
        <f t="shared" si="1"/>
        <v>242.10431360902814</v>
      </c>
    </row>
    <row r="8" spans="1:13">
      <c r="A8" s="7" t="s">
        <v>5</v>
      </c>
      <c r="B8" s="16">
        <v>169392</v>
      </c>
      <c r="C8" s="65">
        <v>20489860278</v>
      </c>
      <c r="D8" s="50">
        <f t="shared" ref="D8:D71" si="2">(C8/B8)</f>
        <v>120961.20405922357</v>
      </c>
      <c r="E8" s="51">
        <v>14888527457</v>
      </c>
      <c r="F8" s="51">
        <f t="shared" ref="F8:F71" si="3">(E8/B8)</f>
        <v>87893.9233080665</v>
      </c>
      <c r="G8" s="46">
        <v>6.8579999999999997</v>
      </c>
      <c r="H8" s="44">
        <v>0</v>
      </c>
      <c r="I8" s="44">
        <f t="shared" si="0"/>
        <v>6.8579999999999997</v>
      </c>
      <c r="J8" s="52">
        <v>102598298</v>
      </c>
      <c r="K8" s="51">
        <v>0</v>
      </c>
      <c r="L8" s="53">
        <f t="shared" ref="L8:L71" si="4">SUM(J8:K8)</f>
        <v>102598298</v>
      </c>
      <c r="M8" s="56">
        <f t="shared" si="1"/>
        <v>605.68561679418156</v>
      </c>
    </row>
    <row r="9" spans="1:13">
      <c r="A9" s="7" t="s">
        <v>6</v>
      </c>
      <c r="B9" s="16">
        <v>27239</v>
      </c>
      <c r="C9" s="65">
        <v>1755500601</v>
      </c>
      <c r="D9" s="50">
        <f t="shared" si="2"/>
        <v>64448.056132750833</v>
      </c>
      <c r="E9" s="51">
        <v>906154934</v>
      </c>
      <c r="F9" s="51">
        <f t="shared" si="3"/>
        <v>33266.820881823856</v>
      </c>
      <c r="G9" s="46">
        <v>7.7350000000000003</v>
      </c>
      <c r="H9" s="44">
        <v>0</v>
      </c>
      <c r="I9" s="44">
        <f t="shared" si="0"/>
        <v>7.7350000000000003</v>
      </c>
      <c r="J9" s="52">
        <v>7009112</v>
      </c>
      <c r="K9" s="51">
        <v>0</v>
      </c>
      <c r="L9" s="53">
        <f t="shared" si="4"/>
        <v>7009112</v>
      </c>
      <c r="M9" s="56">
        <f t="shared" si="1"/>
        <v>257.31899115239179</v>
      </c>
    </row>
    <row r="10" spans="1:13">
      <c r="A10" s="7" t="s">
        <v>7</v>
      </c>
      <c r="B10" s="16">
        <v>545625</v>
      </c>
      <c r="C10" s="65">
        <v>42999692314</v>
      </c>
      <c r="D10" s="50">
        <f t="shared" si="2"/>
        <v>78808.141698052685</v>
      </c>
      <c r="E10" s="51">
        <v>27457119378</v>
      </c>
      <c r="F10" s="51">
        <f t="shared" si="3"/>
        <v>50322.326465979379</v>
      </c>
      <c r="G10" s="46">
        <v>8.0960000000000001</v>
      </c>
      <c r="H10" s="44">
        <v>0</v>
      </c>
      <c r="I10" s="44">
        <f t="shared" si="0"/>
        <v>8.0960000000000001</v>
      </c>
      <c r="J10" s="52">
        <v>222327354</v>
      </c>
      <c r="K10" s="51">
        <v>0</v>
      </c>
      <c r="L10" s="53">
        <f t="shared" si="4"/>
        <v>222327354</v>
      </c>
      <c r="M10" s="56">
        <f t="shared" si="1"/>
        <v>407.47281374570446</v>
      </c>
    </row>
    <row r="11" spans="1:13">
      <c r="A11" s="7" t="s">
        <v>8</v>
      </c>
      <c r="B11" s="16">
        <v>1771099</v>
      </c>
      <c r="C11" s="65">
        <v>176523139272</v>
      </c>
      <c r="D11" s="50">
        <f t="shared" si="2"/>
        <v>99668.702467789772</v>
      </c>
      <c r="E11" s="51">
        <v>135097705789</v>
      </c>
      <c r="F11" s="51">
        <f t="shared" si="3"/>
        <v>76279.02550280928</v>
      </c>
      <c r="G11" s="46">
        <v>7.4560000000000004</v>
      </c>
      <c r="H11" s="44">
        <v>0</v>
      </c>
      <c r="I11" s="44">
        <f t="shared" si="0"/>
        <v>7.4560000000000004</v>
      </c>
      <c r="J11" s="52">
        <v>1016351109</v>
      </c>
      <c r="K11" s="51">
        <v>0</v>
      </c>
      <c r="L11" s="53">
        <f t="shared" si="4"/>
        <v>1016351109</v>
      </c>
      <c r="M11" s="56">
        <f t="shared" si="1"/>
        <v>573.85335828206098</v>
      </c>
    </row>
    <row r="12" spans="1:13">
      <c r="A12" s="7" t="s">
        <v>9</v>
      </c>
      <c r="B12" s="16">
        <v>14641</v>
      </c>
      <c r="C12" s="65">
        <v>1016982569</v>
      </c>
      <c r="D12" s="50">
        <f t="shared" si="2"/>
        <v>69461.277849873644</v>
      </c>
      <c r="E12" s="51">
        <v>442612567</v>
      </c>
      <c r="F12" s="51">
        <f t="shared" si="3"/>
        <v>30231.033877467387</v>
      </c>
      <c r="G12" s="46">
        <v>7.234</v>
      </c>
      <c r="H12" s="44">
        <v>0</v>
      </c>
      <c r="I12" s="44">
        <f t="shared" si="0"/>
        <v>7.234</v>
      </c>
      <c r="J12" s="52">
        <v>3200931</v>
      </c>
      <c r="K12" s="51">
        <v>0</v>
      </c>
      <c r="L12" s="53">
        <f t="shared" si="4"/>
        <v>3200931</v>
      </c>
      <c r="M12" s="56">
        <f t="shared" si="1"/>
        <v>218.6278942695171</v>
      </c>
    </row>
    <row r="13" spans="1:13">
      <c r="A13" s="7" t="s">
        <v>10</v>
      </c>
      <c r="B13" s="16">
        <v>163357</v>
      </c>
      <c r="C13" s="65">
        <v>16399361400</v>
      </c>
      <c r="D13" s="50">
        <f t="shared" si="2"/>
        <v>100389.7072056906</v>
      </c>
      <c r="E13" s="51">
        <v>12726059045</v>
      </c>
      <c r="F13" s="51">
        <f t="shared" si="3"/>
        <v>77903.359176527476</v>
      </c>
      <c r="G13" s="46">
        <v>7.4909999999999997</v>
      </c>
      <c r="H13" s="44">
        <v>0</v>
      </c>
      <c r="I13" s="44">
        <f t="shared" si="0"/>
        <v>7.4909999999999997</v>
      </c>
      <c r="J13" s="52">
        <v>96012213</v>
      </c>
      <c r="K13" s="51">
        <v>0</v>
      </c>
      <c r="L13" s="53">
        <f t="shared" si="4"/>
        <v>96012213</v>
      </c>
      <c r="M13" s="56">
        <f t="shared" si="1"/>
        <v>587.74471250084173</v>
      </c>
    </row>
    <row r="14" spans="1:13">
      <c r="A14" s="7" t="s">
        <v>11</v>
      </c>
      <c r="B14" s="16">
        <v>140761</v>
      </c>
      <c r="C14" s="65">
        <v>13221051709</v>
      </c>
      <c r="D14" s="50">
        <f t="shared" si="2"/>
        <v>93925.531283523131</v>
      </c>
      <c r="E14" s="51">
        <v>9744162371</v>
      </c>
      <c r="F14" s="51">
        <f t="shared" si="3"/>
        <v>69224.873160889736</v>
      </c>
      <c r="G14" s="46">
        <v>7.6390000000000002</v>
      </c>
      <c r="H14" s="44">
        <v>0</v>
      </c>
      <c r="I14" s="44">
        <f t="shared" si="0"/>
        <v>7.6390000000000002</v>
      </c>
      <c r="J14" s="52">
        <v>74528223</v>
      </c>
      <c r="K14" s="51">
        <v>0</v>
      </c>
      <c r="L14" s="53">
        <f t="shared" si="4"/>
        <v>74528223</v>
      </c>
      <c r="M14" s="56">
        <f t="shared" si="1"/>
        <v>529.46642180717674</v>
      </c>
    </row>
    <row r="15" spans="1:13">
      <c r="A15" s="7" t="s">
        <v>12</v>
      </c>
      <c r="B15" s="16">
        <v>192071</v>
      </c>
      <c r="C15" s="65">
        <v>12414868581</v>
      </c>
      <c r="D15" s="50">
        <f t="shared" si="2"/>
        <v>64636.87168286727</v>
      </c>
      <c r="E15" s="51">
        <v>9013015930</v>
      </c>
      <c r="F15" s="51">
        <f t="shared" si="3"/>
        <v>46925.438665910006</v>
      </c>
      <c r="G15" s="46">
        <v>7.8209999999999997</v>
      </c>
      <c r="H15" s="44">
        <v>0</v>
      </c>
      <c r="I15" s="44">
        <f t="shared" si="0"/>
        <v>7.8209999999999997</v>
      </c>
      <c r="J15" s="52">
        <v>70581128</v>
      </c>
      <c r="K15" s="51">
        <v>0</v>
      </c>
      <c r="L15" s="53">
        <f t="shared" si="4"/>
        <v>70581128</v>
      </c>
      <c r="M15" s="56">
        <f t="shared" si="1"/>
        <v>367.47415278725055</v>
      </c>
    </row>
    <row r="16" spans="1:13">
      <c r="A16" s="7" t="s">
        <v>13</v>
      </c>
      <c r="B16" s="16">
        <v>329849</v>
      </c>
      <c r="C16" s="65">
        <v>70824495467</v>
      </c>
      <c r="D16" s="50">
        <f t="shared" si="2"/>
        <v>214717.93295416993</v>
      </c>
      <c r="E16" s="51">
        <v>60711181441</v>
      </c>
      <c r="F16" s="51">
        <f t="shared" si="3"/>
        <v>184057.49734272348</v>
      </c>
      <c r="G16" s="46">
        <v>5.5759999999999996</v>
      </c>
      <c r="H16" s="44">
        <v>0</v>
      </c>
      <c r="I16" s="44">
        <f t="shared" si="0"/>
        <v>5.5759999999999996</v>
      </c>
      <c r="J16" s="52">
        <v>338627351</v>
      </c>
      <c r="K16" s="51">
        <v>0</v>
      </c>
      <c r="L16" s="53">
        <f t="shared" si="4"/>
        <v>338627351</v>
      </c>
      <c r="M16" s="56">
        <f t="shared" si="1"/>
        <v>1026.6132412103721</v>
      </c>
    </row>
    <row r="17" spans="1:13">
      <c r="A17" s="7" t="s">
        <v>14</v>
      </c>
      <c r="B17" s="16">
        <v>67729</v>
      </c>
      <c r="C17" s="65">
        <v>4124211760</v>
      </c>
      <c r="D17" s="50">
        <f t="shared" si="2"/>
        <v>60892.848853519172</v>
      </c>
      <c r="E17" s="51">
        <v>2548133203</v>
      </c>
      <c r="F17" s="51">
        <f t="shared" si="3"/>
        <v>37622.483766185826</v>
      </c>
      <c r="G17" s="46">
        <v>7.4119999999999999</v>
      </c>
      <c r="H17" s="44">
        <v>0</v>
      </c>
      <c r="I17" s="44">
        <f t="shared" si="0"/>
        <v>7.4119999999999999</v>
      </c>
      <c r="J17" s="52">
        <v>18887116</v>
      </c>
      <c r="K17" s="51">
        <v>0</v>
      </c>
      <c r="L17" s="53">
        <f t="shared" si="4"/>
        <v>18887116</v>
      </c>
      <c r="M17" s="56">
        <f t="shared" si="1"/>
        <v>278.8630571837765</v>
      </c>
    </row>
    <row r="18" spans="1:13">
      <c r="A18" s="7" t="s">
        <v>102</v>
      </c>
      <c r="B18" s="16">
        <v>34408</v>
      </c>
      <c r="C18" s="65">
        <v>3125873565</v>
      </c>
      <c r="D18" s="50">
        <f t="shared" si="2"/>
        <v>90847.290310392927</v>
      </c>
      <c r="E18" s="51">
        <v>1476798003</v>
      </c>
      <c r="F18" s="51">
        <f t="shared" si="3"/>
        <v>42920.193065566149</v>
      </c>
      <c r="G18" s="46">
        <v>7.52</v>
      </c>
      <c r="H18" s="44">
        <v>0</v>
      </c>
      <c r="I18" s="44">
        <f t="shared" si="0"/>
        <v>7.52</v>
      </c>
      <c r="J18" s="52">
        <v>11113959</v>
      </c>
      <c r="K18" s="51">
        <v>0</v>
      </c>
      <c r="L18" s="53">
        <f t="shared" si="4"/>
        <v>11113959</v>
      </c>
      <c r="M18" s="56">
        <f t="shared" si="1"/>
        <v>323.00508602650547</v>
      </c>
    </row>
    <row r="19" spans="1:13">
      <c r="A19" s="7" t="s">
        <v>15</v>
      </c>
      <c r="B19" s="16">
        <v>16298</v>
      </c>
      <c r="C19" s="65">
        <v>1602865823</v>
      </c>
      <c r="D19" s="50">
        <f t="shared" si="2"/>
        <v>98347.393729291944</v>
      </c>
      <c r="E19" s="51">
        <v>501872879</v>
      </c>
      <c r="F19" s="51">
        <f t="shared" si="3"/>
        <v>30793.525524604247</v>
      </c>
      <c r="G19" s="46">
        <v>7.8970000000000002</v>
      </c>
      <c r="H19" s="44">
        <v>0</v>
      </c>
      <c r="I19" s="44">
        <f t="shared" si="0"/>
        <v>7.8970000000000002</v>
      </c>
      <c r="J19" s="52">
        <v>3963295</v>
      </c>
      <c r="K19" s="51">
        <v>0</v>
      </c>
      <c r="L19" s="53">
        <f t="shared" si="4"/>
        <v>3963295</v>
      </c>
      <c r="M19" s="56">
        <f t="shared" si="1"/>
        <v>243.17677015584735</v>
      </c>
    </row>
    <row r="20" spans="1:13">
      <c r="A20" s="7" t="s">
        <v>16</v>
      </c>
      <c r="B20" s="16">
        <v>869729</v>
      </c>
      <c r="C20" s="65">
        <v>78360248157</v>
      </c>
      <c r="D20" s="50">
        <f t="shared" si="2"/>
        <v>90097.315551165942</v>
      </c>
      <c r="E20" s="51">
        <v>51767998639</v>
      </c>
      <c r="F20" s="51">
        <f t="shared" si="3"/>
        <v>59521.987468510306</v>
      </c>
      <c r="G20" s="46">
        <v>7.6</v>
      </c>
      <c r="H20" s="44">
        <v>0</v>
      </c>
      <c r="I20" s="44">
        <f t="shared" si="0"/>
        <v>7.6</v>
      </c>
      <c r="J20" s="52">
        <v>398615882</v>
      </c>
      <c r="K20" s="51">
        <v>0</v>
      </c>
      <c r="L20" s="53">
        <f t="shared" si="4"/>
        <v>398615882</v>
      </c>
      <c r="M20" s="56">
        <f t="shared" si="1"/>
        <v>458.32193936272103</v>
      </c>
    </row>
    <row r="21" spans="1:13">
      <c r="A21" s="7" t="s">
        <v>17</v>
      </c>
      <c r="B21" s="16">
        <v>299511</v>
      </c>
      <c r="C21" s="65">
        <v>24287359113</v>
      </c>
      <c r="D21" s="50">
        <f t="shared" si="2"/>
        <v>81090.040475975838</v>
      </c>
      <c r="E21" s="51">
        <v>14995805026</v>
      </c>
      <c r="F21" s="51">
        <f t="shared" si="3"/>
        <v>50067.626985319403</v>
      </c>
      <c r="G21" s="46">
        <v>7.758</v>
      </c>
      <c r="H21" s="44">
        <v>0</v>
      </c>
      <c r="I21" s="44">
        <f t="shared" si="0"/>
        <v>7.758</v>
      </c>
      <c r="J21" s="52">
        <v>116337455</v>
      </c>
      <c r="K21" s="51">
        <v>0</v>
      </c>
      <c r="L21" s="53">
        <f t="shared" si="4"/>
        <v>116337455</v>
      </c>
      <c r="M21" s="56">
        <f t="shared" si="1"/>
        <v>388.42464884428284</v>
      </c>
    </row>
    <row r="22" spans="1:13">
      <c r="A22" s="7" t="s">
        <v>18</v>
      </c>
      <c r="B22" s="16">
        <v>97160</v>
      </c>
      <c r="C22" s="65">
        <v>8967256546</v>
      </c>
      <c r="D22" s="50">
        <f t="shared" si="2"/>
        <v>92293.70673116509</v>
      </c>
      <c r="E22" s="51">
        <v>6916798723</v>
      </c>
      <c r="F22" s="51">
        <f t="shared" si="3"/>
        <v>71189.776893783448</v>
      </c>
      <c r="G22" s="46">
        <v>7.9429999999999996</v>
      </c>
      <c r="H22" s="44">
        <v>0</v>
      </c>
      <c r="I22" s="44">
        <f t="shared" si="0"/>
        <v>7.9429999999999996</v>
      </c>
      <c r="J22" s="52">
        <v>54940182</v>
      </c>
      <c r="K22" s="51">
        <v>0</v>
      </c>
      <c r="L22" s="53">
        <f t="shared" si="4"/>
        <v>54940182</v>
      </c>
      <c r="M22" s="56">
        <f t="shared" si="1"/>
        <v>565.46090983944009</v>
      </c>
    </row>
    <row r="23" spans="1:13">
      <c r="A23" s="7" t="s">
        <v>19</v>
      </c>
      <c r="B23" s="16">
        <v>11530</v>
      </c>
      <c r="C23" s="65">
        <v>2830531581</v>
      </c>
      <c r="D23" s="50">
        <f t="shared" si="2"/>
        <v>245492.76504770166</v>
      </c>
      <c r="E23" s="51">
        <v>1695524357</v>
      </c>
      <c r="F23" s="51">
        <f t="shared" si="3"/>
        <v>147053.28334778838</v>
      </c>
      <c r="G23" s="46">
        <v>5.39</v>
      </c>
      <c r="H23" s="44">
        <v>0</v>
      </c>
      <c r="I23" s="44">
        <f t="shared" si="0"/>
        <v>5.39</v>
      </c>
      <c r="J23" s="52">
        <v>9138877</v>
      </c>
      <c r="K23" s="51">
        <v>0</v>
      </c>
      <c r="L23" s="53">
        <f t="shared" si="4"/>
        <v>9138877</v>
      </c>
      <c r="M23" s="56">
        <f t="shared" si="1"/>
        <v>792.61725932350396</v>
      </c>
    </row>
    <row r="24" spans="1:13">
      <c r="A24" s="7" t="s">
        <v>20</v>
      </c>
      <c r="B24" s="16">
        <v>47506</v>
      </c>
      <c r="C24" s="65">
        <v>2717350174</v>
      </c>
      <c r="D24" s="50">
        <f t="shared" si="2"/>
        <v>57200.14680250916</v>
      </c>
      <c r="E24" s="51">
        <v>1476679819</v>
      </c>
      <c r="F24" s="51">
        <f t="shared" si="3"/>
        <v>31084.069780659283</v>
      </c>
      <c r="G24" s="46">
        <v>7.7190000000000003</v>
      </c>
      <c r="H24" s="44">
        <v>0</v>
      </c>
      <c r="I24" s="44">
        <f t="shared" si="0"/>
        <v>7.7190000000000003</v>
      </c>
      <c r="J24" s="52">
        <v>11398495</v>
      </c>
      <c r="K24" s="51">
        <v>0</v>
      </c>
      <c r="L24" s="53">
        <f t="shared" si="4"/>
        <v>11398495</v>
      </c>
      <c r="M24" s="56">
        <f t="shared" si="1"/>
        <v>239.93800783058981</v>
      </c>
    </row>
    <row r="25" spans="1:13">
      <c r="A25" s="7" t="s">
        <v>21</v>
      </c>
      <c r="B25" s="16">
        <v>16946</v>
      </c>
      <c r="C25" s="65">
        <v>1281038218</v>
      </c>
      <c r="D25" s="50">
        <f t="shared" si="2"/>
        <v>75595.315590699873</v>
      </c>
      <c r="E25" s="51">
        <v>651158614</v>
      </c>
      <c r="F25" s="51">
        <f t="shared" si="3"/>
        <v>38425.50536999882</v>
      </c>
      <c r="G25" s="46">
        <v>7.9130000000000003</v>
      </c>
      <c r="H25" s="44">
        <v>0</v>
      </c>
      <c r="I25" s="44">
        <f t="shared" si="0"/>
        <v>7.9130000000000003</v>
      </c>
      <c r="J25" s="52">
        <v>5150060</v>
      </c>
      <c r="K25" s="51">
        <v>0</v>
      </c>
      <c r="L25" s="53">
        <f t="shared" si="4"/>
        <v>5150060</v>
      </c>
      <c r="M25" s="56">
        <f t="shared" si="1"/>
        <v>303.91006727251266</v>
      </c>
    </row>
    <row r="26" spans="1:13">
      <c r="A26" s="7" t="s">
        <v>22</v>
      </c>
      <c r="B26" s="16">
        <v>12671</v>
      </c>
      <c r="C26" s="65">
        <v>3207585832</v>
      </c>
      <c r="D26" s="50">
        <f t="shared" si="2"/>
        <v>253143.85857469813</v>
      </c>
      <c r="E26" s="51">
        <v>571419577</v>
      </c>
      <c r="F26" s="51">
        <f t="shared" si="3"/>
        <v>45096.644069134243</v>
      </c>
      <c r="G26" s="46">
        <v>7.5220000000000002</v>
      </c>
      <c r="H26" s="44">
        <v>0</v>
      </c>
      <c r="I26" s="44">
        <f t="shared" si="0"/>
        <v>7.5220000000000002</v>
      </c>
      <c r="J26" s="52">
        <v>4298222</v>
      </c>
      <c r="K26" s="51">
        <v>0</v>
      </c>
      <c r="L26" s="53">
        <f t="shared" si="4"/>
        <v>4298222</v>
      </c>
      <c r="M26" s="56">
        <f t="shared" si="1"/>
        <v>339.21726777681317</v>
      </c>
    </row>
    <row r="27" spans="1:13">
      <c r="A27" s="7" t="s">
        <v>23</v>
      </c>
      <c r="B27" s="16">
        <v>15907</v>
      </c>
      <c r="C27" s="65">
        <v>2263210648</v>
      </c>
      <c r="D27" s="50">
        <f t="shared" si="2"/>
        <v>142277.65436600239</v>
      </c>
      <c r="E27" s="51">
        <v>1405185599</v>
      </c>
      <c r="F27" s="51">
        <f t="shared" si="3"/>
        <v>88337.562016722193</v>
      </c>
      <c r="G27" s="46">
        <v>6.9850000000000003</v>
      </c>
      <c r="H27" s="44">
        <v>0</v>
      </c>
      <c r="I27" s="44">
        <f t="shared" si="0"/>
        <v>6.9850000000000003</v>
      </c>
      <c r="J27" s="52">
        <v>9816420</v>
      </c>
      <c r="K27" s="51">
        <v>0</v>
      </c>
      <c r="L27" s="53">
        <f t="shared" si="4"/>
        <v>9816420</v>
      </c>
      <c r="M27" s="56">
        <f t="shared" si="1"/>
        <v>617.11322059470672</v>
      </c>
    </row>
    <row r="28" spans="1:13">
      <c r="A28" s="7" t="s">
        <v>24</v>
      </c>
      <c r="B28" s="16">
        <v>14836</v>
      </c>
      <c r="C28" s="65">
        <v>1292449434</v>
      </c>
      <c r="D28" s="50">
        <f t="shared" si="2"/>
        <v>87115.761256403348</v>
      </c>
      <c r="E28" s="51">
        <v>776307882</v>
      </c>
      <c r="F28" s="51">
        <f t="shared" si="3"/>
        <v>52325.955918037209</v>
      </c>
      <c r="G28" s="46">
        <v>8.1660000000000004</v>
      </c>
      <c r="H28" s="44">
        <v>0</v>
      </c>
      <c r="I28" s="44">
        <f t="shared" si="0"/>
        <v>8.1660000000000004</v>
      </c>
      <c r="J28" s="52">
        <v>6339332</v>
      </c>
      <c r="K28" s="51">
        <v>0</v>
      </c>
      <c r="L28" s="53">
        <f t="shared" si="4"/>
        <v>6339332</v>
      </c>
      <c r="M28" s="56">
        <f t="shared" si="1"/>
        <v>427.29387975195471</v>
      </c>
    </row>
    <row r="29" spans="1:13">
      <c r="A29" s="7" t="s">
        <v>25</v>
      </c>
      <c r="B29" s="16">
        <v>27762</v>
      </c>
      <c r="C29" s="65">
        <v>3164446735</v>
      </c>
      <c r="D29" s="50">
        <f t="shared" si="2"/>
        <v>113984.82584107773</v>
      </c>
      <c r="E29" s="51">
        <v>1594453478</v>
      </c>
      <c r="F29" s="51">
        <f t="shared" si="3"/>
        <v>57432.947121965277</v>
      </c>
      <c r="G29" s="46">
        <v>7.6539999999999999</v>
      </c>
      <c r="H29" s="44">
        <v>0</v>
      </c>
      <c r="I29" s="44">
        <f t="shared" si="0"/>
        <v>7.6539999999999999</v>
      </c>
      <c r="J29" s="52">
        <v>12203948</v>
      </c>
      <c r="K29" s="51">
        <v>0</v>
      </c>
      <c r="L29" s="53">
        <f t="shared" si="4"/>
        <v>12203948</v>
      </c>
      <c r="M29" s="56">
        <f t="shared" si="1"/>
        <v>439.59181615157411</v>
      </c>
    </row>
    <row r="30" spans="1:13">
      <c r="A30" s="7" t="s">
        <v>26</v>
      </c>
      <c r="B30" s="16">
        <v>38132</v>
      </c>
      <c r="C30" s="65">
        <v>5067084503</v>
      </c>
      <c r="D30" s="50">
        <f t="shared" si="2"/>
        <v>132882.73636315955</v>
      </c>
      <c r="E30" s="51">
        <v>1751049615</v>
      </c>
      <c r="F30" s="51">
        <f t="shared" si="3"/>
        <v>45920.738880730096</v>
      </c>
      <c r="G30" s="46">
        <v>7.62</v>
      </c>
      <c r="H30" s="44">
        <v>0</v>
      </c>
      <c r="I30" s="44">
        <f t="shared" si="0"/>
        <v>7.62</v>
      </c>
      <c r="J30" s="52">
        <v>13357944</v>
      </c>
      <c r="K30" s="51">
        <v>0</v>
      </c>
      <c r="L30" s="53">
        <f t="shared" si="4"/>
        <v>13357944</v>
      </c>
      <c r="M30" s="56">
        <f t="shared" si="1"/>
        <v>350.30798279660127</v>
      </c>
    </row>
    <row r="31" spans="1:13">
      <c r="A31" s="7" t="s">
        <v>27</v>
      </c>
      <c r="B31" s="16">
        <v>173104</v>
      </c>
      <c r="C31" s="65">
        <v>11349894747</v>
      </c>
      <c r="D31" s="50">
        <f t="shared" si="2"/>
        <v>65566.912070200575</v>
      </c>
      <c r="E31" s="51">
        <v>7966489140</v>
      </c>
      <c r="F31" s="51">
        <f t="shared" si="3"/>
        <v>46021.404126998801</v>
      </c>
      <c r="G31" s="46">
        <v>7.4539999999999997</v>
      </c>
      <c r="H31" s="44">
        <v>0</v>
      </c>
      <c r="I31" s="44">
        <f t="shared" si="0"/>
        <v>7.4539999999999997</v>
      </c>
      <c r="J31" s="52">
        <v>61332037</v>
      </c>
      <c r="K31" s="51">
        <v>0</v>
      </c>
      <c r="L31" s="53">
        <f t="shared" si="4"/>
        <v>61332037</v>
      </c>
      <c r="M31" s="56">
        <f t="shared" si="1"/>
        <v>354.30745101210834</v>
      </c>
    </row>
    <row r="32" spans="1:13">
      <c r="A32" s="7" t="s">
        <v>28</v>
      </c>
      <c r="B32" s="16">
        <v>98955</v>
      </c>
      <c r="C32" s="65">
        <v>6869297955</v>
      </c>
      <c r="D32" s="50">
        <f t="shared" si="2"/>
        <v>69418.401849325455</v>
      </c>
      <c r="E32" s="51">
        <v>4930407409</v>
      </c>
      <c r="F32" s="51">
        <f t="shared" si="3"/>
        <v>49824.742650699816</v>
      </c>
      <c r="G32" s="46">
        <v>7.6980000000000004</v>
      </c>
      <c r="H32" s="44">
        <v>0</v>
      </c>
      <c r="I32" s="44">
        <f t="shared" si="0"/>
        <v>7.6980000000000004</v>
      </c>
      <c r="J32" s="52">
        <v>38008716</v>
      </c>
      <c r="K32" s="51">
        <v>0</v>
      </c>
      <c r="L32" s="53">
        <f t="shared" si="4"/>
        <v>38008716</v>
      </c>
      <c r="M32" s="56">
        <f t="shared" si="1"/>
        <v>384.10101561315747</v>
      </c>
    </row>
    <row r="33" spans="1:13">
      <c r="A33" s="7" t="s">
        <v>29</v>
      </c>
      <c r="B33" s="16">
        <v>1256118</v>
      </c>
      <c r="C33" s="65">
        <v>86787329388</v>
      </c>
      <c r="D33" s="50">
        <f t="shared" si="2"/>
        <v>69091.701088591988</v>
      </c>
      <c r="E33" s="51">
        <v>65836681122</v>
      </c>
      <c r="F33" s="51">
        <f t="shared" si="3"/>
        <v>52412.815612864397</v>
      </c>
      <c r="G33" s="46">
        <v>7.8769999999999998</v>
      </c>
      <c r="H33" s="44">
        <v>0</v>
      </c>
      <c r="I33" s="44">
        <f t="shared" si="0"/>
        <v>7.8769999999999998</v>
      </c>
      <c r="J33" s="52">
        <v>520037578</v>
      </c>
      <c r="K33" s="51">
        <v>0</v>
      </c>
      <c r="L33" s="53">
        <f t="shared" si="4"/>
        <v>520037578</v>
      </c>
      <c r="M33" s="56">
        <f t="shared" si="1"/>
        <v>414.00376238538098</v>
      </c>
    </row>
    <row r="34" spans="1:13">
      <c r="A34" s="7" t="s">
        <v>30</v>
      </c>
      <c r="B34" s="16">
        <v>19984</v>
      </c>
      <c r="C34" s="65">
        <v>1111337889</v>
      </c>
      <c r="D34" s="50">
        <f t="shared" si="2"/>
        <v>55611.383556845474</v>
      </c>
      <c r="E34" s="51">
        <v>459475380</v>
      </c>
      <c r="F34" s="51">
        <f t="shared" si="3"/>
        <v>22992.162730184147</v>
      </c>
      <c r="G34" s="46">
        <v>6.1909999999999998</v>
      </c>
      <c r="H34" s="44">
        <v>0</v>
      </c>
      <c r="I34" s="44">
        <f t="shared" si="0"/>
        <v>6.1909999999999998</v>
      </c>
      <c r="J34" s="52">
        <v>2844612</v>
      </c>
      <c r="K34" s="51">
        <v>0</v>
      </c>
      <c r="L34" s="53">
        <f t="shared" si="4"/>
        <v>2844612</v>
      </c>
      <c r="M34" s="56">
        <f t="shared" si="1"/>
        <v>142.34447558046438</v>
      </c>
    </row>
    <row r="35" spans="1:13">
      <c r="A35" s="7" t="s">
        <v>31</v>
      </c>
      <c r="B35" s="16">
        <v>139446</v>
      </c>
      <c r="C35" s="65">
        <v>17198723357</v>
      </c>
      <c r="D35" s="50">
        <f t="shared" si="2"/>
        <v>123336.08247637078</v>
      </c>
      <c r="E35" s="51">
        <v>13492590236</v>
      </c>
      <c r="F35" s="51">
        <f t="shared" si="3"/>
        <v>96758.531876138441</v>
      </c>
      <c r="G35" s="46">
        <v>7.923</v>
      </c>
      <c r="H35" s="44">
        <v>0.39</v>
      </c>
      <c r="I35" s="44">
        <f t="shared" si="0"/>
        <v>8.3130000000000006</v>
      </c>
      <c r="J35" s="52">
        <v>106906203</v>
      </c>
      <c r="K35" s="51">
        <v>5262327</v>
      </c>
      <c r="L35" s="53">
        <f t="shared" si="4"/>
        <v>112168530</v>
      </c>
      <c r="M35" s="56">
        <f t="shared" si="1"/>
        <v>804.38685942945654</v>
      </c>
    </row>
    <row r="36" spans="1:13">
      <c r="A36" s="7" t="s">
        <v>32</v>
      </c>
      <c r="B36" s="16">
        <v>49847</v>
      </c>
      <c r="C36" s="65">
        <v>2972531505</v>
      </c>
      <c r="D36" s="50">
        <f t="shared" si="2"/>
        <v>59633.107408670534</v>
      </c>
      <c r="E36" s="51">
        <v>1569815212</v>
      </c>
      <c r="F36" s="51">
        <f t="shared" si="3"/>
        <v>31492.671815756214</v>
      </c>
      <c r="G36" s="46">
        <v>6.407</v>
      </c>
      <c r="H36" s="44">
        <v>0</v>
      </c>
      <c r="I36" s="44">
        <f t="shared" si="0"/>
        <v>6.407</v>
      </c>
      <c r="J36" s="52">
        <v>10057816</v>
      </c>
      <c r="K36" s="51">
        <v>0</v>
      </c>
      <c r="L36" s="53">
        <f t="shared" si="4"/>
        <v>10057816</v>
      </c>
      <c r="M36" s="56">
        <f t="shared" si="1"/>
        <v>201.77374766786366</v>
      </c>
    </row>
    <row r="37" spans="1:13">
      <c r="A37" s="7" t="s">
        <v>33</v>
      </c>
      <c r="B37" s="16">
        <v>14478</v>
      </c>
      <c r="C37" s="65">
        <v>1584143686</v>
      </c>
      <c r="D37" s="50">
        <f t="shared" si="2"/>
        <v>109417.3011465672</v>
      </c>
      <c r="E37" s="51">
        <v>597892080</v>
      </c>
      <c r="F37" s="51">
        <f t="shared" si="3"/>
        <v>41296.593452134272</v>
      </c>
      <c r="G37" s="46">
        <v>7.702</v>
      </c>
      <c r="H37" s="44">
        <v>0</v>
      </c>
      <c r="I37" s="44">
        <f t="shared" si="0"/>
        <v>7.702</v>
      </c>
      <c r="J37" s="52">
        <v>4604964</v>
      </c>
      <c r="K37" s="51">
        <v>0</v>
      </c>
      <c r="L37" s="53">
        <f t="shared" si="4"/>
        <v>4604964</v>
      </c>
      <c r="M37" s="56">
        <f t="shared" si="1"/>
        <v>318.06630750103608</v>
      </c>
    </row>
    <row r="38" spans="1:13">
      <c r="A38" s="7" t="s">
        <v>34</v>
      </c>
      <c r="B38" s="16">
        <v>8663</v>
      </c>
      <c r="C38" s="65">
        <v>710228151</v>
      </c>
      <c r="D38" s="50">
        <f t="shared" si="2"/>
        <v>81984.08761399053</v>
      </c>
      <c r="E38" s="51">
        <v>261081499</v>
      </c>
      <c r="F38" s="51">
        <f t="shared" si="3"/>
        <v>30137.538843356804</v>
      </c>
      <c r="G38" s="46">
        <v>7.7629999999999999</v>
      </c>
      <c r="H38" s="44">
        <v>0</v>
      </c>
      <c r="I38" s="44">
        <f t="shared" si="0"/>
        <v>7.7629999999999999</v>
      </c>
      <c r="J38" s="52">
        <v>2026775</v>
      </c>
      <c r="K38" s="51">
        <v>0</v>
      </c>
      <c r="L38" s="53">
        <f t="shared" si="4"/>
        <v>2026775</v>
      </c>
      <c r="M38" s="56">
        <f t="shared" si="1"/>
        <v>233.95763592289046</v>
      </c>
    </row>
    <row r="39" spans="1:13">
      <c r="A39" s="7" t="s">
        <v>35</v>
      </c>
      <c r="B39" s="16">
        <v>299677</v>
      </c>
      <c r="C39" s="65">
        <v>20900281856</v>
      </c>
      <c r="D39" s="50">
        <f t="shared" si="2"/>
        <v>69742.695822502224</v>
      </c>
      <c r="E39" s="51">
        <v>16413671337</v>
      </c>
      <c r="F39" s="51">
        <f t="shared" si="3"/>
        <v>54771.208124080258</v>
      </c>
      <c r="G39" s="46">
        <v>7.32</v>
      </c>
      <c r="H39" s="44">
        <v>0</v>
      </c>
      <c r="I39" s="44">
        <f t="shared" si="0"/>
        <v>7.32</v>
      </c>
      <c r="J39" s="52">
        <v>120165318</v>
      </c>
      <c r="K39" s="51">
        <v>0</v>
      </c>
      <c r="L39" s="53">
        <f t="shared" si="4"/>
        <v>120165318</v>
      </c>
      <c r="M39" s="56">
        <f t="shared" si="1"/>
        <v>400.98278479829952</v>
      </c>
    </row>
    <row r="40" spans="1:13">
      <c r="A40" s="7" t="s">
        <v>36</v>
      </c>
      <c r="B40" s="16">
        <v>638029</v>
      </c>
      <c r="C40" s="65">
        <v>68644339173</v>
      </c>
      <c r="D40" s="50">
        <f t="shared" si="2"/>
        <v>107588.11773916232</v>
      </c>
      <c r="E40" s="51">
        <v>56792529810</v>
      </c>
      <c r="F40" s="51">
        <f t="shared" si="3"/>
        <v>89012.458383553094</v>
      </c>
      <c r="G40" s="46">
        <v>7.5839999999999996</v>
      </c>
      <c r="H40" s="44">
        <v>0</v>
      </c>
      <c r="I40" s="44">
        <f t="shared" si="0"/>
        <v>7.5839999999999996</v>
      </c>
      <c r="J40" s="52">
        <v>431006557</v>
      </c>
      <c r="K40" s="51">
        <v>0</v>
      </c>
      <c r="L40" s="53">
        <f t="shared" si="4"/>
        <v>431006557</v>
      </c>
      <c r="M40" s="56">
        <f t="shared" si="1"/>
        <v>675.52816094566231</v>
      </c>
    </row>
    <row r="41" spans="1:13">
      <c r="A41" s="7" t="s">
        <v>37</v>
      </c>
      <c r="B41" s="16">
        <v>277670</v>
      </c>
      <c r="C41" s="65">
        <v>23539279913</v>
      </c>
      <c r="D41" s="50">
        <f t="shared" si="2"/>
        <v>84774.30011524471</v>
      </c>
      <c r="E41" s="51">
        <v>14628912201</v>
      </c>
      <c r="F41" s="51">
        <f t="shared" si="3"/>
        <v>52684.525519501563</v>
      </c>
      <c r="G41" s="46">
        <v>7.7069999999999999</v>
      </c>
      <c r="H41" s="44">
        <v>0</v>
      </c>
      <c r="I41" s="44">
        <f t="shared" si="0"/>
        <v>7.7069999999999999</v>
      </c>
      <c r="J41" s="52">
        <v>112903489</v>
      </c>
      <c r="K41" s="51">
        <v>0</v>
      </c>
      <c r="L41" s="53">
        <f t="shared" si="4"/>
        <v>112903489</v>
      </c>
      <c r="M41" s="56">
        <f t="shared" si="1"/>
        <v>406.61032520617999</v>
      </c>
    </row>
    <row r="42" spans="1:13">
      <c r="A42" s="7" t="s">
        <v>38</v>
      </c>
      <c r="B42" s="16">
        <v>40339</v>
      </c>
      <c r="C42" s="65">
        <v>3240250159</v>
      </c>
      <c r="D42" s="50">
        <f t="shared" si="2"/>
        <v>80325.495401472523</v>
      </c>
      <c r="E42" s="51">
        <v>1766245851</v>
      </c>
      <c r="F42" s="51">
        <f t="shared" si="3"/>
        <v>43785.067825181584</v>
      </c>
      <c r="G42" s="46">
        <v>7.2949999999999999</v>
      </c>
      <c r="H42" s="44">
        <v>0</v>
      </c>
      <c r="I42" s="44">
        <f t="shared" si="0"/>
        <v>7.2949999999999999</v>
      </c>
      <c r="J42" s="52">
        <v>12884777</v>
      </c>
      <c r="K42" s="51">
        <v>0</v>
      </c>
      <c r="L42" s="53">
        <f t="shared" si="4"/>
        <v>12884777</v>
      </c>
      <c r="M42" s="56">
        <f t="shared" si="1"/>
        <v>319.41240486873744</v>
      </c>
    </row>
    <row r="43" spans="1:13">
      <c r="A43" s="7" t="s">
        <v>39</v>
      </c>
      <c r="B43" s="16">
        <v>8519</v>
      </c>
      <c r="C43" s="65">
        <v>879772960</v>
      </c>
      <c r="D43" s="50">
        <f t="shared" si="2"/>
        <v>103271.85819931916</v>
      </c>
      <c r="E43" s="51">
        <v>233822377</v>
      </c>
      <c r="F43" s="51">
        <f t="shared" si="3"/>
        <v>27447.162460382675</v>
      </c>
      <c r="G43" s="46">
        <v>6.133</v>
      </c>
      <c r="H43" s="44">
        <v>0</v>
      </c>
      <c r="I43" s="44">
        <f t="shared" si="0"/>
        <v>6.133</v>
      </c>
      <c r="J43" s="52">
        <v>1433981</v>
      </c>
      <c r="K43" s="51">
        <v>0</v>
      </c>
      <c r="L43" s="53">
        <f t="shared" si="4"/>
        <v>1433981</v>
      </c>
      <c r="M43" s="56">
        <f t="shared" si="1"/>
        <v>168.32738584340885</v>
      </c>
    </row>
    <row r="44" spans="1:13">
      <c r="A44" s="7" t="s">
        <v>40</v>
      </c>
      <c r="B44" s="16">
        <v>19227</v>
      </c>
      <c r="C44" s="65">
        <v>1381161168</v>
      </c>
      <c r="D44" s="50">
        <f t="shared" si="2"/>
        <v>71834.460290216884</v>
      </c>
      <c r="E44" s="51">
        <v>674913575</v>
      </c>
      <c r="F44" s="51">
        <f t="shared" si="3"/>
        <v>35102.385967649658</v>
      </c>
      <c r="G44" s="46">
        <v>7.86</v>
      </c>
      <c r="H44" s="44">
        <v>0</v>
      </c>
      <c r="I44" s="44">
        <f t="shared" si="0"/>
        <v>7.86</v>
      </c>
      <c r="J44" s="52">
        <v>5304822</v>
      </c>
      <c r="K44" s="51">
        <v>0</v>
      </c>
      <c r="L44" s="53">
        <f t="shared" si="4"/>
        <v>5304822</v>
      </c>
      <c r="M44" s="56">
        <f t="shared" si="1"/>
        <v>275.90482134498359</v>
      </c>
    </row>
    <row r="45" spans="1:13">
      <c r="A45" s="7" t="s">
        <v>41</v>
      </c>
      <c r="B45" s="16">
        <v>330302</v>
      </c>
      <c r="C45" s="65">
        <v>30003492456</v>
      </c>
      <c r="D45" s="50">
        <f t="shared" si="2"/>
        <v>90836.544907387783</v>
      </c>
      <c r="E45" s="51">
        <v>24886365469</v>
      </c>
      <c r="F45" s="51">
        <f t="shared" si="3"/>
        <v>75344.277264442848</v>
      </c>
      <c r="G45" s="46">
        <v>7.5890000000000004</v>
      </c>
      <c r="H45" s="44">
        <v>0</v>
      </c>
      <c r="I45" s="44">
        <f t="shared" si="0"/>
        <v>7.5890000000000004</v>
      </c>
      <c r="J45" s="52">
        <v>189012852</v>
      </c>
      <c r="K45" s="51">
        <v>0</v>
      </c>
      <c r="L45" s="53">
        <f t="shared" si="4"/>
        <v>189012852</v>
      </c>
      <c r="M45" s="56">
        <f t="shared" si="1"/>
        <v>572.24252956385374</v>
      </c>
    </row>
    <row r="46" spans="1:13">
      <c r="A46" s="7" t="s">
        <v>42</v>
      </c>
      <c r="B46" s="16">
        <v>332989</v>
      </c>
      <c r="C46" s="65">
        <v>23039079668</v>
      </c>
      <c r="D46" s="50">
        <f t="shared" si="2"/>
        <v>69188.710942403501</v>
      </c>
      <c r="E46" s="51">
        <v>15394103754</v>
      </c>
      <c r="F46" s="51">
        <f t="shared" si="3"/>
        <v>46230.066921129524</v>
      </c>
      <c r="G46" s="46">
        <v>7.6710000000000003</v>
      </c>
      <c r="H46" s="44">
        <v>0</v>
      </c>
      <c r="I46" s="44">
        <f t="shared" si="0"/>
        <v>7.6710000000000003</v>
      </c>
      <c r="J46" s="52">
        <v>118252946</v>
      </c>
      <c r="K46" s="51">
        <v>0</v>
      </c>
      <c r="L46" s="53">
        <f t="shared" si="4"/>
        <v>118252946</v>
      </c>
      <c r="M46" s="56">
        <f t="shared" si="1"/>
        <v>355.12568283036376</v>
      </c>
    </row>
    <row r="47" spans="1:13">
      <c r="A47" s="7" t="s">
        <v>43</v>
      </c>
      <c r="B47" s="16">
        <v>147203</v>
      </c>
      <c r="C47" s="65">
        <v>23135050764</v>
      </c>
      <c r="D47" s="50">
        <f t="shared" si="2"/>
        <v>157164.26135336916</v>
      </c>
      <c r="E47" s="51">
        <v>17922854974</v>
      </c>
      <c r="F47" s="51">
        <f t="shared" si="3"/>
        <v>121756.0441974688</v>
      </c>
      <c r="G47" s="46">
        <v>6.9039999999999999</v>
      </c>
      <c r="H47" s="44">
        <v>0</v>
      </c>
      <c r="I47" s="44">
        <f t="shared" si="0"/>
        <v>6.9039999999999999</v>
      </c>
      <c r="J47" s="52">
        <v>123856590</v>
      </c>
      <c r="K47" s="51">
        <v>0</v>
      </c>
      <c r="L47" s="53">
        <f t="shared" si="4"/>
        <v>123856590</v>
      </c>
      <c r="M47" s="56">
        <f t="shared" si="1"/>
        <v>841.39990353457472</v>
      </c>
    </row>
    <row r="48" spans="1:13">
      <c r="A48" s="7" t="s">
        <v>44</v>
      </c>
      <c r="B48" s="16">
        <v>2551290</v>
      </c>
      <c r="C48" s="65">
        <v>255714390455</v>
      </c>
      <c r="D48" s="50">
        <f t="shared" si="2"/>
        <v>100229.44881020974</v>
      </c>
      <c r="E48" s="51">
        <v>198144425652</v>
      </c>
      <c r="F48" s="51">
        <f t="shared" si="3"/>
        <v>77664.407281022548</v>
      </c>
      <c r="G48" s="46">
        <v>7.7649999999999997</v>
      </c>
      <c r="H48" s="44">
        <v>0.23300000000000001</v>
      </c>
      <c r="I48" s="44">
        <f t="shared" si="0"/>
        <v>7.9979999999999993</v>
      </c>
      <c r="J48" s="52">
        <v>1596595117</v>
      </c>
      <c r="K48" s="51">
        <v>47908134</v>
      </c>
      <c r="L48" s="53">
        <f t="shared" si="4"/>
        <v>1644503251</v>
      </c>
      <c r="M48" s="56">
        <f t="shared" si="1"/>
        <v>644.57715547820908</v>
      </c>
    </row>
    <row r="49" spans="1:13">
      <c r="A49" s="7" t="s">
        <v>45</v>
      </c>
      <c r="B49" s="16">
        <v>72897</v>
      </c>
      <c r="C49" s="65">
        <v>26379802020</v>
      </c>
      <c r="D49" s="50">
        <f t="shared" si="2"/>
        <v>361877.7455862381</v>
      </c>
      <c r="E49" s="51">
        <v>19551306351</v>
      </c>
      <c r="F49" s="51">
        <f t="shared" si="3"/>
        <v>268204.53998106916</v>
      </c>
      <c r="G49" s="46">
        <v>3.66</v>
      </c>
      <c r="H49" s="44">
        <v>0</v>
      </c>
      <c r="I49" s="44">
        <f t="shared" si="0"/>
        <v>3.66</v>
      </c>
      <c r="J49" s="52">
        <v>71739834</v>
      </c>
      <c r="K49" s="51">
        <v>0</v>
      </c>
      <c r="L49" s="53">
        <f t="shared" si="4"/>
        <v>71739834</v>
      </c>
      <c r="M49" s="56">
        <f t="shared" si="1"/>
        <v>984.12601341618995</v>
      </c>
    </row>
    <row r="50" spans="1:13">
      <c r="A50" s="7" t="s">
        <v>46</v>
      </c>
      <c r="B50" s="16">
        <v>73745</v>
      </c>
      <c r="C50" s="65">
        <v>8623991989</v>
      </c>
      <c r="D50" s="50">
        <f t="shared" si="2"/>
        <v>116943.41296359074</v>
      </c>
      <c r="E50" s="51">
        <v>6674328106</v>
      </c>
      <c r="F50" s="51">
        <f t="shared" si="3"/>
        <v>90505.500115262053</v>
      </c>
      <c r="G50" s="46">
        <v>7.5430000000000001</v>
      </c>
      <c r="H50" s="44">
        <v>0</v>
      </c>
      <c r="I50" s="44">
        <f t="shared" si="0"/>
        <v>7.5430000000000001</v>
      </c>
      <c r="J50" s="52">
        <v>50343694</v>
      </c>
      <c r="K50" s="51">
        <v>0</v>
      </c>
      <c r="L50" s="53">
        <f t="shared" si="4"/>
        <v>50343694</v>
      </c>
      <c r="M50" s="56">
        <f t="shared" si="1"/>
        <v>682.67264221303139</v>
      </c>
    </row>
    <row r="51" spans="1:13">
      <c r="A51" s="7" t="s">
        <v>47</v>
      </c>
      <c r="B51" s="16">
        <v>187280</v>
      </c>
      <c r="C51" s="65">
        <v>18900050736</v>
      </c>
      <c r="D51" s="50">
        <f t="shared" si="2"/>
        <v>100918.68184536522</v>
      </c>
      <c r="E51" s="51">
        <v>14582347401</v>
      </c>
      <c r="F51" s="51">
        <f t="shared" si="3"/>
        <v>77863.879757582225</v>
      </c>
      <c r="G51" s="46">
        <v>7.476</v>
      </c>
      <c r="H51" s="44">
        <v>0</v>
      </c>
      <c r="I51" s="44">
        <f t="shared" si="0"/>
        <v>7.476</v>
      </c>
      <c r="J51" s="52">
        <v>109018010</v>
      </c>
      <c r="K51" s="51">
        <v>0</v>
      </c>
      <c r="L51" s="53">
        <f t="shared" si="4"/>
        <v>109018010</v>
      </c>
      <c r="M51" s="56">
        <f t="shared" si="1"/>
        <v>582.11239854762925</v>
      </c>
    </row>
    <row r="52" spans="1:13">
      <c r="A52" s="7" t="s">
        <v>48</v>
      </c>
      <c r="B52" s="16">
        <v>39805</v>
      </c>
      <c r="C52" s="65">
        <v>2501310735</v>
      </c>
      <c r="D52" s="50">
        <f t="shared" si="2"/>
        <v>62839.1090315287</v>
      </c>
      <c r="E52" s="51">
        <v>1597109268</v>
      </c>
      <c r="F52" s="51">
        <f t="shared" si="3"/>
        <v>40123.332948122094</v>
      </c>
      <c r="G52" s="46">
        <v>7.8979999999999997</v>
      </c>
      <c r="H52" s="44">
        <v>0</v>
      </c>
      <c r="I52" s="44">
        <f t="shared" si="0"/>
        <v>7.8979999999999997</v>
      </c>
      <c r="J52" s="52">
        <v>12647362</v>
      </c>
      <c r="K52" s="51">
        <v>0</v>
      </c>
      <c r="L52" s="53">
        <f t="shared" si="4"/>
        <v>12647362</v>
      </c>
      <c r="M52" s="56">
        <f t="shared" si="1"/>
        <v>317.73299836703933</v>
      </c>
    </row>
    <row r="53" spans="1:13">
      <c r="A53" s="7" t="s">
        <v>49</v>
      </c>
      <c r="B53" s="16">
        <v>1175941</v>
      </c>
      <c r="C53" s="65">
        <v>110876350464</v>
      </c>
      <c r="D53" s="50">
        <f t="shared" si="2"/>
        <v>94287.341341104693</v>
      </c>
      <c r="E53" s="51">
        <v>85969611516</v>
      </c>
      <c r="F53" s="51">
        <f t="shared" si="3"/>
        <v>73107.078940184918</v>
      </c>
      <c r="G53" s="46">
        <v>8.4779999999999998</v>
      </c>
      <c r="H53" s="44">
        <v>0</v>
      </c>
      <c r="I53" s="44">
        <f t="shared" si="0"/>
        <v>8.4779999999999998</v>
      </c>
      <c r="J53" s="52">
        <v>731586477</v>
      </c>
      <c r="K53" s="51">
        <v>0</v>
      </c>
      <c r="L53" s="53">
        <f t="shared" si="4"/>
        <v>731586477</v>
      </c>
      <c r="M53" s="56">
        <f t="shared" si="1"/>
        <v>622.12855661976243</v>
      </c>
    </row>
    <row r="54" spans="1:13">
      <c r="A54" s="7" t="s">
        <v>50</v>
      </c>
      <c r="B54" s="16">
        <v>280866</v>
      </c>
      <c r="C54" s="65">
        <v>26162901090</v>
      </c>
      <c r="D54" s="50">
        <f t="shared" si="2"/>
        <v>93150.830253572873</v>
      </c>
      <c r="E54" s="51">
        <v>17486188635</v>
      </c>
      <c r="F54" s="51">
        <f t="shared" si="3"/>
        <v>62258.118230757726</v>
      </c>
      <c r="G54" s="46">
        <v>7.3230000000000004</v>
      </c>
      <c r="H54" s="44">
        <v>0</v>
      </c>
      <c r="I54" s="44">
        <f t="shared" si="0"/>
        <v>7.3230000000000004</v>
      </c>
      <c r="J54" s="52">
        <v>128129837</v>
      </c>
      <c r="K54" s="51">
        <v>0</v>
      </c>
      <c r="L54" s="53">
        <f t="shared" si="4"/>
        <v>128129837</v>
      </c>
      <c r="M54" s="56">
        <f t="shared" si="1"/>
        <v>456.19561285452852</v>
      </c>
    </row>
    <row r="55" spans="1:13">
      <c r="A55" s="7" t="s">
        <v>51</v>
      </c>
      <c r="B55" s="16">
        <v>1335415</v>
      </c>
      <c r="C55" s="65">
        <v>163011694106</v>
      </c>
      <c r="D55" s="50">
        <f t="shared" si="2"/>
        <v>122068.19161534055</v>
      </c>
      <c r="E55" s="51">
        <v>132719029220</v>
      </c>
      <c r="F55" s="51">
        <f t="shared" si="3"/>
        <v>99384.10847564241</v>
      </c>
      <c r="G55" s="46">
        <v>7.7779999999999996</v>
      </c>
      <c r="H55" s="44">
        <v>0</v>
      </c>
      <c r="I55" s="44">
        <f t="shared" si="0"/>
        <v>7.7779999999999996</v>
      </c>
      <c r="J55" s="52">
        <v>1034421282</v>
      </c>
      <c r="K55" s="51">
        <v>0</v>
      </c>
      <c r="L55" s="53">
        <f t="shared" si="4"/>
        <v>1034421282</v>
      </c>
      <c r="M55" s="56">
        <f t="shared" si="1"/>
        <v>774.60660693492287</v>
      </c>
    </row>
    <row r="56" spans="1:13">
      <c r="A56" s="7" t="s">
        <v>52</v>
      </c>
      <c r="B56" s="16">
        <v>468562</v>
      </c>
      <c r="C56" s="65">
        <v>29540235420</v>
      </c>
      <c r="D56" s="50">
        <f t="shared" si="2"/>
        <v>63044.453924987516</v>
      </c>
      <c r="E56" s="51">
        <v>21275685627</v>
      </c>
      <c r="F56" s="51">
        <f t="shared" si="3"/>
        <v>45406.340307152524</v>
      </c>
      <c r="G56" s="46">
        <v>7.3410000000000002</v>
      </c>
      <c r="H56" s="44">
        <v>0</v>
      </c>
      <c r="I56" s="44">
        <f t="shared" si="0"/>
        <v>7.3410000000000002</v>
      </c>
      <c r="J56" s="52">
        <v>156192206</v>
      </c>
      <c r="K56" s="51">
        <v>0</v>
      </c>
      <c r="L56" s="53">
        <f t="shared" si="4"/>
        <v>156192206</v>
      </c>
      <c r="M56" s="56">
        <f t="shared" si="1"/>
        <v>333.3437325263252</v>
      </c>
    </row>
    <row r="57" spans="1:13">
      <c r="A57" s="7" t="s">
        <v>53</v>
      </c>
      <c r="B57" s="16">
        <v>920381</v>
      </c>
      <c r="C57" s="65">
        <v>75803036177</v>
      </c>
      <c r="D57" s="50">
        <f t="shared" si="2"/>
        <v>82360.496551971417</v>
      </c>
      <c r="E57" s="51">
        <v>58822185008</v>
      </c>
      <c r="F57" s="51">
        <f t="shared" si="3"/>
        <v>63910.690255448557</v>
      </c>
      <c r="G57" s="46">
        <v>8.3019999999999996</v>
      </c>
      <c r="H57" s="44">
        <v>0</v>
      </c>
      <c r="I57" s="44">
        <f t="shared" si="0"/>
        <v>8.3019999999999996</v>
      </c>
      <c r="J57" s="52">
        <v>488618576</v>
      </c>
      <c r="K57" s="51">
        <v>0</v>
      </c>
      <c r="L57" s="53">
        <f t="shared" si="4"/>
        <v>488618576</v>
      </c>
      <c r="M57" s="56">
        <f t="shared" si="1"/>
        <v>530.88729124134466</v>
      </c>
    </row>
    <row r="58" spans="1:13">
      <c r="A58" s="7" t="s">
        <v>55</v>
      </c>
      <c r="B58" s="16">
        <v>606888</v>
      </c>
      <c r="C58" s="65">
        <v>33739908424</v>
      </c>
      <c r="D58" s="50">
        <f t="shared" si="2"/>
        <v>55594.950672941297</v>
      </c>
      <c r="E58" s="51">
        <v>25417960402</v>
      </c>
      <c r="F58" s="51">
        <f t="shared" si="3"/>
        <v>41882.45673336761</v>
      </c>
      <c r="G58" s="46">
        <v>7.492</v>
      </c>
      <c r="H58" s="44">
        <v>0</v>
      </c>
      <c r="I58" s="44">
        <f t="shared" si="0"/>
        <v>7.492</v>
      </c>
      <c r="J58" s="52">
        <v>190764532</v>
      </c>
      <c r="K58" s="51">
        <v>0</v>
      </c>
      <c r="L58" s="53">
        <f t="shared" si="4"/>
        <v>190764532</v>
      </c>
      <c r="M58" s="56">
        <f t="shared" si="1"/>
        <v>314.33235127404066</v>
      </c>
    </row>
    <row r="59" spans="1:13">
      <c r="A59" s="7" t="s">
        <v>56</v>
      </c>
      <c r="B59" s="16">
        <v>73158</v>
      </c>
      <c r="C59" s="65">
        <v>6638738408</v>
      </c>
      <c r="D59" s="50">
        <f t="shared" si="2"/>
        <v>90745.214576669678</v>
      </c>
      <c r="E59" s="51">
        <v>3567678178</v>
      </c>
      <c r="F59" s="51">
        <f t="shared" si="3"/>
        <v>48766.753847836189</v>
      </c>
      <c r="G59" s="46">
        <v>7.52</v>
      </c>
      <c r="H59" s="44">
        <v>0</v>
      </c>
      <c r="I59" s="44">
        <f t="shared" si="0"/>
        <v>7.52</v>
      </c>
      <c r="J59" s="52">
        <v>26828935</v>
      </c>
      <c r="K59" s="51">
        <v>0</v>
      </c>
      <c r="L59" s="53">
        <f t="shared" si="4"/>
        <v>26828935</v>
      </c>
      <c r="M59" s="56">
        <f t="shared" si="1"/>
        <v>366.72592197709071</v>
      </c>
    </row>
    <row r="60" spans="1:13">
      <c r="A60" s="48" t="s">
        <v>98</v>
      </c>
      <c r="B60" s="16">
        <v>196071</v>
      </c>
      <c r="C60" s="65">
        <v>23281282992</v>
      </c>
      <c r="D60" s="50">
        <f t="shared" si="2"/>
        <v>118739.04346894748</v>
      </c>
      <c r="E60" s="51">
        <v>18311335706</v>
      </c>
      <c r="F60" s="51">
        <f t="shared" si="3"/>
        <v>93391.351632826889</v>
      </c>
      <c r="G60" s="46">
        <v>7.6829999999999998</v>
      </c>
      <c r="H60" s="44">
        <v>0</v>
      </c>
      <c r="I60" s="44">
        <f t="shared" si="0"/>
        <v>7.6829999999999998</v>
      </c>
      <c r="J60" s="52">
        <v>140701398</v>
      </c>
      <c r="K60" s="51">
        <v>0</v>
      </c>
      <c r="L60" s="53">
        <f t="shared" si="4"/>
        <v>140701398</v>
      </c>
      <c r="M60" s="56">
        <f t="shared" si="1"/>
        <v>717.60432700399349</v>
      </c>
    </row>
    <row r="61" spans="1:13">
      <c r="A61" s="48" t="s">
        <v>99</v>
      </c>
      <c r="B61" s="16">
        <v>280355</v>
      </c>
      <c r="C61" s="65">
        <v>22192160088</v>
      </c>
      <c r="D61" s="50">
        <f t="shared" si="2"/>
        <v>79157.354382836042</v>
      </c>
      <c r="E61" s="51">
        <v>15776513671</v>
      </c>
      <c r="F61" s="51">
        <f t="shared" si="3"/>
        <v>56273.345119580532</v>
      </c>
      <c r="G61" s="46">
        <v>7.7709999999999999</v>
      </c>
      <c r="H61" s="44">
        <v>0</v>
      </c>
      <c r="I61" s="44">
        <f t="shared" si="0"/>
        <v>7.7709999999999999</v>
      </c>
      <c r="J61" s="52">
        <v>122972172</v>
      </c>
      <c r="K61" s="51">
        <v>0</v>
      </c>
      <c r="L61" s="53">
        <f t="shared" si="4"/>
        <v>122972172</v>
      </c>
      <c r="M61" s="56">
        <f t="shared" si="1"/>
        <v>438.63020812897935</v>
      </c>
    </row>
    <row r="62" spans="1:13">
      <c r="A62" s="7" t="s">
        <v>57</v>
      </c>
      <c r="B62" s="16">
        <v>155390</v>
      </c>
      <c r="C62" s="65">
        <v>11387621757</v>
      </c>
      <c r="D62" s="50">
        <f t="shared" si="2"/>
        <v>73284.13512452539</v>
      </c>
      <c r="E62" s="51">
        <v>8145102948</v>
      </c>
      <c r="F62" s="51">
        <f t="shared" si="3"/>
        <v>52417.162931977604</v>
      </c>
      <c r="G62" s="46">
        <v>7.6680000000000001</v>
      </c>
      <c r="H62" s="44">
        <v>0</v>
      </c>
      <c r="I62" s="44">
        <f t="shared" si="0"/>
        <v>7.6680000000000001</v>
      </c>
      <c r="J62" s="52">
        <v>62456141</v>
      </c>
      <c r="K62" s="51">
        <v>0</v>
      </c>
      <c r="L62" s="53">
        <f t="shared" si="4"/>
        <v>62456141</v>
      </c>
      <c r="M62" s="56">
        <f t="shared" si="1"/>
        <v>401.93153356071821</v>
      </c>
    </row>
    <row r="63" spans="1:13">
      <c r="A63" s="7" t="s">
        <v>58</v>
      </c>
      <c r="B63" s="16">
        <v>383664</v>
      </c>
      <c r="C63" s="65">
        <v>51334580543</v>
      </c>
      <c r="D63" s="50">
        <f t="shared" si="2"/>
        <v>133800.87926675423</v>
      </c>
      <c r="E63" s="51">
        <v>41646469735</v>
      </c>
      <c r="F63" s="51">
        <f t="shared" si="3"/>
        <v>108549.32893104383</v>
      </c>
      <c r="G63" s="46">
        <v>7.8159999999999998</v>
      </c>
      <c r="H63" s="44">
        <v>0</v>
      </c>
      <c r="I63" s="44">
        <f t="shared" si="0"/>
        <v>7.8159999999999998</v>
      </c>
      <c r="J63" s="52">
        <v>326179475</v>
      </c>
      <c r="K63" s="51">
        <v>0</v>
      </c>
      <c r="L63" s="53">
        <f t="shared" si="4"/>
        <v>326179475</v>
      </c>
      <c r="M63" s="56">
        <f t="shared" si="1"/>
        <v>850.16961455857211</v>
      </c>
    </row>
    <row r="64" spans="1:13">
      <c r="A64" s="7" t="s">
        <v>54</v>
      </c>
      <c r="B64" s="16">
        <v>428104</v>
      </c>
      <c r="C64" s="65">
        <v>31599172899</v>
      </c>
      <c r="D64" s="50">
        <f t="shared" si="2"/>
        <v>73811.907618242301</v>
      </c>
      <c r="E64" s="51">
        <v>26110057024</v>
      </c>
      <c r="F64" s="51">
        <f t="shared" si="3"/>
        <v>60989.986134210376</v>
      </c>
      <c r="G64" s="46">
        <v>7.5529999999999999</v>
      </c>
      <c r="H64" s="44">
        <v>0</v>
      </c>
      <c r="I64" s="44">
        <f t="shared" si="0"/>
        <v>7.5529999999999999</v>
      </c>
      <c r="J64" s="52">
        <v>197810266</v>
      </c>
      <c r="K64" s="51">
        <v>0</v>
      </c>
      <c r="L64" s="53">
        <f t="shared" si="4"/>
        <v>197810266</v>
      </c>
      <c r="M64" s="56">
        <f t="shared" si="1"/>
        <v>462.06124212808101</v>
      </c>
    </row>
    <row r="65" spans="1:13">
      <c r="A65" s="7" t="s">
        <v>59</v>
      </c>
      <c r="B65" s="16">
        <v>100198</v>
      </c>
      <c r="C65" s="65">
        <v>10068641564</v>
      </c>
      <c r="D65" s="50">
        <f t="shared" si="2"/>
        <v>100487.45048803369</v>
      </c>
      <c r="E65" s="51">
        <v>7762431468</v>
      </c>
      <c r="F65" s="51">
        <f t="shared" si="3"/>
        <v>77470.922253937199</v>
      </c>
      <c r="G65" s="46">
        <v>6.4820000000000002</v>
      </c>
      <c r="H65" s="44">
        <v>0</v>
      </c>
      <c r="I65" s="44">
        <f t="shared" si="0"/>
        <v>6.4820000000000002</v>
      </c>
      <c r="J65" s="52">
        <v>50316079</v>
      </c>
      <c r="K65" s="51">
        <v>0</v>
      </c>
      <c r="L65" s="53">
        <f t="shared" si="4"/>
        <v>50316079</v>
      </c>
      <c r="M65" s="56">
        <f t="shared" si="1"/>
        <v>502.16650032934791</v>
      </c>
    </row>
    <row r="66" spans="1:13">
      <c r="A66" s="7" t="s">
        <v>60</v>
      </c>
      <c r="B66" s="16">
        <v>43796</v>
      </c>
      <c r="C66" s="65">
        <v>2751878233</v>
      </c>
      <c r="D66" s="50">
        <f t="shared" si="2"/>
        <v>62834.008425426982</v>
      </c>
      <c r="E66" s="51">
        <v>1605508496</v>
      </c>
      <c r="F66" s="51">
        <f t="shared" si="3"/>
        <v>36658.792949127776</v>
      </c>
      <c r="G66" s="46">
        <v>7.6509999999999998</v>
      </c>
      <c r="H66" s="44">
        <v>0</v>
      </c>
      <c r="I66" s="44">
        <f t="shared" si="0"/>
        <v>7.6509999999999998</v>
      </c>
      <c r="J66" s="52">
        <v>12283745</v>
      </c>
      <c r="K66" s="51">
        <v>0</v>
      </c>
      <c r="L66" s="53">
        <f t="shared" si="4"/>
        <v>12283745</v>
      </c>
      <c r="M66" s="56">
        <f t="shared" si="1"/>
        <v>280.47641337108411</v>
      </c>
    </row>
    <row r="67" spans="1:13">
      <c r="A67" s="7" t="s">
        <v>61</v>
      </c>
      <c r="B67" s="16">
        <v>22898</v>
      </c>
      <c r="C67" s="65">
        <v>2128894974</v>
      </c>
      <c r="D67" s="50">
        <f t="shared" si="2"/>
        <v>92972.965935889602</v>
      </c>
      <c r="E67" s="51">
        <v>1294571993</v>
      </c>
      <c r="F67" s="51">
        <f t="shared" si="3"/>
        <v>56536.465761201849</v>
      </c>
      <c r="G67" s="46">
        <v>7.694</v>
      </c>
      <c r="H67" s="44">
        <v>0</v>
      </c>
      <c r="I67" s="44">
        <f t="shared" si="0"/>
        <v>7.694</v>
      </c>
      <c r="J67" s="52">
        <v>9960437</v>
      </c>
      <c r="K67" s="51">
        <v>0</v>
      </c>
      <c r="L67" s="53">
        <f t="shared" si="4"/>
        <v>9960437</v>
      </c>
      <c r="M67" s="56">
        <f t="shared" si="1"/>
        <v>434.99157131627214</v>
      </c>
    </row>
    <row r="68" spans="1:13">
      <c r="A68" s="7" t="s">
        <v>62</v>
      </c>
      <c r="B68" s="16">
        <v>15510</v>
      </c>
      <c r="C68" s="65">
        <v>919793041</v>
      </c>
      <c r="D68" s="50">
        <f t="shared" si="2"/>
        <v>59303.226370083816</v>
      </c>
      <c r="E68" s="51">
        <v>246385479</v>
      </c>
      <c r="F68" s="51">
        <f t="shared" si="3"/>
        <v>15885.588588007737</v>
      </c>
      <c r="G68" s="46">
        <v>8.0340000000000007</v>
      </c>
      <c r="H68" s="44">
        <v>0</v>
      </c>
      <c r="I68" s="44">
        <f t="shared" si="0"/>
        <v>8.0340000000000007</v>
      </c>
      <c r="J68" s="52">
        <v>1978978</v>
      </c>
      <c r="K68" s="51">
        <v>0</v>
      </c>
      <c r="L68" s="53">
        <f t="shared" si="4"/>
        <v>1978978</v>
      </c>
      <c r="M68" s="56">
        <f t="shared" si="1"/>
        <v>127.59368149580915</v>
      </c>
    </row>
    <row r="69" spans="1:13">
      <c r="A69" s="7" t="s">
        <v>63</v>
      </c>
      <c r="B69" s="16">
        <v>497145</v>
      </c>
      <c r="C69" s="65">
        <v>35179088848</v>
      </c>
      <c r="D69" s="50">
        <f t="shared" si="2"/>
        <v>70762.230029468265</v>
      </c>
      <c r="E69" s="51">
        <v>26449960338</v>
      </c>
      <c r="F69" s="51">
        <f t="shared" si="3"/>
        <v>53203.713882267752</v>
      </c>
      <c r="G69" s="46">
        <v>7.8879999999999999</v>
      </c>
      <c r="H69" s="44">
        <v>0</v>
      </c>
      <c r="I69" s="44">
        <f t="shared" si="0"/>
        <v>7.8879999999999999</v>
      </c>
      <c r="J69" s="52">
        <v>208637287</v>
      </c>
      <c r="K69" s="51">
        <v>0</v>
      </c>
      <c r="L69" s="53">
        <f t="shared" si="4"/>
        <v>208637287</v>
      </c>
      <c r="M69" s="56">
        <f t="shared" si="1"/>
        <v>419.67089480936147</v>
      </c>
    </row>
    <row r="70" spans="1:13">
      <c r="A70" s="7" t="s">
        <v>64</v>
      </c>
      <c r="B70" s="16">
        <v>30771</v>
      </c>
      <c r="C70" s="65">
        <v>2359913618</v>
      </c>
      <c r="D70" s="50">
        <f t="shared" si="2"/>
        <v>76692.782749991879</v>
      </c>
      <c r="E70" s="51">
        <v>1218765496</v>
      </c>
      <c r="F70" s="51">
        <f t="shared" si="3"/>
        <v>39607.601182931983</v>
      </c>
      <c r="G70" s="46">
        <v>7.9359999999999999</v>
      </c>
      <c r="H70" s="44">
        <v>0.55000000000000004</v>
      </c>
      <c r="I70" s="44">
        <f>(G70+H70)</f>
        <v>8.4860000000000007</v>
      </c>
      <c r="J70" s="52">
        <v>9672128</v>
      </c>
      <c r="K70" s="51">
        <v>670330</v>
      </c>
      <c r="L70" s="53">
        <f t="shared" si="4"/>
        <v>10342458</v>
      </c>
      <c r="M70" s="56">
        <f>L70/B70</f>
        <v>336.11055864287806</v>
      </c>
    </row>
    <row r="71" spans="1:13">
      <c r="A71" s="7" t="s">
        <v>65</v>
      </c>
      <c r="B71" s="16">
        <v>56965</v>
      </c>
      <c r="C71" s="65">
        <v>13001046306</v>
      </c>
      <c r="D71" s="50">
        <f t="shared" si="2"/>
        <v>228228.6720969016</v>
      </c>
      <c r="E71" s="51">
        <v>11237782014</v>
      </c>
      <c r="F71" s="51">
        <f t="shared" si="3"/>
        <v>197275.20431844116</v>
      </c>
      <c r="G71" s="46">
        <v>5.0129999999999999</v>
      </c>
      <c r="H71" s="44">
        <v>0</v>
      </c>
      <c r="I71" s="44">
        <f>(G71+H71)</f>
        <v>5.0129999999999999</v>
      </c>
      <c r="J71" s="52">
        <v>56335001</v>
      </c>
      <c r="K71" s="51">
        <v>0</v>
      </c>
      <c r="L71" s="53">
        <f t="shared" si="4"/>
        <v>56335001</v>
      </c>
      <c r="M71" s="56">
        <f>L71/B71</f>
        <v>988.94059510225577</v>
      </c>
    </row>
    <row r="72" spans="1:13">
      <c r="A72" s="7" t="s">
        <v>66</v>
      </c>
      <c r="B72" s="16">
        <v>24922</v>
      </c>
      <c r="C72" s="65">
        <v>1548628927</v>
      </c>
      <c r="D72" s="50">
        <f>(C72/B72)</f>
        <v>62139.030856271565</v>
      </c>
      <c r="E72" s="51">
        <v>941657180</v>
      </c>
      <c r="F72" s="51">
        <f>(E72/B72)</f>
        <v>37784.173822325654</v>
      </c>
      <c r="G72" s="46">
        <v>7.9749999999999996</v>
      </c>
      <c r="H72" s="44">
        <v>0</v>
      </c>
      <c r="I72" s="44">
        <f>(G72+H72)</f>
        <v>7.9749999999999996</v>
      </c>
      <c r="J72" s="52">
        <v>7509745</v>
      </c>
      <c r="K72" s="51">
        <v>0</v>
      </c>
      <c r="L72" s="53">
        <f>SUM(J72:K72)</f>
        <v>7509745</v>
      </c>
      <c r="M72" s="56">
        <f>L72/B72</f>
        <v>301.32994944225987</v>
      </c>
    </row>
    <row r="73" spans="1:13">
      <c r="A73" s="12" t="s">
        <v>67</v>
      </c>
      <c r="B73" s="17">
        <f>SUM(B6:B72)</f>
        <v>19074434</v>
      </c>
      <c r="C73" s="13">
        <f>SUM(C6:C72)</f>
        <v>1811393442765</v>
      </c>
      <c r="D73" s="20">
        <f>(C73/B73)</f>
        <v>94964.466194121414</v>
      </c>
      <c r="E73" s="20">
        <f>SUM(E6:E72)</f>
        <v>1362568277548</v>
      </c>
      <c r="F73" s="20">
        <f>(E73/B73)</f>
        <v>71434.270476806807</v>
      </c>
      <c r="G73" s="13"/>
      <c r="H73" s="13"/>
      <c r="I73" s="13"/>
      <c r="J73" s="32">
        <f>SUM(J6:J72)</f>
        <v>10382931666</v>
      </c>
      <c r="K73" s="32">
        <f>SUM(K6:K72)</f>
        <v>53840791</v>
      </c>
      <c r="L73" s="20">
        <f>SUM(J73:K73)</f>
        <v>10436772457</v>
      </c>
      <c r="M73" s="57">
        <f>L73/B73</f>
        <v>547.16026997183769</v>
      </c>
    </row>
    <row r="74" spans="1:13">
      <c r="A74" s="11"/>
      <c r="B74" s="10"/>
      <c r="C74" s="5"/>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13" ht="25.15" customHeight="1">
      <c r="A81" s="101" t="s">
        <v>133</v>
      </c>
      <c r="B81" s="113"/>
      <c r="C81" s="113"/>
      <c r="D81" s="113"/>
      <c r="E81" s="113"/>
      <c r="F81" s="113"/>
      <c r="G81" s="113"/>
      <c r="H81" s="113"/>
      <c r="I81" s="113"/>
      <c r="J81" s="113"/>
      <c r="K81" s="113"/>
      <c r="L81" s="113"/>
      <c r="M81" s="114"/>
    </row>
    <row r="82" spans="1:13" ht="27" customHeight="1" thickBot="1">
      <c r="A82" s="104" t="s">
        <v>123</v>
      </c>
      <c r="B82" s="111"/>
      <c r="C82" s="111"/>
      <c r="D82" s="111"/>
      <c r="E82" s="111"/>
      <c r="F82" s="111"/>
      <c r="G82" s="111"/>
      <c r="H82" s="111"/>
      <c r="I82" s="111"/>
      <c r="J82" s="111"/>
      <c r="K82" s="111"/>
      <c r="L82" s="111"/>
      <c r="M82" s="112"/>
    </row>
    <row r="83" spans="1:13">
      <c r="A83" s="3"/>
      <c r="B83" s="1"/>
      <c r="C83" s="1"/>
      <c r="D83" s="1"/>
      <c r="E83" s="1"/>
      <c r="F83" s="1"/>
      <c r="G83" s="1"/>
      <c r="H83" s="1"/>
      <c r="I83" s="1"/>
      <c r="J83" s="1"/>
      <c r="K83" s="1"/>
      <c r="L83" s="1"/>
      <c r="M83" s="1"/>
    </row>
    <row r="84" spans="1:13">
      <c r="A84" s="3"/>
      <c r="B84" s="1"/>
      <c r="C84" s="1"/>
      <c r="D84" s="1"/>
      <c r="E84" s="1"/>
      <c r="F84" s="1"/>
      <c r="G84" s="1"/>
      <c r="H84" s="1"/>
      <c r="I84" s="1"/>
      <c r="J84" s="1"/>
      <c r="K84" s="1"/>
      <c r="L84" s="1"/>
      <c r="M84" s="1"/>
    </row>
    <row r="85" spans="1:13">
      <c r="A85" s="2"/>
      <c r="B85" s="2"/>
      <c r="C85" s="30"/>
      <c r="D85" s="2"/>
      <c r="E85" s="30"/>
      <c r="F85" s="2"/>
      <c r="G85" s="2"/>
      <c r="H85" s="2"/>
      <c r="I85" s="2"/>
      <c r="J85" s="2"/>
      <c r="K85" s="2"/>
      <c r="L85" s="2"/>
      <c r="M85" s="2"/>
    </row>
    <row r="86" spans="1:13">
      <c r="C86" s="30"/>
      <c r="E86" s="30"/>
    </row>
    <row r="87" spans="1:13">
      <c r="C87" s="30"/>
      <c r="E87" s="30"/>
    </row>
    <row r="88" spans="1:13">
      <c r="C88" s="30"/>
      <c r="E88" s="30"/>
    </row>
    <row r="89" spans="1:13">
      <c r="C89" s="30"/>
      <c r="E89" s="30"/>
    </row>
    <row r="90" spans="1:13">
      <c r="C90" s="30"/>
      <c r="E90" s="30"/>
    </row>
    <row r="91" spans="1:13">
      <c r="C91" s="30"/>
    </row>
  </sheetData>
  <mergeCells count="14">
    <mergeCell ref="A82:M82"/>
    <mergeCell ref="A77:M77"/>
    <mergeCell ref="A75:M75"/>
    <mergeCell ref="A76:M76"/>
    <mergeCell ref="A78:M78"/>
    <mergeCell ref="A79:M79"/>
    <mergeCell ref="A80:M80"/>
    <mergeCell ref="A81:M81"/>
    <mergeCell ref="A1:M1"/>
    <mergeCell ref="C2:F2"/>
    <mergeCell ref="G2:I2"/>
    <mergeCell ref="J2:M2"/>
    <mergeCell ref="C3:D3"/>
    <mergeCell ref="E3:F3"/>
  </mergeCells>
  <printOptions horizontalCentered="1"/>
  <pageMargins left="0.5" right="0.5" top="0.5" bottom="0.5" header="0.3" footer="0.3"/>
  <pageSetup paperSize="5" scale="93" fitToHeight="0" orientation="landscape" r:id="rId1"/>
  <headerFooter>
    <oddFooter>&amp;LOffice of Economic and Demographic Research&amp;CPage &amp;P of &amp;N&amp;RJanuary 15, 2015</oddFooter>
  </headerFooter>
  <ignoredErrors>
    <ignoredError sqref="D7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2.7109375" customWidth="1"/>
    <col min="12" max="12" width="16.7109375" customWidth="1"/>
    <col min="13" max="13" width="11.7109375" customWidth="1"/>
  </cols>
  <sheetData>
    <row r="1" spans="1:13" ht="26.25">
      <c r="A1" s="90" t="s">
        <v>104</v>
      </c>
      <c r="B1" s="91"/>
      <c r="C1" s="91"/>
      <c r="D1" s="91"/>
      <c r="E1" s="91"/>
      <c r="F1" s="91"/>
      <c r="G1" s="91"/>
      <c r="H1" s="91"/>
      <c r="I1" s="91"/>
      <c r="J1" s="91"/>
      <c r="K1" s="91"/>
      <c r="L1" s="91"/>
      <c r="M1" s="92"/>
    </row>
    <row r="2" spans="1:13" ht="15.75">
      <c r="A2" s="21"/>
      <c r="B2" s="81">
        <v>2011</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247337</v>
      </c>
      <c r="C6" s="64">
        <v>23779386220</v>
      </c>
      <c r="D6" s="18">
        <f>(C6/B6)</f>
        <v>96141.645689888697</v>
      </c>
      <c r="E6" s="19">
        <v>12721618741</v>
      </c>
      <c r="F6" s="19">
        <f>(E6/B6)</f>
        <v>51434.353699608226</v>
      </c>
      <c r="G6" s="60">
        <v>8.702</v>
      </c>
      <c r="H6" s="61">
        <v>0.39</v>
      </c>
      <c r="I6" s="61">
        <f t="shared" ref="I6:I69" si="0">(G6+H6)</f>
        <v>9.0920000000000005</v>
      </c>
      <c r="J6" s="4">
        <v>110702074</v>
      </c>
      <c r="K6" s="31">
        <v>4961366</v>
      </c>
      <c r="L6" s="31">
        <f>SUM(J6:K6)</f>
        <v>115663440</v>
      </c>
      <c r="M6" s="55">
        <f t="shared" ref="M6:M69" si="1">L6/B6</f>
        <v>467.63500810634883</v>
      </c>
    </row>
    <row r="7" spans="1:13">
      <c r="A7" s="7" t="s">
        <v>4</v>
      </c>
      <c r="B7" s="16">
        <v>26927</v>
      </c>
      <c r="C7" s="65">
        <v>1657349323</v>
      </c>
      <c r="D7" s="50">
        <f>(C7/B7)</f>
        <v>61549.720466446321</v>
      </c>
      <c r="E7" s="51">
        <v>878195957</v>
      </c>
      <c r="F7" s="51">
        <f>(E7/B7)</f>
        <v>32613.954655178815</v>
      </c>
      <c r="G7" s="62">
        <v>7.8330000000000002</v>
      </c>
      <c r="H7" s="63">
        <v>0</v>
      </c>
      <c r="I7" s="63">
        <f t="shared" si="0"/>
        <v>7.8330000000000002</v>
      </c>
      <c r="J7" s="52">
        <v>6878909</v>
      </c>
      <c r="K7" s="51">
        <v>0</v>
      </c>
      <c r="L7" s="53">
        <f>SUM(J7:K7)</f>
        <v>6878909</v>
      </c>
      <c r="M7" s="56">
        <f t="shared" si="1"/>
        <v>255.46510936977754</v>
      </c>
    </row>
    <row r="8" spans="1:13">
      <c r="A8" s="7" t="s">
        <v>5</v>
      </c>
      <c r="B8" s="16">
        <v>169278</v>
      </c>
      <c r="C8" s="65">
        <v>21649325710</v>
      </c>
      <c r="D8" s="50">
        <f t="shared" ref="D8:D71" si="2">(C8/B8)</f>
        <v>127892.14020723307</v>
      </c>
      <c r="E8" s="51">
        <v>15377941216</v>
      </c>
      <c r="F8" s="51">
        <f t="shared" ref="F8:F71" si="3">(E8/B8)</f>
        <v>90844.298822056022</v>
      </c>
      <c r="G8" s="62">
        <v>7.1180000000000003</v>
      </c>
      <c r="H8" s="63">
        <v>0</v>
      </c>
      <c r="I8" s="63">
        <f t="shared" si="0"/>
        <v>7.1180000000000003</v>
      </c>
      <c r="J8" s="52">
        <v>109726536</v>
      </c>
      <c r="K8" s="51">
        <v>0</v>
      </c>
      <c r="L8" s="53">
        <f t="shared" ref="L8:L71" si="4">SUM(J8:K8)</f>
        <v>109726536</v>
      </c>
      <c r="M8" s="56">
        <f t="shared" si="1"/>
        <v>648.20316875199376</v>
      </c>
    </row>
    <row r="9" spans="1:13">
      <c r="A9" s="7" t="s">
        <v>6</v>
      </c>
      <c r="B9" s="16">
        <v>28662</v>
      </c>
      <c r="C9" s="65">
        <v>1879941684</v>
      </c>
      <c r="D9" s="50">
        <f t="shared" si="2"/>
        <v>65590.038517898269</v>
      </c>
      <c r="E9" s="51">
        <v>920942265</v>
      </c>
      <c r="F9" s="51">
        <f t="shared" si="3"/>
        <v>32131.123613146327</v>
      </c>
      <c r="G9" s="62">
        <v>7.806</v>
      </c>
      <c r="H9" s="63">
        <v>0</v>
      </c>
      <c r="I9" s="63">
        <f t="shared" si="0"/>
        <v>7.806</v>
      </c>
      <c r="J9" s="52">
        <v>7188874</v>
      </c>
      <c r="K9" s="51">
        <v>0</v>
      </c>
      <c r="L9" s="53">
        <f t="shared" si="4"/>
        <v>7188874</v>
      </c>
      <c r="M9" s="56">
        <f t="shared" si="1"/>
        <v>250.81550484962668</v>
      </c>
    </row>
    <row r="10" spans="1:13">
      <c r="A10" s="7" t="s">
        <v>7</v>
      </c>
      <c r="B10" s="16">
        <v>545184</v>
      </c>
      <c r="C10" s="65">
        <v>43713373842</v>
      </c>
      <c r="D10" s="50">
        <f t="shared" si="2"/>
        <v>80180.955130744856</v>
      </c>
      <c r="E10" s="51">
        <v>27812038128</v>
      </c>
      <c r="F10" s="51">
        <f t="shared" si="3"/>
        <v>51014.039531607676</v>
      </c>
      <c r="G10" s="62">
        <v>8.1120000000000001</v>
      </c>
      <c r="H10" s="63">
        <v>0</v>
      </c>
      <c r="I10" s="63">
        <f t="shared" si="0"/>
        <v>8.1120000000000001</v>
      </c>
      <c r="J10" s="52">
        <v>225961120</v>
      </c>
      <c r="K10" s="51">
        <v>0</v>
      </c>
      <c r="L10" s="53">
        <f t="shared" si="4"/>
        <v>225961120</v>
      </c>
      <c r="M10" s="56">
        <f t="shared" si="1"/>
        <v>414.46762927745493</v>
      </c>
    </row>
    <row r="11" spans="1:13">
      <c r="A11" s="7" t="s">
        <v>8</v>
      </c>
      <c r="B11" s="16">
        <v>1753162</v>
      </c>
      <c r="C11" s="65">
        <v>177994409411</v>
      </c>
      <c r="D11" s="50">
        <f t="shared" si="2"/>
        <v>101527.64514117919</v>
      </c>
      <c r="E11" s="51">
        <v>135127632334</v>
      </c>
      <c r="F11" s="51">
        <f t="shared" si="3"/>
        <v>77076.523637861188</v>
      </c>
      <c r="G11" s="62">
        <v>7.4180000000000001</v>
      </c>
      <c r="H11" s="63">
        <v>0</v>
      </c>
      <c r="I11" s="63">
        <f t="shared" si="0"/>
        <v>7.4180000000000001</v>
      </c>
      <c r="J11" s="52">
        <v>1002370949</v>
      </c>
      <c r="K11" s="51">
        <v>0</v>
      </c>
      <c r="L11" s="53">
        <f t="shared" si="4"/>
        <v>1002370949</v>
      </c>
      <c r="M11" s="56">
        <f t="shared" si="1"/>
        <v>571.75032826401673</v>
      </c>
    </row>
    <row r="12" spans="1:13">
      <c r="A12" s="7" t="s">
        <v>9</v>
      </c>
      <c r="B12" s="16">
        <v>14685</v>
      </c>
      <c r="C12" s="65">
        <v>996331178</v>
      </c>
      <c r="D12" s="50">
        <f t="shared" si="2"/>
        <v>67846.862648961527</v>
      </c>
      <c r="E12" s="51">
        <v>405597931</v>
      </c>
      <c r="F12" s="51">
        <f t="shared" si="3"/>
        <v>27619.879536942459</v>
      </c>
      <c r="G12" s="62">
        <v>7.2930000000000001</v>
      </c>
      <c r="H12" s="63">
        <v>0</v>
      </c>
      <c r="I12" s="63">
        <f t="shared" si="0"/>
        <v>7.2930000000000001</v>
      </c>
      <c r="J12" s="52">
        <v>2957091</v>
      </c>
      <c r="K12" s="51">
        <v>0</v>
      </c>
      <c r="L12" s="53">
        <f t="shared" si="4"/>
        <v>2957091</v>
      </c>
      <c r="M12" s="56">
        <f t="shared" si="1"/>
        <v>201.36813074565885</v>
      </c>
    </row>
    <row r="13" spans="1:13">
      <c r="A13" s="7" t="s">
        <v>10</v>
      </c>
      <c r="B13" s="16">
        <v>160463</v>
      </c>
      <c r="C13" s="65">
        <v>17037624725</v>
      </c>
      <c r="D13" s="50">
        <f t="shared" si="2"/>
        <v>106177.90222668154</v>
      </c>
      <c r="E13" s="51">
        <v>13359910674</v>
      </c>
      <c r="F13" s="51">
        <f t="shared" si="3"/>
        <v>83258.512392264878</v>
      </c>
      <c r="G13" s="62">
        <v>7.3440000000000003</v>
      </c>
      <c r="H13" s="63">
        <v>0</v>
      </c>
      <c r="I13" s="63">
        <f t="shared" si="0"/>
        <v>7.3440000000000003</v>
      </c>
      <c r="J13" s="52">
        <v>98653920</v>
      </c>
      <c r="K13" s="51">
        <v>0</v>
      </c>
      <c r="L13" s="53">
        <f t="shared" si="4"/>
        <v>98653920</v>
      </c>
      <c r="M13" s="56">
        <f t="shared" si="1"/>
        <v>614.8078996404156</v>
      </c>
    </row>
    <row r="14" spans="1:13">
      <c r="A14" s="7" t="s">
        <v>11</v>
      </c>
      <c r="B14" s="16">
        <v>140956</v>
      </c>
      <c r="C14" s="65">
        <v>13725751559</v>
      </c>
      <c r="D14" s="50">
        <f t="shared" si="2"/>
        <v>97376.142618973303</v>
      </c>
      <c r="E14" s="51">
        <v>10079058150</v>
      </c>
      <c r="F14" s="51">
        <f t="shared" si="3"/>
        <v>71504.995530520158</v>
      </c>
      <c r="G14" s="62">
        <v>8.0540000000000003</v>
      </c>
      <c r="H14" s="63">
        <v>0</v>
      </c>
      <c r="I14" s="63">
        <f t="shared" si="0"/>
        <v>8.0540000000000003</v>
      </c>
      <c r="J14" s="52">
        <v>81250631</v>
      </c>
      <c r="K14" s="51">
        <v>0</v>
      </c>
      <c r="L14" s="53">
        <f t="shared" si="4"/>
        <v>81250631</v>
      </c>
      <c r="M14" s="56">
        <f t="shared" si="1"/>
        <v>576.42548738613471</v>
      </c>
    </row>
    <row r="15" spans="1:13">
      <c r="A15" s="7" t="s">
        <v>12</v>
      </c>
      <c r="B15" s="16">
        <v>191143</v>
      </c>
      <c r="C15" s="65">
        <v>12893632359</v>
      </c>
      <c r="D15" s="50">
        <f t="shared" si="2"/>
        <v>67455.425304614866</v>
      </c>
      <c r="E15" s="51">
        <v>9222207955</v>
      </c>
      <c r="F15" s="51">
        <f t="shared" si="3"/>
        <v>48247.688667646733</v>
      </c>
      <c r="G15" s="62">
        <v>7.9770000000000003</v>
      </c>
      <c r="H15" s="63">
        <v>0</v>
      </c>
      <c r="I15" s="63">
        <f t="shared" si="0"/>
        <v>7.9770000000000003</v>
      </c>
      <c r="J15" s="52">
        <v>73685697</v>
      </c>
      <c r="K15" s="51">
        <v>0</v>
      </c>
      <c r="L15" s="53">
        <f t="shared" si="4"/>
        <v>73685697</v>
      </c>
      <c r="M15" s="56">
        <f t="shared" si="1"/>
        <v>385.50036883380506</v>
      </c>
    </row>
    <row r="16" spans="1:13">
      <c r="A16" s="7" t="s">
        <v>13</v>
      </c>
      <c r="B16" s="16">
        <v>323785</v>
      </c>
      <c r="C16" s="65">
        <v>70327456108</v>
      </c>
      <c r="D16" s="50">
        <f t="shared" si="2"/>
        <v>217204.18212085179</v>
      </c>
      <c r="E16" s="51">
        <v>60270189755</v>
      </c>
      <c r="F16" s="51">
        <f t="shared" si="3"/>
        <v>186142.62475099217</v>
      </c>
      <c r="G16" s="62">
        <v>5.5270000000000001</v>
      </c>
      <c r="H16" s="63">
        <v>0</v>
      </c>
      <c r="I16" s="63">
        <f t="shared" si="0"/>
        <v>5.5270000000000001</v>
      </c>
      <c r="J16" s="52">
        <v>333251351</v>
      </c>
      <c r="K16" s="51">
        <v>0</v>
      </c>
      <c r="L16" s="53">
        <f t="shared" si="4"/>
        <v>333251351</v>
      </c>
      <c r="M16" s="56">
        <f t="shared" si="1"/>
        <v>1029.2365335021696</v>
      </c>
    </row>
    <row r="17" spans="1:13">
      <c r="A17" s="7" t="s">
        <v>14</v>
      </c>
      <c r="B17" s="16">
        <v>67528</v>
      </c>
      <c r="C17" s="65">
        <v>4320062087</v>
      </c>
      <c r="D17" s="50">
        <f t="shared" si="2"/>
        <v>63974.382285866603</v>
      </c>
      <c r="E17" s="51">
        <v>2625429811</v>
      </c>
      <c r="F17" s="51">
        <f t="shared" si="3"/>
        <v>38879.128820637365</v>
      </c>
      <c r="G17" s="62">
        <v>7.6150000000000002</v>
      </c>
      <c r="H17" s="63">
        <v>0</v>
      </c>
      <c r="I17" s="63">
        <f t="shared" si="0"/>
        <v>7.6150000000000002</v>
      </c>
      <c r="J17" s="52">
        <v>19992636</v>
      </c>
      <c r="K17" s="51">
        <v>0</v>
      </c>
      <c r="L17" s="53">
        <f t="shared" si="4"/>
        <v>19992636</v>
      </c>
      <c r="M17" s="56">
        <f t="shared" si="1"/>
        <v>296.06438810567471</v>
      </c>
    </row>
    <row r="18" spans="1:13">
      <c r="A18" s="7" t="s">
        <v>102</v>
      </c>
      <c r="B18" s="16">
        <v>34708</v>
      </c>
      <c r="C18" s="65">
        <v>3200408475</v>
      </c>
      <c r="D18" s="50">
        <f t="shared" si="2"/>
        <v>92209.533104759714</v>
      </c>
      <c r="E18" s="51">
        <v>1516902021</v>
      </c>
      <c r="F18" s="51">
        <f t="shared" si="3"/>
        <v>43704.679641581191</v>
      </c>
      <c r="G18" s="62">
        <v>7.4770000000000003</v>
      </c>
      <c r="H18" s="63">
        <v>0</v>
      </c>
      <c r="I18" s="63">
        <f t="shared" si="0"/>
        <v>7.4770000000000003</v>
      </c>
      <c r="J18" s="52">
        <v>11442335</v>
      </c>
      <c r="K18" s="51">
        <v>0</v>
      </c>
      <c r="L18" s="53">
        <f t="shared" si="4"/>
        <v>11442335</v>
      </c>
      <c r="M18" s="56">
        <f t="shared" si="1"/>
        <v>329.67428258614729</v>
      </c>
    </row>
    <row r="19" spans="1:13">
      <c r="A19" s="7" t="s">
        <v>15</v>
      </c>
      <c r="B19" s="16">
        <v>16385</v>
      </c>
      <c r="C19" s="65">
        <v>1603450854</v>
      </c>
      <c r="D19" s="50">
        <f t="shared" si="2"/>
        <v>97860.900457735741</v>
      </c>
      <c r="E19" s="51">
        <v>501850421</v>
      </c>
      <c r="F19" s="51">
        <f t="shared" si="3"/>
        <v>30628.649435459261</v>
      </c>
      <c r="G19" s="62">
        <v>7.8959999999999999</v>
      </c>
      <c r="H19" s="63">
        <v>0</v>
      </c>
      <c r="I19" s="63">
        <f t="shared" si="0"/>
        <v>7.8959999999999999</v>
      </c>
      <c r="J19" s="52">
        <v>3962614</v>
      </c>
      <c r="K19" s="51">
        <v>0</v>
      </c>
      <c r="L19" s="53">
        <f t="shared" si="4"/>
        <v>3962614</v>
      </c>
      <c r="M19" s="56">
        <f t="shared" si="1"/>
        <v>241.84400366188586</v>
      </c>
    </row>
    <row r="20" spans="1:13">
      <c r="A20" s="7" t="s">
        <v>16</v>
      </c>
      <c r="B20" s="16">
        <v>864601</v>
      </c>
      <c r="C20" s="65">
        <v>81485806577</v>
      </c>
      <c r="D20" s="50">
        <f t="shared" si="2"/>
        <v>94246.717939257534</v>
      </c>
      <c r="E20" s="51">
        <v>54060752489</v>
      </c>
      <c r="F20" s="51">
        <f t="shared" si="3"/>
        <v>62526.821607886181</v>
      </c>
      <c r="G20" s="62">
        <v>7.5529999999999999</v>
      </c>
      <c r="H20" s="63">
        <v>0</v>
      </c>
      <c r="I20" s="63">
        <f t="shared" si="0"/>
        <v>7.5529999999999999</v>
      </c>
      <c r="J20" s="52">
        <v>414126001</v>
      </c>
      <c r="K20" s="51">
        <v>0</v>
      </c>
      <c r="L20" s="53">
        <f t="shared" si="4"/>
        <v>414126001</v>
      </c>
      <c r="M20" s="56">
        <f t="shared" si="1"/>
        <v>478.97932225384886</v>
      </c>
    </row>
    <row r="21" spans="1:13">
      <c r="A21" s="7" t="s">
        <v>17</v>
      </c>
      <c r="B21" s="16">
        <v>299261</v>
      </c>
      <c r="C21" s="65">
        <v>24874233413</v>
      </c>
      <c r="D21" s="50">
        <f t="shared" si="2"/>
        <v>83118.860837195622</v>
      </c>
      <c r="E21" s="51">
        <v>15328290305</v>
      </c>
      <c r="F21" s="51">
        <f t="shared" si="3"/>
        <v>51220.474117910453</v>
      </c>
      <c r="G21" s="62">
        <v>7.8209999999999997</v>
      </c>
      <c r="H21" s="63">
        <v>0</v>
      </c>
      <c r="I21" s="63">
        <f t="shared" si="0"/>
        <v>7.8209999999999997</v>
      </c>
      <c r="J21" s="52">
        <v>119882565</v>
      </c>
      <c r="K21" s="51">
        <v>0</v>
      </c>
      <c r="L21" s="53">
        <f t="shared" si="4"/>
        <v>119882565</v>
      </c>
      <c r="M21" s="56">
        <f t="shared" si="1"/>
        <v>400.59534987853414</v>
      </c>
    </row>
    <row r="22" spans="1:13">
      <c r="A22" s="7" t="s">
        <v>18</v>
      </c>
      <c r="B22" s="16">
        <v>96241</v>
      </c>
      <c r="C22" s="65">
        <v>9491634943</v>
      </c>
      <c r="D22" s="50">
        <f t="shared" si="2"/>
        <v>98623.610966220222</v>
      </c>
      <c r="E22" s="51">
        <v>7337926143</v>
      </c>
      <c r="F22" s="51">
        <f t="shared" si="3"/>
        <v>76245.323126318312</v>
      </c>
      <c r="G22" s="62">
        <v>8.0310000000000006</v>
      </c>
      <c r="H22" s="63">
        <v>0</v>
      </c>
      <c r="I22" s="63">
        <f t="shared" si="0"/>
        <v>8.0310000000000006</v>
      </c>
      <c r="J22" s="52">
        <v>58930909</v>
      </c>
      <c r="K22" s="51">
        <v>0</v>
      </c>
      <c r="L22" s="53">
        <f t="shared" si="4"/>
        <v>58930909</v>
      </c>
      <c r="M22" s="56">
        <f t="shared" si="1"/>
        <v>612.32644091395559</v>
      </c>
    </row>
    <row r="23" spans="1:13">
      <c r="A23" s="7" t="s">
        <v>19</v>
      </c>
      <c r="B23" s="16">
        <v>11527</v>
      </c>
      <c r="C23" s="65">
        <v>3133873766</v>
      </c>
      <c r="D23" s="50">
        <f t="shared" si="2"/>
        <v>271872.45302333654</v>
      </c>
      <c r="E23" s="51">
        <v>1951795010</v>
      </c>
      <c r="F23" s="51">
        <f t="shared" si="3"/>
        <v>169323.76247072092</v>
      </c>
      <c r="G23" s="62">
        <v>5.0490000000000004</v>
      </c>
      <c r="H23" s="63">
        <v>0</v>
      </c>
      <c r="I23" s="63">
        <f t="shared" si="0"/>
        <v>5.0490000000000004</v>
      </c>
      <c r="J23" s="52">
        <v>9872069</v>
      </c>
      <c r="K23" s="51">
        <v>0</v>
      </c>
      <c r="L23" s="53">
        <f t="shared" si="4"/>
        <v>9872069</v>
      </c>
      <c r="M23" s="56">
        <f t="shared" si="1"/>
        <v>856.43003383360804</v>
      </c>
    </row>
    <row r="24" spans="1:13">
      <c r="A24" s="7" t="s">
        <v>20</v>
      </c>
      <c r="B24" s="16">
        <v>48200</v>
      </c>
      <c r="C24" s="65">
        <v>3141586469</v>
      </c>
      <c r="D24" s="50">
        <f t="shared" si="2"/>
        <v>65178.142510373444</v>
      </c>
      <c r="E24" s="51">
        <v>1495192489</v>
      </c>
      <c r="F24" s="51">
        <f t="shared" si="3"/>
        <v>31020.591058091286</v>
      </c>
      <c r="G24" s="62">
        <v>7.9219999999999997</v>
      </c>
      <c r="H24" s="63">
        <v>0</v>
      </c>
      <c r="I24" s="63">
        <f t="shared" si="0"/>
        <v>7.9219999999999997</v>
      </c>
      <c r="J24" s="52">
        <v>11844916</v>
      </c>
      <c r="K24" s="51">
        <v>0</v>
      </c>
      <c r="L24" s="53">
        <f t="shared" si="4"/>
        <v>11844916</v>
      </c>
      <c r="M24" s="56">
        <f t="shared" si="1"/>
        <v>245.74514522821576</v>
      </c>
    </row>
    <row r="25" spans="1:13">
      <c r="A25" s="7" t="s">
        <v>21</v>
      </c>
      <c r="B25" s="16">
        <v>16983</v>
      </c>
      <c r="C25" s="65">
        <v>1322720276</v>
      </c>
      <c r="D25" s="50">
        <f t="shared" si="2"/>
        <v>77884.960018842365</v>
      </c>
      <c r="E25" s="51">
        <v>655551179</v>
      </c>
      <c r="F25" s="51">
        <f t="shared" si="3"/>
        <v>38600.434493316847</v>
      </c>
      <c r="G25" s="62">
        <v>7.8879999999999999</v>
      </c>
      <c r="H25" s="63">
        <v>0</v>
      </c>
      <c r="I25" s="63">
        <f t="shared" si="0"/>
        <v>7.8879999999999999</v>
      </c>
      <c r="J25" s="52">
        <v>5168483</v>
      </c>
      <c r="K25" s="51">
        <v>0</v>
      </c>
      <c r="L25" s="53">
        <f t="shared" si="4"/>
        <v>5168483</v>
      </c>
      <c r="M25" s="56">
        <f t="shared" si="1"/>
        <v>304.3327445092151</v>
      </c>
    </row>
    <row r="26" spans="1:13">
      <c r="A26" s="7" t="s">
        <v>22</v>
      </c>
      <c r="B26" s="16">
        <v>12812</v>
      </c>
      <c r="C26" s="65">
        <v>3329691964</v>
      </c>
      <c r="D26" s="50">
        <f t="shared" si="2"/>
        <v>259888.53918201686</v>
      </c>
      <c r="E26" s="51">
        <v>586766707</v>
      </c>
      <c r="F26" s="51">
        <f t="shared" si="3"/>
        <v>45798.213159537932</v>
      </c>
      <c r="G26" s="62">
        <v>7.8730000000000002</v>
      </c>
      <c r="H26" s="63">
        <v>0</v>
      </c>
      <c r="I26" s="63">
        <f t="shared" si="0"/>
        <v>7.8730000000000002</v>
      </c>
      <c r="J26" s="52">
        <v>4619614</v>
      </c>
      <c r="K26" s="51">
        <v>0</v>
      </c>
      <c r="L26" s="53">
        <f t="shared" si="4"/>
        <v>4619614</v>
      </c>
      <c r="M26" s="56">
        <f t="shared" si="1"/>
        <v>360.56931002185451</v>
      </c>
    </row>
    <row r="27" spans="1:13">
      <c r="A27" s="7" t="s">
        <v>23</v>
      </c>
      <c r="B27" s="16">
        <v>15789</v>
      </c>
      <c r="C27" s="65">
        <v>2399336211</v>
      </c>
      <c r="D27" s="50">
        <f t="shared" si="2"/>
        <v>151962.51890556718</v>
      </c>
      <c r="E27" s="51">
        <v>1515409406</v>
      </c>
      <c r="F27" s="51">
        <f t="shared" si="3"/>
        <v>95978.808410918995</v>
      </c>
      <c r="G27" s="62">
        <v>7.2530000000000001</v>
      </c>
      <c r="H27" s="63">
        <v>0</v>
      </c>
      <c r="I27" s="63">
        <f t="shared" si="0"/>
        <v>7.2530000000000001</v>
      </c>
      <c r="J27" s="52">
        <v>10991068</v>
      </c>
      <c r="K27" s="51">
        <v>0</v>
      </c>
      <c r="L27" s="53">
        <f t="shared" si="4"/>
        <v>10991068</v>
      </c>
      <c r="M27" s="56">
        <f t="shared" si="1"/>
        <v>696.12185698904295</v>
      </c>
    </row>
    <row r="28" spans="1:13">
      <c r="A28" s="7" t="s">
        <v>24</v>
      </c>
      <c r="B28" s="16">
        <v>14744</v>
      </c>
      <c r="C28" s="65">
        <v>1315982631</v>
      </c>
      <c r="D28" s="50">
        <f t="shared" si="2"/>
        <v>89255.468733043948</v>
      </c>
      <c r="E28" s="51">
        <v>749078447</v>
      </c>
      <c r="F28" s="51">
        <f t="shared" si="3"/>
        <v>50805.646161150296</v>
      </c>
      <c r="G28" s="62">
        <v>8.0109999999999992</v>
      </c>
      <c r="H28" s="63">
        <v>0</v>
      </c>
      <c r="I28" s="63">
        <f t="shared" si="0"/>
        <v>8.0109999999999992</v>
      </c>
      <c r="J28" s="52">
        <v>6000866</v>
      </c>
      <c r="K28" s="51">
        <v>0</v>
      </c>
      <c r="L28" s="53">
        <f t="shared" si="4"/>
        <v>6000866</v>
      </c>
      <c r="M28" s="56">
        <f t="shared" si="1"/>
        <v>407.00393380358111</v>
      </c>
    </row>
    <row r="29" spans="1:13">
      <c r="A29" s="7" t="s">
        <v>25</v>
      </c>
      <c r="B29" s="16">
        <v>27653</v>
      </c>
      <c r="C29" s="65">
        <v>3166105756</v>
      </c>
      <c r="D29" s="50">
        <f t="shared" si="2"/>
        <v>114494.11477958992</v>
      </c>
      <c r="E29" s="51">
        <v>1564122455</v>
      </c>
      <c r="F29" s="51">
        <f t="shared" si="3"/>
        <v>56562.487071927098</v>
      </c>
      <c r="G29" s="62">
        <v>7.6040000000000001</v>
      </c>
      <c r="H29" s="63">
        <v>0</v>
      </c>
      <c r="I29" s="63">
        <f t="shared" si="0"/>
        <v>7.6040000000000001</v>
      </c>
      <c r="J29" s="52">
        <v>11893362</v>
      </c>
      <c r="K29" s="51">
        <v>0</v>
      </c>
      <c r="L29" s="53">
        <f t="shared" si="4"/>
        <v>11893362</v>
      </c>
      <c r="M29" s="56">
        <f t="shared" si="1"/>
        <v>430.09300980002172</v>
      </c>
    </row>
    <row r="30" spans="1:13">
      <c r="A30" s="7" t="s">
        <v>26</v>
      </c>
      <c r="B30" s="16">
        <v>38908</v>
      </c>
      <c r="C30" s="65">
        <v>5070390792</v>
      </c>
      <c r="D30" s="50">
        <f t="shared" si="2"/>
        <v>130317.43579726534</v>
      </c>
      <c r="E30" s="51">
        <v>1752550133</v>
      </c>
      <c r="F30" s="51">
        <f t="shared" si="3"/>
        <v>45043.43921558548</v>
      </c>
      <c r="G30" s="62">
        <v>7.7430000000000003</v>
      </c>
      <c r="H30" s="63">
        <v>0</v>
      </c>
      <c r="I30" s="63">
        <f t="shared" si="0"/>
        <v>7.7430000000000003</v>
      </c>
      <c r="J30" s="52">
        <v>13847639</v>
      </c>
      <c r="K30" s="51">
        <v>0</v>
      </c>
      <c r="L30" s="53">
        <f t="shared" si="4"/>
        <v>13847639</v>
      </c>
      <c r="M30" s="56">
        <f t="shared" si="1"/>
        <v>355.9072427264316</v>
      </c>
    </row>
    <row r="31" spans="1:13">
      <c r="A31" s="7" t="s">
        <v>27</v>
      </c>
      <c r="B31" s="16">
        <v>173078</v>
      </c>
      <c r="C31" s="65">
        <v>12033947331</v>
      </c>
      <c r="D31" s="50">
        <f t="shared" si="2"/>
        <v>69529.040842856979</v>
      </c>
      <c r="E31" s="51">
        <v>8586291506</v>
      </c>
      <c r="F31" s="51">
        <f t="shared" si="3"/>
        <v>49609.375576329745</v>
      </c>
      <c r="G31" s="62">
        <v>7.508</v>
      </c>
      <c r="H31" s="63">
        <v>0</v>
      </c>
      <c r="I31" s="63">
        <f t="shared" si="0"/>
        <v>7.508</v>
      </c>
      <c r="J31" s="52">
        <v>66067422</v>
      </c>
      <c r="K31" s="51">
        <v>0</v>
      </c>
      <c r="L31" s="53">
        <f t="shared" si="4"/>
        <v>66067422</v>
      </c>
      <c r="M31" s="56">
        <f t="shared" si="1"/>
        <v>381.72050751684213</v>
      </c>
    </row>
    <row r="32" spans="1:13">
      <c r="A32" s="7" t="s">
        <v>28</v>
      </c>
      <c r="B32" s="16">
        <v>98712</v>
      </c>
      <c r="C32" s="65">
        <v>7174954418</v>
      </c>
      <c r="D32" s="50">
        <f t="shared" si="2"/>
        <v>72685.736465677925</v>
      </c>
      <c r="E32" s="51">
        <v>5125411181</v>
      </c>
      <c r="F32" s="51">
        <f t="shared" si="3"/>
        <v>51922.878484885325</v>
      </c>
      <c r="G32" s="62">
        <v>7.8129999999999997</v>
      </c>
      <c r="H32" s="63">
        <v>0</v>
      </c>
      <c r="I32" s="63">
        <f t="shared" si="0"/>
        <v>7.8129999999999997</v>
      </c>
      <c r="J32" s="52">
        <v>40105235</v>
      </c>
      <c r="K32" s="51">
        <v>0</v>
      </c>
      <c r="L32" s="53">
        <f t="shared" si="4"/>
        <v>40105235</v>
      </c>
      <c r="M32" s="56">
        <f t="shared" si="1"/>
        <v>406.28530472485613</v>
      </c>
    </row>
    <row r="33" spans="1:13">
      <c r="A33" s="7" t="s">
        <v>29</v>
      </c>
      <c r="B33" s="16">
        <v>1238951</v>
      </c>
      <c r="C33" s="65">
        <v>88960322751</v>
      </c>
      <c r="D33" s="50">
        <f t="shared" si="2"/>
        <v>71802.93873688305</v>
      </c>
      <c r="E33" s="51">
        <v>67359850898</v>
      </c>
      <c r="F33" s="51">
        <f t="shared" si="3"/>
        <v>54368.454360180505</v>
      </c>
      <c r="G33" s="62">
        <v>7.9130000000000003</v>
      </c>
      <c r="H33" s="63">
        <v>0</v>
      </c>
      <c r="I33" s="63">
        <f t="shared" si="0"/>
        <v>7.9130000000000003</v>
      </c>
      <c r="J33" s="52">
        <v>534636146</v>
      </c>
      <c r="K33" s="51">
        <v>0</v>
      </c>
      <c r="L33" s="53">
        <f t="shared" si="4"/>
        <v>534636146</v>
      </c>
      <c r="M33" s="56">
        <f t="shared" si="1"/>
        <v>431.5232369964591</v>
      </c>
    </row>
    <row r="34" spans="1:13">
      <c r="A34" s="7" t="s">
        <v>30</v>
      </c>
      <c r="B34" s="16">
        <v>19901</v>
      </c>
      <c r="C34" s="65">
        <v>1177842257</v>
      </c>
      <c r="D34" s="50">
        <f t="shared" si="2"/>
        <v>59185.078991005474</v>
      </c>
      <c r="E34" s="51">
        <v>463799954</v>
      </c>
      <c r="F34" s="51">
        <f t="shared" si="3"/>
        <v>23305.359228179488</v>
      </c>
      <c r="G34" s="62">
        <v>6.226</v>
      </c>
      <c r="H34" s="63">
        <v>0</v>
      </c>
      <c r="I34" s="63">
        <f t="shared" si="0"/>
        <v>6.226</v>
      </c>
      <c r="J34" s="52">
        <v>2887619</v>
      </c>
      <c r="K34" s="51">
        <v>0</v>
      </c>
      <c r="L34" s="53">
        <f t="shared" si="4"/>
        <v>2887619</v>
      </c>
      <c r="M34" s="56">
        <f t="shared" si="1"/>
        <v>145.09919099542736</v>
      </c>
    </row>
    <row r="35" spans="1:13">
      <c r="A35" s="7" t="s">
        <v>31</v>
      </c>
      <c r="B35" s="16">
        <v>138694</v>
      </c>
      <c r="C35" s="65">
        <v>17936116740</v>
      </c>
      <c r="D35" s="50">
        <f t="shared" si="2"/>
        <v>129321.50446306256</v>
      </c>
      <c r="E35" s="51">
        <v>14009273419</v>
      </c>
      <c r="F35" s="51">
        <f t="shared" si="3"/>
        <v>101008.50374926097</v>
      </c>
      <c r="G35" s="62">
        <v>7.8940000000000001</v>
      </c>
      <c r="H35" s="63">
        <v>0.35</v>
      </c>
      <c r="I35" s="63">
        <f t="shared" si="0"/>
        <v>8.2439999999999998</v>
      </c>
      <c r="J35" s="52">
        <v>110596675</v>
      </c>
      <c r="K35" s="51">
        <v>4903577</v>
      </c>
      <c r="L35" s="53">
        <f t="shared" si="4"/>
        <v>115500252</v>
      </c>
      <c r="M35" s="56">
        <f t="shared" si="1"/>
        <v>832.77035776601724</v>
      </c>
    </row>
    <row r="36" spans="1:13">
      <c r="A36" s="7" t="s">
        <v>32</v>
      </c>
      <c r="B36" s="16">
        <v>49964</v>
      </c>
      <c r="C36" s="65">
        <v>3018187075</v>
      </c>
      <c r="D36" s="50">
        <f t="shared" si="2"/>
        <v>60407.234708990472</v>
      </c>
      <c r="E36" s="51">
        <v>1595667335</v>
      </c>
      <c r="F36" s="51">
        <f t="shared" si="3"/>
        <v>31936.340865423106</v>
      </c>
      <c r="G36" s="62">
        <v>6.4550000000000001</v>
      </c>
      <c r="H36" s="63">
        <v>0</v>
      </c>
      <c r="I36" s="63">
        <f t="shared" si="0"/>
        <v>6.4550000000000001</v>
      </c>
      <c r="J36" s="52">
        <v>10300078</v>
      </c>
      <c r="K36" s="51">
        <v>0</v>
      </c>
      <c r="L36" s="53">
        <f t="shared" si="4"/>
        <v>10300078</v>
      </c>
      <c r="M36" s="56">
        <f t="shared" si="1"/>
        <v>206.14998799135378</v>
      </c>
    </row>
    <row r="37" spans="1:13">
      <c r="A37" s="7" t="s">
        <v>33</v>
      </c>
      <c r="B37" s="16">
        <v>14666</v>
      </c>
      <c r="C37" s="65">
        <v>1600276323</v>
      </c>
      <c r="D37" s="50">
        <f t="shared" si="2"/>
        <v>109114.70905495704</v>
      </c>
      <c r="E37" s="51">
        <v>586884655</v>
      </c>
      <c r="F37" s="51">
        <f t="shared" si="3"/>
        <v>40016.681780990046</v>
      </c>
      <c r="G37" s="62">
        <v>7.9379999999999997</v>
      </c>
      <c r="H37" s="63">
        <v>0</v>
      </c>
      <c r="I37" s="63">
        <f t="shared" si="0"/>
        <v>7.9379999999999997</v>
      </c>
      <c r="J37" s="52">
        <v>4658689</v>
      </c>
      <c r="K37" s="51">
        <v>0</v>
      </c>
      <c r="L37" s="53">
        <f t="shared" si="4"/>
        <v>4658689</v>
      </c>
      <c r="M37" s="56">
        <f t="shared" si="1"/>
        <v>317.6523251056866</v>
      </c>
    </row>
    <row r="38" spans="1:13">
      <c r="A38" s="7" t="s">
        <v>34</v>
      </c>
      <c r="B38" s="16">
        <v>8752</v>
      </c>
      <c r="C38" s="65">
        <v>705734564</v>
      </c>
      <c r="D38" s="50">
        <f t="shared" si="2"/>
        <v>80636.947440585005</v>
      </c>
      <c r="E38" s="51">
        <v>238139079</v>
      </c>
      <c r="F38" s="51">
        <f t="shared" si="3"/>
        <v>27209.675388482632</v>
      </c>
      <c r="G38" s="62">
        <v>7.7759999999999998</v>
      </c>
      <c r="H38" s="63">
        <v>0</v>
      </c>
      <c r="I38" s="63">
        <f t="shared" si="0"/>
        <v>7.7759999999999998</v>
      </c>
      <c r="J38" s="52">
        <v>1851770</v>
      </c>
      <c r="K38" s="51">
        <v>0</v>
      </c>
      <c r="L38" s="53">
        <f t="shared" si="4"/>
        <v>1851770</v>
      </c>
      <c r="M38" s="56">
        <f t="shared" si="1"/>
        <v>211.58249542961607</v>
      </c>
    </row>
    <row r="39" spans="1:13">
      <c r="A39" s="7" t="s">
        <v>35</v>
      </c>
      <c r="B39" s="16">
        <v>298265</v>
      </c>
      <c r="C39" s="65">
        <v>22107561388</v>
      </c>
      <c r="D39" s="50">
        <f t="shared" si="2"/>
        <v>74120.535054397929</v>
      </c>
      <c r="E39" s="51">
        <v>17385420803</v>
      </c>
      <c r="F39" s="51">
        <f t="shared" si="3"/>
        <v>58288.504527852747</v>
      </c>
      <c r="G39" s="62">
        <v>7.3940000000000001</v>
      </c>
      <c r="H39" s="63">
        <v>0</v>
      </c>
      <c r="I39" s="63">
        <f t="shared" si="0"/>
        <v>7.3940000000000001</v>
      </c>
      <c r="J39" s="52">
        <v>128568375</v>
      </c>
      <c r="K39" s="51">
        <v>0</v>
      </c>
      <c r="L39" s="53">
        <f t="shared" si="4"/>
        <v>128568375</v>
      </c>
      <c r="M39" s="56">
        <f t="shared" si="1"/>
        <v>431.05418000771124</v>
      </c>
    </row>
    <row r="40" spans="1:13">
      <c r="A40" s="7" t="s">
        <v>36</v>
      </c>
      <c r="B40" s="16">
        <v>625310</v>
      </c>
      <c r="C40" s="65">
        <v>68116398695</v>
      </c>
      <c r="D40" s="50">
        <f t="shared" si="2"/>
        <v>108932.20753706162</v>
      </c>
      <c r="E40" s="51">
        <v>56681356700</v>
      </c>
      <c r="F40" s="51">
        <f t="shared" si="3"/>
        <v>90645.210695495029</v>
      </c>
      <c r="G40" s="62">
        <v>7.8540000000000001</v>
      </c>
      <c r="H40" s="63">
        <v>0</v>
      </c>
      <c r="I40" s="63">
        <f t="shared" si="0"/>
        <v>7.8540000000000001</v>
      </c>
      <c r="J40" s="52">
        <v>445566477</v>
      </c>
      <c r="K40" s="51">
        <v>0</v>
      </c>
      <c r="L40" s="53">
        <f t="shared" si="4"/>
        <v>445566477</v>
      </c>
      <c r="M40" s="56">
        <f t="shared" si="1"/>
        <v>712.55293694327611</v>
      </c>
    </row>
    <row r="41" spans="1:13">
      <c r="A41" s="7" t="s">
        <v>37</v>
      </c>
      <c r="B41" s="16">
        <v>276278</v>
      </c>
      <c r="C41" s="65">
        <v>24738434447</v>
      </c>
      <c r="D41" s="50">
        <f t="shared" si="2"/>
        <v>89541.818193993007</v>
      </c>
      <c r="E41" s="51">
        <v>15153622453</v>
      </c>
      <c r="F41" s="51">
        <f t="shared" si="3"/>
        <v>54849.182537154607</v>
      </c>
      <c r="G41" s="62">
        <v>7.7830000000000004</v>
      </c>
      <c r="H41" s="63">
        <v>0</v>
      </c>
      <c r="I41" s="63">
        <f t="shared" si="0"/>
        <v>7.7830000000000004</v>
      </c>
      <c r="J41" s="52">
        <v>119010857</v>
      </c>
      <c r="K41" s="51">
        <v>0</v>
      </c>
      <c r="L41" s="53">
        <f t="shared" si="4"/>
        <v>119010857</v>
      </c>
      <c r="M41" s="56">
        <f t="shared" si="1"/>
        <v>430.76487089091421</v>
      </c>
    </row>
    <row r="42" spans="1:13">
      <c r="A42" s="7" t="s">
        <v>38</v>
      </c>
      <c r="B42" s="16">
        <v>40767</v>
      </c>
      <c r="C42" s="65">
        <v>3745242425</v>
      </c>
      <c r="D42" s="50">
        <f t="shared" si="2"/>
        <v>91869.463659332308</v>
      </c>
      <c r="E42" s="51">
        <v>1898173854</v>
      </c>
      <c r="F42" s="51">
        <f t="shared" si="3"/>
        <v>46561.529030833764</v>
      </c>
      <c r="G42" s="62">
        <v>7.5540000000000003</v>
      </c>
      <c r="H42" s="63">
        <v>0</v>
      </c>
      <c r="I42" s="63">
        <f t="shared" si="0"/>
        <v>7.5540000000000003</v>
      </c>
      <c r="J42" s="52">
        <v>14338823</v>
      </c>
      <c r="K42" s="51">
        <v>0</v>
      </c>
      <c r="L42" s="53">
        <f t="shared" si="4"/>
        <v>14338823</v>
      </c>
      <c r="M42" s="56">
        <f t="shared" si="1"/>
        <v>351.72622464248042</v>
      </c>
    </row>
    <row r="43" spans="1:13">
      <c r="A43" s="7" t="s">
        <v>39</v>
      </c>
      <c r="B43" s="16">
        <v>8370</v>
      </c>
      <c r="C43" s="65">
        <v>879792306</v>
      </c>
      <c r="D43" s="50">
        <f t="shared" si="2"/>
        <v>105112.58136200717</v>
      </c>
      <c r="E43" s="51">
        <v>247410033</v>
      </c>
      <c r="F43" s="51">
        <f t="shared" si="3"/>
        <v>29559.143727598566</v>
      </c>
      <c r="G43" s="62">
        <v>7.8</v>
      </c>
      <c r="H43" s="63">
        <v>0</v>
      </c>
      <c r="I43" s="63">
        <f t="shared" si="0"/>
        <v>7.8</v>
      </c>
      <c r="J43" s="52">
        <v>1929751</v>
      </c>
      <c r="K43" s="51">
        <v>0</v>
      </c>
      <c r="L43" s="53">
        <f t="shared" si="4"/>
        <v>1929751</v>
      </c>
      <c r="M43" s="56">
        <f t="shared" si="1"/>
        <v>230.55567502986858</v>
      </c>
    </row>
    <row r="44" spans="1:13">
      <c r="A44" s="7" t="s">
        <v>40</v>
      </c>
      <c r="B44" s="16">
        <v>19298</v>
      </c>
      <c r="C44" s="65">
        <v>1393161613</v>
      </c>
      <c r="D44" s="50">
        <f t="shared" si="2"/>
        <v>72192.020572080015</v>
      </c>
      <c r="E44" s="51">
        <v>667806290</v>
      </c>
      <c r="F44" s="51">
        <f t="shared" si="3"/>
        <v>34604.948181158667</v>
      </c>
      <c r="G44" s="62">
        <v>7.7220000000000004</v>
      </c>
      <c r="H44" s="63">
        <v>0</v>
      </c>
      <c r="I44" s="63">
        <f t="shared" si="0"/>
        <v>7.7220000000000004</v>
      </c>
      <c r="J44" s="52">
        <v>5156802</v>
      </c>
      <c r="K44" s="51">
        <v>0</v>
      </c>
      <c r="L44" s="53">
        <f t="shared" si="4"/>
        <v>5156802</v>
      </c>
      <c r="M44" s="56">
        <f t="shared" si="1"/>
        <v>267.21950461187686</v>
      </c>
    </row>
    <row r="45" spans="1:13">
      <c r="A45" s="7" t="s">
        <v>41</v>
      </c>
      <c r="B45" s="16">
        <v>325905</v>
      </c>
      <c r="C45" s="65">
        <v>30842375689</v>
      </c>
      <c r="D45" s="50">
        <f t="shared" si="2"/>
        <v>94636.092385817959</v>
      </c>
      <c r="E45" s="51">
        <v>25348237177</v>
      </c>
      <c r="F45" s="51">
        <f t="shared" si="3"/>
        <v>77777.99413019132</v>
      </c>
      <c r="G45" s="62">
        <v>7.96</v>
      </c>
      <c r="H45" s="63">
        <v>0</v>
      </c>
      <c r="I45" s="63">
        <f t="shared" si="0"/>
        <v>7.96</v>
      </c>
      <c r="J45" s="52">
        <v>202165307</v>
      </c>
      <c r="K45" s="51">
        <v>0</v>
      </c>
      <c r="L45" s="53">
        <f t="shared" si="4"/>
        <v>202165307</v>
      </c>
      <c r="M45" s="56">
        <f t="shared" si="1"/>
        <v>620.31974655190925</v>
      </c>
    </row>
    <row r="46" spans="1:13">
      <c r="A46" s="7" t="s">
        <v>42</v>
      </c>
      <c r="B46" s="16">
        <v>331745</v>
      </c>
      <c r="C46" s="65">
        <v>25478095384</v>
      </c>
      <c r="D46" s="50">
        <f t="shared" si="2"/>
        <v>76800.239292227459</v>
      </c>
      <c r="E46" s="51">
        <v>16466108445</v>
      </c>
      <c r="F46" s="51">
        <f t="shared" si="3"/>
        <v>49634.835325325177</v>
      </c>
      <c r="G46" s="62">
        <v>7.7080000000000002</v>
      </c>
      <c r="H46" s="63">
        <v>0</v>
      </c>
      <c r="I46" s="63">
        <f t="shared" si="0"/>
        <v>7.7080000000000002</v>
      </c>
      <c r="J46" s="52">
        <v>127220181</v>
      </c>
      <c r="K46" s="51">
        <v>0</v>
      </c>
      <c r="L46" s="53">
        <f t="shared" si="4"/>
        <v>127220181</v>
      </c>
      <c r="M46" s="56">
        <f t="shared" si="1"/>
        <v>383.4878626656016</v>
      </c>
    </row>
    <row r="47" spans="1:13">
      <c r="A47" s="7" t="s">
        <v>43</v>
      </c>
      <c r="B47" s="16">
        <v>146689</v>
      </c>
      <c r="C47" s="65">
        <v>23806617044</v>
      </c>
      <c r="D47" s="50">
        <f t="shared" si="2"/>
        <v>162293.13066419432</v>
      </c>
      <c r="E47" s="51">
        <v>18070843933</v>
      </c>
      <c r="F47" s="51">
        <f t="shared" si="3"/>
        <v>123191.5408312825</v>
      </c>
      <c r="G47" s="62">
        <v>6.6040000000000001</v>
      </c>
      <c r="H47" s="63">
        <v>0</v>
      </c>
      <c r="I47" s="63">
        <f t="shared" si="0"/>
        <v>6.6040000000000001</v>
      </c>
      <c r="J47" s="52">
        <v>119608739</v>
      </c>
      <c r="K47" s="51">
        <v>0</v>
      </c>
      <c r="L47" s="53">
        <f t="shared" si="4"/>
        <v>119608739</v>
      </c>
      <c r="M47" s="56">
        <f t="shared" si="1"/>
        <v>815.38996789125292</v>
      </c>
    </row>
    <row r="48" spans="1:13">
      <c r="A48" s="7" t="s">
        <v>44</v>
      </c>
      <c r="B48" s="16">
        <v>2516537</v>
      </c>
      <c r="C48" s="65">
        <v>257986975687</v>
      </c>
      <c r="D48" s="50">
        <f t="shared" si="2"/>
        <v>102516.66305204334</v>
      </c>
      <c r="E48" s="51">
        <v>199384494788</v>
      </c>
      <c r="F48" s="51">
        <f t="shared" si="3"/>
        <v>79229.709234555266</v>
      </c>
      <c r="G48" s="62">
        <v>7.7649999999999997</v>
      </c>
      <c r="H48" s="63">
        <v>0.24</v>
      </c>
      <c r="I48" s="63">
        <f t="shared" si="0"/>
        <v>8.004999999999999</v>
      </c>
      <c r="J48" s="52">
        <v>1548220602</v>
      </c>
      <c r="K48" s="51">
        <v>47852279</v>
      </c>
      <c r="L48" s="53">
        <f t="shared" si="4"/>
        <v>1596072881</v>
      </c>
      <c r="M48" s="56">
        <f t="shared" si="1"/>
        <v>634.23382251085525</v>
      </c>
    </row>
    <row r="49" spans="1:13">
      <c r="A49" s="7" t="s">
        <v>45</v>
      </c>
      <c r="B49" s="16">
        <v>72670</v>
      </c>
      <c r="C49" s="65">
        <v>26356892034</v>
      </c>
      <c r="D49" s="50">
        <f t="shared" si="2"/>
        <v>362692.88611531584</v>
      </c>
      <c r="E49" s="51">
        <v>19347779704</v>
      </c>
      <c r="F49" s="51">
        <f t="shared" si="3"/>
        <v>266241.63621852209</v>
      </c>
      <c r="G49" s="62">
        <v>3.5649999999999999</v>
      </c>
      <c r="H49" s="63">
        <v>0</v>
      </c>
      <c r="I49" s="63">
        <f t="shared" si="0"/>
        <v>3.5649999999999999</v>
      </c>
      <c r="J49" s="52">
        <v>69363510</v>
      </c>
      <c r="K49" s="51">
        <v>0</v>
      </c>
      <c r="L49" s="53">
        <f t="shared" si="4"/>
        <v>69363510</v>
      </c>
      <c r="M49" s="56">
        <f t="shared" si="1"/>
        <v>954.49993119581666</v>
      </c>
    </row>
    <row r="50" spans="1:13">
      <c r="A50" s="7" t="s">
        <v>46</v>
      </c>
      <c r="B50" s="16">
        <v>73684</v>
      </c>
      <c r="C50" s="65">
        <v>9201233410</v>
      </c>
      <c r="D50" s="50">
        <f t="shared" si="2"/>
        <v>124874.23877639651</v>
      </c>
      <c r="E50" s="51">
        <v>7044787317</v>
      </c>
      <c r="F50" s="51">
        <f t="shared" si="3"/>
        <v>95608.101039574394</v>
      </c>
      <c r="G50" s="62">
        <v>7.8079999999999998</v>
      </c>
      <c r="H50" s="63">
        <v>0</v>
      </c>
      <c r="I50" s="63">
        <f t="shared" si="0"/>
        <v>7.8079999999999998</v>
      </c>
      <c r="J50" s="52">
        <v>55083481</v>
      </c>
      <c r="K50" s="51">
        <v>0</v>
      </c>
      <c r="L50" s="53">
        <f t="shared" si="4"/>
        <v>55083481</v>
      </c>
      <c r="M50" s="56">
        <f t="shared" si="1"/>
        <v>747.56366375332505</v>
      </c>
    </row>
    <row r="51" spans="1:13">
      <c r="A51" s="7" t="s">
        <v>47</v>
      </c>
      <c r="B51" s="16">
        <v>181679</v>
      </c>
      <c r="C51" s="65">
        <v>19413170899</v>
      </c>
      <c r="D51" s="50">
        <f t="shared" si="2"/>
        <v>106854.23686281849</v>
      </c>
      <c r="E51" s="51">
        <v>14796840126</v>
      </c>
      <c r="F51" s="51">
        <f t="shared" si="3"/>
        <v>81444.966815096952</v>
      </c>
      <c r="G51" s="62">
        <v>7.7690000000000001</v>
      </c>
      <c r="H51" s="63">
        <v>0</v>
      </c>
      <c r="I51" s="63">
        <f t="shared" si="0"/>
        <v>7.7690000000000001</v>
      </c>
      <c r="J51" s="52">
        <v>114956692</v>
      </c>
      <c r="K51" s="51">
        <v>0</v>
      </c>
      <c r="L51" s="53">
        <f t="shared" si="4"/>
        <v>114956692</v>
      </c>
      <c r="M51" s="56">
        <f t="shared" si="1"/>
        <v>632.74617319558126</v>
      </c>
    </row>
    <row r="52" spans="1:13">
      <c r="A52" s="7" t="s">
        <v>48</v>
      </c>
      <c r="B52" s="16">
        <v>39870</v>
      </c>
      <c r="C52" s="65">
        <v>2767093319</v>
      </c>
      <c r="D52" s="50">
        <f t="shared" si="2"/>
        <v>69402.892375219468</v>
      </c>
      <c r="E52" s="51">
        <v>1686604951</v>
      </c>
      <c r="F52" s="51">
        <f t="shared" si="3"/>
        <v>42302.607248557812</v>
      </c>
      <c r="G52" s="62">
        <v>7.9260000000000002</v>
      </c>
      <c r="H52" s="63">
        <v>0</v>
      </c>
      <c r="I52" s="63">
        <f t="shared" si="0"/>
        <v>7.9260000000000002</v>
      </c>
      <c r="J52" s="52">
        <v>13383865</v>
      </c>
      <c r="K52" s="51">
        <v>0</v>
      </c>
      <c r="L52" s="53">
        <f t="shared" si="4"/>
        <v>13383865</v>
      </c>
      <c r="M52" s="56">
        <f t="shared" si="1"/>
        <v>335.68760973162779</v>
      </c>
    </row>
    <row r="53" spans="1:13">
      <c r="A53" s="7" t="s">
        <v>49</v>
      </c>
      <c r="B53" s="16">
        <v>1157342</v>
      </c>
      <c r="C53" s="65">
        <v>110942747538</v>
      </c>
      <c r="D53" s="50">
        <f t="shared" si="2"/>
        <v>95859.951110389156</v>
      </c>
      <c r="E53" s="51">
        <v>86037817748</v>
      </c>
      <c r="F53" s="51">
        <f t="shared" si="3"/>
        <v>74340.875685838764</v>
      </c>
      <c r="G53" s="62">
        <v>8.5449999999999999</v>
      </c>
      <c r="H53" s="63">
        <v>0</v>
      </c>
      <c r="I53" s="63">
        <f t="shared" si="0"/>
        <v>8.5449999999999999</v>
      </c>
      <c r="J53" s="52">
        <v>737805295</v>
      </c>
      <c r="K53" s="51">
        <v>0</v>
      </c>
      <c r="L53" s="53">
        <f t="shared" si="4"/>
        <v>737805295</v>
      </c>
      <c r="M53" s="56">
        <f t="shared" si="1"/>
        <v>637.49980126876926</v>
      </c>
    </row>
    <row r="54" spans="1:13">
      <c r="A54" s="7" t="s">
        <v>50</v>
      </c>
      <c r="B54" s="16">
        <v>273867</v>
      </c>
      <c r="C54" s="65">
        <v>26423987420</v>
      </c>
      <c r="D54" s="50">
        <f t="shared" si="2"/>
        <v>96484.744127623999</v>
      </c>
      <c r="E54" s="51">
        <v>17724790639</v>
      </c>
      <c r="F54" s="51">
        <f t="shared" si="3"/>
        <v>64720.432322988898</v>
      </c>
      <c r="G54" s="62">
        <v>7.577</v>
      </c>
      <c r="H54" s="63">
        <v>0</v>
      </c>
      <c r="I54" s="63">
        <f t="shared" si="0"/>
        <v>7.577</v>
      </c>
      <c r="J54" s="52">
        <v>134513176</v>
      </c>
      <c r="K54" s="51">
        <v>0</v>
      </c>
      <c r="L54" s="53">
        <f t="shared" si="4"/>
        <v>134513176</v>
      </c>
      <c r="M54" s="56">
        <f t="shared" si="1"/>
        <v>491.16241095130118</v>
      </c>
    </row>
    <row r="55" spans="1:13">
      <c r="A55" s="7" t="s">
        <v>51</v>
      </c>
      <c r="B55" s="16">
        <v>1325758</v>
      </c>
      <c r="C55" s="65">
        <v>163284611940</v>
      </c>
      <c r="D55" s="50">
        <f t="shared" si="2"/>
        <v>123163.21073680113</v>
      </c>
      <c r="E55" s="51">
        <v>132048705669</v>
      </c>
      <c r="F55" s="51">
        <f t="shared" si="3"/>
        <v>99602.420403271186</v>
      </c>
      <c r="G55" s="62">
        <v>8.18</v>
      </c>
      <c r="H55" s="63">
        <v>0</v>
      </c>
      <c r="I55" s="63">
        <f t="shared" si="0"/>
        <v>8.18</v>
      </c>
      <c r="J55" s="52">
        <v>1083421400</v>
      </c>
      <c r="K55" s="51">
        <v>0</v>
      </c>
      <c r="L55" s="53">
        <f t="shared" si="4"/>
        <v>1083421400</v>
      </c>
      <c r="M55" s="56">
        <f t="shared" si="1"/>
        <v>817.20902306454116</v>
      </c>
    </row>
    <row r="56" spans="1:13">
      <c r="A56" s="7" t="s">
        <v>52</v>
      </c>
      <c r="B56" s="16">
        <v>466533</v>
      </c>
      <c r="C56" s="65">
        <v>31068355358</v>
      </c>
      <c r="D56" s="50">
        <f t="shared" si="2"/>
        <v>66594.121654845425</v>
      </c>
      <c r="E56" s="51">
        <v>22466159275</v>
      </c>
      <c r="F56" s="51">
        <f t="shared" si="3"/>
        <v>48155.563004117605</v>
      </c>
      <c r="G56" s="62">
        <v>7.6444000000000001</v>
      </c>
      <c r="H56" s="63">
        <v>0</v>
      </c>
      <c r="I56" s="63">
        <f t="shared" si="0"/>
        <v>7.6444000000000001</v>
      </c>
      <c r="J56" s="52">
        <v>171750657</v>
      </c>
      <c r="K56" s="51">
        <v>0</v>
      </c>
      <c r="L56" s="53">
        <f t="shared" si="4"/>
        <v>171750657</v>
      </c>
      <c r="M56" s="56">
        <f t="shared" si="1"/>
        <v>368.14256869288988</v>
      </c>
    </row>
    <row r="57" spans="1:13">
      <c r="A57" s="7" t="s">
        <v>53</v>
      </c>
      <c r="B57" s="16">
        <v>918496</v>
      </c>
      <c r="C57" s="65">
        <v>78271871931</v>
      </c>
      <c r="D57" s="50">
        <f t="shared" si="2"/>
        <v>85217.433642607051</v>
      </c>
      <c r="E57" s="51">
        <v>60125519929</v>
      </c>
      <c r="F57" s="51">
        <f t="shared" si="3"/>
        <v>65460.840252978785</v>
      </c>
      <c r="G57" s="62">
        <v>8.3849999999999998</v>
      </c>
      <c r="H57" s="63">
        <v>0</v>
      </c>
      <c r="I57" s="63">
        <f t="shared" si="0"/>
        <v>8.3849999999999998</v>
      </c>
      <c r="J57" s="52">
        <v>504669812</v>
      </c>
      <c r="K57" s="51">
        <v>0</v>
      </c>
      <c r="L57" s="53">
        <f t="shared" si="4"/>
        <v>504669812</v>
      </c>
      <c r="M57" s="56">
        <f t="shared" si="1"/>
        <v>549.45237867121898</v>
      </c>
    </row>
    <row r="58" spans="1:13">
      <c r="A58" s="7" t="s">
        <v>55</v>
      </c>
      <c r="B58" s="16">
        <v>604792</v>
      </c>
      <c r="C58" s="65">
        <v>35287243976</v>
      </c>
      <c r="D58" s="50">
        <f t="shared" si="2"/>
        <v>58346.082580457412</v>
      </c>
      <c r="E58" s="51">
        <v>26567774416</v>
      </c>
      <c r="F58" s="51">
        <f t="shared" si="3"/>
        <v>43928.779507665444</v>
      </c>
      <c r="G58" s="62">
        <v>7.67</v>
      </c>
      <c r="H58" s="63">
        <v>0</v>
      </c>
      <c r="I58" s="63">
        <f t="shared" si="0"/>
        <v>7.67</v>
      </c>
      <c r="J58" s="52">
        <v>204102721</v>
      </c>
      <c r="K58" s="51">
        <v>0</v>
      </c>
      <c r="L58" s="53">
        <f t="shared" si="4"/>
        <v>204102721</v>
      </c>
      <c r="M58" s="56">
        <f t="shared" si="1"/>
        <v>337.47589419172209</v>
      </c>
    </row>
    <row r="59" spans="1:13">
      <c r="A59" s="7" t="s">
        <v>56</v>
      </c>
      <c r="B59" s="16">
        <v>74052</v>
      </c>
      <c r="C59" s="65">
        <v>7056889139</v>
      </c>
      <c r="D59" s="50">
        <f t="shared" si="2"/>
        <v>95296.401704207849</v>
      </c>
      <c r="E59" s="51">
        <v>3779669451</v>
      </c>
      <c r="F59" s="51">
        <f t="shared" si="3"/>
        <v>51040.747731323936</v>
      </c>
      <c r="G59" s="62">
        <v>7.4569999999999999</v>
      </c>
      <c r="H59" s="63">
        <v>0</v>
      </c>
      <c r="I59" s="63">
        <f t="shared" si="0"/>
        <v>7.4569999999999999</v>
      </c>
      <c r="J59" s="52">
        <v>28184711</v>
      </c>
      <c r="K59" s="51">
        <v>0</v>
      </c>
      <c r="L59" s="53">
        <f t="shared" si="4"/>
        <v>28184711</v>
      </c>
      <c r="M59" s="56">
        <f t="shared" si="1"/>
        <v>380.60701939177875</v>
      </c>
    </row>
    <row r="60" spans="1:13">
      <c r="A60" s="48" t="s">
        <v>98</v>
      </c>
      <c r="B60" s="16">
        <v>192852</v>
      </c>
      <c r="C60" s="65">
        <v>24121331116</v>
      </c>
      <c r="D60" s="50">
        <f t="shared" si="2"/>
        <v>125076.90413373987</v>
      </c>
      <c r="E60" s="51">
        <v>18741442710</v>
      </c>
      <c r="F60" s="51">
        <f t="shared" si="3"/>
        <v>97180.442567357357</v>
      </c>
      <c r="G60" s="62">
        <v>7.9790000000000001</v>
      </c>
      <c r="H60" s="63">
        <v>0</v>
      </c>
      <c r="I60" s="63">
        <f t="shared" si="0"/>
        <v>7.9790000000000001</v>
      </c>
      <c r="J60" s="52">
        <v>149562876</v>
      </c>
      <c r="K60" s="51">
        <v>0</v>
      </c>
      <c r="L60" s="53">
        <f t="shared" si="4"/>
        <v>149562876</v>
      </c>
      <c r="M60" s="56">
        <f t="shared" si="1"/>
        <v>775.53188973928195</v>
      </c>
    </row>
    <row r="61" spans="1:13">
      <c r="A61" s="48" t="s">
        <v>99</v>
      </c>
      <c r="B61" s="16">
        <v>279696</v>
      </c>
      <c r="C61" s="65">
        <v>22434406238</v>
      </c>
      <c r="D61" s="50">
        <f t="shared" si="2"/>
        <v>80209.964525770833</v>
      </c>
      <c r="E61" s="51">
        <v>15970915148</v>
      </c>
      <c r="F61" s="51">
        <f t="shared" si="3"/>
        <v>57100.978018992049</v>
      </c>
      <c r="G61" s="62">
        <v>7.8780000000000001</v>
      </c>
      <c r="H61" s="63">
        <v>0</v>
      </c>
      <c r="I61" s="63">
        <f t="shared" si="0"/>
        <v>7.8780000000000001</v>
      </c>
      <c r="J61" s="52">
        <v>126435210</v>
      </c>
      <c r="K61" s="51">
        <v>0</v>
      </c>
      <c r="L61" s="53">
        <f t="shared" si="4"/>
        <v>126435210</v>
      </c>
      <c r="M61" s="56">
        <f t="shared" si="1"/>
        <v>452.04511326583145</v>
      </c>
    </row>
    <row r="62" spans="1:13">
      <c r="A62" s="7" t="s">
        <v>57</v>
      </c>
      <c r="B62" s="16">
        <v>154901</v>
      </c>
      <c r="C62" s="65">
        <v>11861883053</v>
      </c>
      <c r="D62" s="50">
        <f t="shared" si="2"/>
        <v>76577.188352560668</v>
      </c>
      <c r="E62" s="51">
        <v>8302123345</v>
      </c>
      <c r="F62" s="51">
        <f t="shared" si="3"/>
        <v>53596.318584127926</v>
      </c>
      <c r="G62" s="62">
        <v>7.9160000000000004</v>
      </c>
      <c r="H62" s="63">
        <v>0</v>
      </c>
      <c r="I62" s="63">
        <f t="shared" si="0"/>
        <v>7.9160000000000004</v>
      </c>
      <c r="J62" s="52">
        <v>65716017</v>
      </c>
      <c r="K62" s="51">
        <v>0</v>
      </c>
      <c r="L62" s="53">
        <f t="shared" si="4"/>
        <v>65716017</v>
      </c>
      <c r="M62" s="56">
        <f t="shared" si="1"/>
        <v>424.24527278713504</v>
      </c>
    </row>
    <row r="63" spans="1:13">
      <c r="A63" s="7" t="s">
        <v>58</v>
      </c>
      <c r="B63" s="16">
        <v>381319</v>
      </c>
      <c r="C63" s="65">
        <v>51909957649</v>
      </c>
      <c r="D63" s="50">
        <f t="shared" si="2"/>
        <v>136132.6281905701</v>
      </c>
      <c r="E63" s="51">
        <v>41939538824</v>
      </c>
      <c r="F63" s="51">
        <f t="shared" si="3"/>
        <v>109985.44217308867</v>
      </c>
      <c r="G63" s="62">
        <v>7.6349999999999998</v>
      </c>
      <c r="H63" s="63">
        <v>0</v>
      </c>
      <c r="I63" s="63">
        <f t="shared" si="0"/>
        <v>7.6349999999999998</v>
      </c>
      <c r="J63" s="52">
        <v>320794423</v>
      </c>
      <c r="K63" s="51">
        <v>0</v>
      </c>
      <c r="L63" s="53">
        <f t="shared" si="4"/>
        <v>320794423</v>
      </c>
      <c r="M63" s="56">
        <f t="shared" si="1"/>
        <v>841.27573763699161</v>
      </c>
    </row>
    <row r="64" spans="1:13">
      <c r="A64" s="7" t="s">
        <v>54</v>
      </c>
      <c r="B64" s="16">
        <v>424587</v>
      </c>
      <c r="C64" s="65">
        <v>32231999732</v>
      </c>
      <c r="D64" s="50">
        <f t="shared" si="2"/>
        <v>75913.769691488429</v>
      </c>
      <c r="E64" s="51">
        <v>26351310605</v>
      </c>
      <c r="F64" s="51">
        <f t="shared" si="3"/>
        <v>62063.394793057727</v>
      </c>
      <c r="G64" s="62">
        <v>7.7220000000000004</v>
      </c>
      <c r="H64" s="63">
        <v>0</v>
      </c>
      <c r="I64" s="63">
        <f t="shared" si="0"/>
        <v>7.7220000000000004</v>
      </c>
      <c r="J64" s="52">
        <v>203921423</v>
      </c>
      <c r="K64" s="51">
        <v>0</v>
      </c>
      <c r="L64" s="53">
        <f t="shared" si="4"/>
        <v>203921423</v>
      </c>
      <c r="M64" s="56">
        <f t="shared" si="1"/>
        <v>480.28183387621385</v>
      </c>
    </row>
    <row r="65" spans="1:13">
      <c r="A65" s="7" t="s">
        <v>59</v>
      </c>
      <c r="B65" s="16">
        <v>96615</v>
      </c>
      <c r="C65" s="65">
        <v>9714582206</v>
      </c>
      <c r="D65" s="50">
        <f t="shared" si="2"/>
        <v>100549.41992444238</v>
      </c>
      <c r="E65" s="51">
        <v>7329942260</v>
      </c>
      <c r="F65" s="51">
        <f t="shared" si="3"/>
        <v>75867.538787972881</v>
      </c>
      <c r="G65" s="62">
        <v>6.4969999999999999</v>
      </c>
      <c r="H65" s="63">
        <v>0</v>
      </c>
      <c r="I65" s="63">
        <f t="shared" si="0"/>
        <v>6.4969999999999999</v>
      </c>
      <c r="J65" s="52">
        <v>47622635</v>
      </c>
      <c r="K65" s="51">
        <v>0</v>
      </c>
      <c r="L65" s="53">
        <f t="shared" si="4"/>
        <v>47622635</v>
      </c>
      <c r="M65" s="56">
        <f t="shared" si="1"/>
        <v>492.91140092118201</v>
      </c>
    </row>
    <row r="66" spans="1:13">
      <c r="A66" s="7" t="s">
        <v>60</v>
      </c>
      <c r="B66" s="16">
        <v>43215</v>
      </c>
      <c r="C66" s="65">
        <v>2799514988</v>
      </c>
      <c r="D66" s="50">
        <f t="shared" si="2"/>
        <v>64781.094249681824</v>
      </c>
      <c r="E66" s="51">
        <v>1606155580</v>
      </c>
      <c r="F66" s="51">
        <f t="shared" si="3"/>
        <v>37166.622237648968</v>
      </c>
      <c r="G66" s="62">
        <v>8.0860000000000003</v>
      </c>
      <c r="H66" s="63">
        <v>0</v>
      </c>
      <c r="I66" s="63">
        <f t="shared" si="0"/>
        <v>8.0860000000000003</v>
      </c>
      <c r="J66" s="52">
        <v>12975347</v>
      </c>
      <c r="K66" s="51">
        <v>0</v>
      </c>
      <c r="L66" s="53">
        <f t="shared" si="4"/>
        <v>12975347</v>
      </c>
      <c r="M66" s="56">
        <f t="shared" si="1"/>
        <v>300.25100080990399</v>
      </c>
    </row>
    <row r="67" spans="1:13">
      <c r="A67" s="7" t="s">
        <v>61</v>
      </c>
      <c r="B67" s="16">
        <v>22500</v>
      </c>
      <c r="C67" s="65">
        <v>2100918186</v>
      </c>
      <c r="D67" s="50">
        <f t="shared" si="2"/>
        <v>93374.141600000003</v>
      </c>
      <c r="E67" s="51">
        <v>1245856838</v>
      </c>
      <c r="F67" s="51">
        <f t="shared" si="3"/>
        <v>55371.415022222223</v>
      </c>
      <c r="G67" s="62">
        <v>7.6230000000000002</v>
      </c>
      <c r="H67" s="63">
        <v>0</v>
      </c>
      <c r="I67" s="63">
        <f t="shared" si="0"/>
        <v>7.6230000000000002</v>
      </c>
      <c r="J67" s="52">
        <v>9497166</v>
      </c>
      <c r="K67" s="51">
        <v>0</v>
      </c>
      <c r="L67" s="53">
        <f t="shared" si="4"/>
        <v>9497166</v>
      </c>
      <c r="M67" s="56">
        <f t="shared" si="1"/>
        <v>422.09626666666668</v>
      </c>
    </row>
    <row r="68" spans="1:13">
      <c r="A68" s="7" t="s">
        <v>62</v>
      </c>
      <c r="B68" s="16">
        <v>15473</v>
      </c>
      <c r="C68" s="65">
        <v>950627930</v>
      </c>
      <c r="D68" s="50">
        <f t="shared" si="2"/>
        <v>61437.854973179084</v>
      </c>
      <c r="E68" s="51">
        <v>249677995</v>
      </c>
      <c r="F68" s="51">
        <f t="shared" si="3"/>
        <v>16136.366250888645</v>
      </c>
      <c r="G68" s="62">
        <v>8.0449999999999999</v>
      </c>
      <c r="H68" s="63">
        <v>0</v>
      </c>
      <c r="I68" s="63">
        <f t="shared" si="0"/>
        <v>8.0449999999999999</v>
      </c>
      <c r="J68" s="52">
        <v>2008510</v>
      </c>
      <c r="K68" s="51">
        <v>0</v>
      </c>
      <c r="L68" s="53">
        <f t="shared" si="4"/>
        <v>2008510</v>
      </c>
      <c r="M68" s="56">
        <f t="shared" si="1"/>
        <v>129.80740644994506</v>
      </c>
    </row>
    <row r="69" spans="1:13">
      <c r="A69" s="7" t="s">
        <v>63</v>
      </c>
      <c r="B69" s="16">
        <v>495400</v>
      </c>
      <c r="C69" s="65">
        <v>35662681787</v>
      </c>
      <c r="D69" s="50">
        <f t="shared" si="2"/>
        <v>71987.649953572865</v>
      </c>
      <c r="E69" s="51">
        <v>26807643007</v>
      </c>
      <c r="F69" s="51">
        <f t="shared" si="3"/>
        <v>54113.126780379491</v>
      </c>
      <c r="G69" s="62">
        <v>8.0630000000000006</v>
      </c>
      <c r="H69" s="63">
        <v>0</v>
      </c>
      <c r="I69" s="63">
        <f t="shared" si="0"/>
        <v>8.0630000000000006</v>
      </c>
      <c r="J69" s="52">
        <v>216570359</v>
      </c>
      <c r="K69" s="51">
        <v>0</v>
      </c>
      <c r="L69" s="53">
        <f t="shared" si="4"/>
        <v>216570359</v>
      </c>
      <c r="M69" s="56">
        <f t="shared" si="1"/>
        <v>437.16261404925314</v>
      </c>
    </row>
    <row r="70" spans="1:13">
      <c r="A70" s="7" t="s">
        <v>64</v>
      </c>
      <c r="B70" s="16">
        <v>30877</v>
      </c>
      <c r="C70" s="65">
        <v>2166878097</v>
      </c>
      <c r="D70" s="50">
        <f t="shared" si="2"/>
        <v>70177.740615992487</v>
      </c>
      <c r="E70" s="51">
        <v>1249959096</v>
      </c>
      <c r="F70" s="51">
        <f t="shared" si="3"/>
        <v>40481.88282540402</v>
      </c>
      <c r="G70" s="62">
        <v>8.0129999999999999</v>
      </c>
      <c r="H70" s="63">
        <v>0.54500000000000004</v>
      </c>
      <c r="I70" s="63">
        <f>(G70+H70)</f>
        <v>8.5579999999999998</v>
      </c>
      <c r="J70" s="52">
        <v>10015942</v>
      </c>
      <c r="K70" s="51">
        <v>681242</v>
      </c>
      <c r="L70" s="53">
        <f t="shared" si="4"/>
        <v>10697184</v>
      </c>
      <c r="M70" s="56">
        <f>L70/B70</f>
        <v>346.44505619069213</v>
      </c>
    </row>
    <row r="71" spans="1:13">
      <c r="A71" s="7" t="s">
        <v>65</v>
      </c>
      <c r="B71" s="16">
        <v>55450</v>
      </c>
      <c r="C71" s="65">
        <v>13085071362</v>
      </c>
      <c r="D71" s="50">
        <f t="shared" si="2"/>
        <v>235979.6458431019</v>
      </c>
      <c r="E71" s="51">
        <v>11203884621</v>
      </c>
      <c r="F71" s="51">
        <f t="shared" si="3"/>
        <v>202053.82544634806</v>
      </c>
      <c r="G71" s="62">
        <v>5.0110000000000001</v>
      </c>
      <c r="H71" s="63">
        <v>0</v>
      </c>
      <c r="I71" s="63">
        <f>(G71+H71)</f>
        <v>5.0110000000000001</v>
      </c>
      <c r="J71" s="52">
        <v>56172177</v>
      </c>
      <c r="K71" s="51">
        <v>0</v>
      </c>
      <c r="L71" s="53">
        <f t="shared" si="4"/>
        <v>56172177</v>
      </c>
      <c r="M71" s="56">
        <f>L71/B71</f>
        <v>1013.0239314697926</v>
      </c>
    </row>
    <row r="72" spans="1:13">
      <c r="A72" s="7" t="s">
        <v>66</v>
      </c>
      <c r="B72" s="16">
        <v>24638</v>
      </c>
      <c r="C72" s="65">
        <v>1608812873</v>
      </c>
      <c r="D72" s="50">
        <f>(C72/B72)</f>
        <v>65298.030400194824</v>
      </c>
      <c r="E72" s="51">
        <v>920642417</v>
      </c>
      <c r="F72" s="51">
        <f>(E72/B72)</f>
        <v>37366.767473009175</v>
      </c>
      <c r="G72" s="62">
        <v>8.0269999999999992</v>
      </c>
      <c r="H72" s="63">
        <v>0</v>
      </c>
      <c r="I72" s="63">
        <f>(G72+H72)</f>
        <v>8.0269999999999992</v>
      </c>
      <c r="J72" s="52">
        <v>7390038</v>
      </c>
      <c r="K72" s="51">
        <v>0</v>
      </c>
      <c r="L72" s="53">
        <f>SUM(J72:K72)</f>
        <v>7390038</v>
      </c>
      <c r="M72" s="56">
        <f>L72/B72</f>
        <v>299.94471953892361</v>
      </c>
    </row>
    <row r="73" spans="1:13">
      <c r="A73" s="12" t="s">
        <v>67</v>
      </c>
      <c r="B73" s="17">
        <f>SUM(B6:B72)</f>
        <v>18905070</v>
      </c>
      <c r="C73" s="13">
        <f>SUM(C6:C72)</f>
        <v>1845934664651</v>
      </c>
      <c r="D73" s="20">
        <f>(C73/B73)</f>
        <v>97642.307838637993</v>
      </c>
      <c r="E73" s="20">
        <f>SUM(E6:E72)</f>
        <v>1380631284296</v>
      </c>
      <c r="F73" s="20">
        <f>(E73/B73)</f>
        <v>73029.68379889628</v>
      </c>
      <c r="G73" s="13"/>
      <c r="H73" s="13"/>
      <c r="I73" s="13"/>
      <c r="J73" s="32">
        <f>SUM(J6:J72)</f>
        <v>10584009220</v>
      </c>
      <c r="K73" s="32">
        <f>SUM(K6:K72)</f>
        <v>58398464</v>
      </c>
      <c r="L73" s="20">
        <f>SUM(J73:K73)</f>
        <v>10642407684</v>
      </c>
      <c r="M73" s="57">
        <f>L73/B73</f>
        <v>562.93934293816426</v>
      </c>
    </row>
    <row r="74" spans="1:13">
      <c r="A74" s="11"/>
      <c r="B74" s="10"/>
      <c r="C74" s="5"/>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134</v>
      </c>
      <c r="B80" s="108"/>
      <c r="C80" s="108"/>
      <c r="D80" s="108"/>
      <c r="E80" s="108"/>
      <c r="F80" s="108"/>
      <c r="G80" s="108"/>
      <c r="H80" s="108"/>
      <c r="I80" s="108"/>
      <c r="J80" s="108"/>
      <c r="K80" s="108"/>
      <c r="L80" s="108"/>
      <c r="M80" s="109"/>
    </row>
    <row r="81" spans="1:13" ht="27" customHeight="1" thickBot="1">
      <c r="A81" s="104" t="s">
        <v>123</v>
      </c>
      <c r="B81" s="111"/>
      <c r="C81" s="111"/>
      <c r="D81" s="111"/>
      <c r="E81" s="111"/>
      <c r="F81" s="111"/>
      <c r="G81" s="111"/>
      <c r="H81" s="111"/>
      <c r="I81" s="111"/>
      <c r="J81" s="111"/>
      <c r="K81" s="111"/>
      <c r="L81" s="111"/>
      <c r="M81" s="112"/>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C3:D3"/>
    <mergeCell ref="E3:F3"/>
    <mergeCell ref="A75:M75"/>
    <mergeCell ref="A1:M1"/>
    <mergeCell ref="C2:F2"/>
    <mergeCell ref="G2:I2"/>
    <mergeCell ref="J2:M2"/>
    <mergeCell ref="A76:M76"/>
    <mergeCell ref="A81:M81"/>
    <mergeCell ref="A80:M80"/>
    <mergeCell ref="A79:M79"/>
    <mergeCell ref="A78:M78"/>
    <mergeCell ref="A77:M77"/>
  </mergeCells>
  <printOptions horizontalCentered="1"/>
  <pageMargins left="0.5" right="0.5" top="0.5" bottom="0.5" header="0.3" footer="0.3"/>
  <pageSetup paperSize="5" scale="93" fitToHeight="0" orientation="landscape" r:id="rId1"/>
  <headerFooter>
    <oddFooter>&amp;LOffice of Economic and Demographic Research&amp;CPage &amp;P of &amp;N&amp;RFebruary 8, 2013</oddFooter>
  </headerFooter>
  <ignoredErrors>
    <ignoredError sqref="D73"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90"/>
  <sheetViews>
    <sheetView workbookViewId="0">
      <selection activeCell="B3" sqref="B3:B5"/>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2.7109375" customWidth="1"/>
    <col min="12" max="12" width="16.7109375" customWidth="1"/>
    <col min="13" max="13" width="11.7109375" customWidth="1"/>
  </cols>
  <sheetData>
    <row r="1" spans="1:13" ht="26.25">
      <c r="A1" s="90" t="s">
        <v>103</v>
      </c>
      <c r="B1" s="91"/>
      <c r="C1" s="91"/>
      <c r="D1" s="91"/>
      <c r="E1" s="91"/>
      <c r="F1" s="91"/>
      <c r="G1" s="91"/>
      <c r="H1" s="91"/>
      <c r="I1" s="91"/>
      <c r="J1" s="91"/>
      <c r="K1" s="91"/>
      <c r="L1" s="91"/>
      <c r="M1" s="92"/>
    </row>
    <row r="2" spans="1:13" ht="15.75">
      <c r="A2" s="21"/>
      <c r="B2" s="81">
        <v>2010</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66" t="s">
        <v>106</v>
      </c>
      <c r="C5" s="82" t="s">
        <v>70</v>
      </c>
      <c r="D5" s="42" t="s">
        <v>111</v>
      </c>
      <c r="E5" s="82" t="s">
        <v>70</v>
      </c>
      <c r="F5" s="42" t="s">
        <v>111</v>
      </c>
      <c r="G5" s="43" t="s">
        <v>84</v>
      </c>
      <c r="H5" s="42" t="s">
        <v>84</v>
      </c>
      <c r="I5" s="42" t="s">
        <v>84</v>
      </c>
      <c r="J5" s="29" t="s">
        <v>0</v>
      </c>
      <c r="K5" s="28" t="s">
        <v>69</v>
      </c>
      <c r="L5" s="69" t="s">
        <v>92</v>
      </c>
      <c r="M5" s="54" t="s">
        <v>92</v>
      </c>
    </row>
    <row r="6" spans="1:13">
      <c r="A6" s="6" t="s">
        <v>3</v>
      </c>
      <c r="B6" s="15">
        <v>247336</v>
      </c>
      <c r="C6" s="5">
        <v>23771798340</v>
      </c>
      <c r="D6" s="18">
        <f>(C6/B6)</f>
        <v>96111.355969207885</v>
      </c>
      <c r="E6" s="19">
        <v>13128437175</v>
      </c>
      <c r="F6" s="19">
        <f>(E6/B6)</f>
        <v>53079.362385580745</v>
      </c>
      <c r="G6" s="60">
        <v>8.7319999999999993</v>
      </c>
      <c r="H6" s="61">
        <v>0.375</v>
      </c>
      <c r="I6" s="61">
        <f t="shared" ref="I6:I37" si="0">(G6+H6)</f>
        <v>9.1069999999999993</v>
      </c>
      <c r="J6" s="4">
        <v>114675362</v>
      </c>
      <c r="K6" s="31">
        <v>4924884</v>
      </c>
      <c r="L6" s="31">
        <f>SUM(J6:K6)</f>
        <v>119600246</v>
      </c>
      <c r="M6" s="55">
        <f t="shared" ref="M6:M37" si="1">L6/B6</f>
        <v>483.55373257431188</v>
      </c>
    </row>
    <row r="7" spans="1:13">
      <c r="A7" s="7" t="s">
        <v>4</v>
      </c>
      <c r="B7" s="16">
        <v>27115</v>
      </c>
      <c r="C7" s="49">
        <v>1708381626</v>
      </c>
      <c r="D7" s="50">
        <f>(C7/B7)</f>
        <v>63005.038760833486</v>
      </c>
      <c r="E7" s="51">
        <v>903174549</v>
      </c>
      <c r="F7" s="51">
        <f>(E7/B7)</f>
        <v>33309.037396275126</v>
      </c>
      <c r="G7" s="62">
        <v>7.782</v>
      </c>
      <c r="H7" s="63">
        <v>0</v>
      </c>
      <c r="I7" s="63">
        <f t="shared" si="0"/>
        <v>7.782</v>
      </c>
      <c r="J7" s="52">
        <v>7028505</v>
      </c>
      <c r="K7" s="51">
        <v>0</v>
      </c>
      <c r="L7" s="53">
        <f>SUM(J7:K7)</f>
        <v>7028505</v>
      </c>
      <c r="M7" s="56">
        <f t="shared" si="1"/>
        <v>259.210953346856</v>
      </c>
    </row>
    <row r="8" spans="1:13">
      <c r="A8" s="7" t="s">
        <v>5</v>
      </c>
      <c r="B8" s="16">
        <v>168852</v>
      </c>
      <c r="C8" s="49">
        <v>22623216737</v>
      </c>
      <c r="D8" s="50">
        <f t="shared" ref="D8:D71" si="2">(C8/B8)</f>
        <v>133982.52159879659</v>
      </c>
      <c r="E8" s="51">
        <v>16239706331</v>
      </c>
      <c r="F8" s="51">
        <f t="shared" ref="F8:F71" si="3">(E8/B8)</f>
        <v>96177.16302442376</v>
      </c>
      <c r="G8" s="62">
        <v>7.4029999999999996</v>
      </c>
      <c r="H8" s="63">
        <v>0</v>
      </c>
      <c r="I8" s="63">
        <f t="shared" si="0"/>
        <v>7.4029999999999996</v>
      </c>
      <c r="J8" s="52">
        <v>120550528</v>
      </c>
      <c r="K8" s="51">
        <v>0</v>
      </c>
      <c r="L8" s="53">
        <f t="shared" ref="L8:L71" si="4">SUM(J8:K8)</f>
        <v>120550528</v>
      </c>
      <c r="M8" s="56">
        <f t="shared" si="1"/>
        <v>713.94196100727265</v>
      </c>
    </row>
    <row r="9" spans="1:13">
      <c r="A9" s="7" t="s">
        <v>6</v>
      </c>
      <c r="B9" s="16">
        <v>28520</v>
      </c>
      <c r="C9" s="49">
        <v>2008190923</v>
      </c>
      <c r="D9" s="50">
        <f t="shared" si="2"/>
        <v>70413.426472650768</v>
      </c>
      <c r="E9" s="51">
        <v>938114263</v>
      </c>
      <c r="F9" s="51">
        <f t="shared" si="3"/>
        <v>32893.20697755961</v>
      </c>
      <c r="G9" s="62">
        <v>7.6719999999999997</v>
      </c>
      <c r="H9" s="63">
        <v>0</v>
      </c>
      <c r="I9" s="63">
        <f t="shared" si="0"/>
        <v>7.6719999999999997</v>
      </c>
      <c r="J9" s="52">
        <v>7197212</v>
      </c>
      <c r="K9" s="51">
        <v>0</v>
      </c>
      <c r="L9" s="53">
        <f t="shared" si="4"/>
        <v>7197212</v>
      </c>
      <c r="M9" s="56">
        <f t="shared" si="1"/>
        <v>252.35666199158484</v>
      </c>
    </row>
    <row r="10" spans="1:13">
      <c r="A10" s="7" t="s">
        <v>7</v>
      </c>
      <c r="B10" s="16">
        <v>543376</v>
      </c>
      <c r="C10" s="49">
        <v>51664142441</v>
      </c>
      <c r="D10" s="50">
        <f t="shared" si="2"/>
        <v>95079.912327743587</v>
      </c>
      <c r="E10" s="51">
        <v>32390012540</v>
      </c>
      <c r="F10" s="51">
        <f t="shared" si="3"/>
        <v>59608.839072759933</v>
      </c>
      <c r="G10" s="62">
        <v>7.6529999999999996</v>
      </c>
      <c r="H10" s="63">
        <v>0</v>
      </c>
      <c r="I10" s="63">
        <f t="shared" si="0"/>
        <v>7.6529999999999996</v>
      </c>
      <c r="J10" s="52">
        <v>247962501</v>
      </c>
      <c r="K10" s="51">
        <v>0</v>
      </c>
      <c r="L10" s="53">
        <f t="shared" si="4"/>
        <v>247962501</v>
      </c>
      <c r="M10" s="56">
        <f t="shared" si="1"/>
        <v>456.33686618474133</v>
      </c>
    </row>
    <row r="11" spans="1:13">
      <c r="A11" s="7" t="s">
        <v>8</v>
      </c>
      <c r="B11" s="16">
        <v>1748066</v>
      </c>
      <c r="C11" s="49">
        <v>178171082075</v>
      </c>
      <c r="D11" s="50">
        <f t="shared" si="2"/>
        <v>101924.68824117625</v>
      </c>
      <c r="E11" s="51">
        <v>136113401570</v>
      </c>
      <c r="F11" s="51">
        <f t="shared" si="3"/>
        <v>77865.138713298016</v>
      </c>
      <c r="G11" s="62">
        <v>7.6310000000000002</v>
      </c>
      <c r="H11" s="63">
        <v>0</v>
      </c>
      <c r="I11" s="63">
        <f t="shared" si="0"/>
        <v>7.6310000000000002</v>
      </c>
      <c r="J11" s="52">
        <v>1058221475</v>
      </c>
      <c r="K11" s="51">
        <v>0</v>
      </c>
      <c r="L11" s="53">
        <f t="shared" si="4"/>
        <v>1058221475</v>
      </c>
      <c r="M11" s="56">
        <f t="shared" si="1"/>
        <v>605.36700273330644</v>
      </c>
    </row>
    <row r="12" spans="1:13">
      <c r="A12" s="7" t="s">
        <v>9</v>
      </c>
      <c r="B12" s="16">
        <v>14625</v>
      </c>
      <c r="C12" s="49">
        <v>999798930</v>
      </c>
      <c r="D12" s="50">
        <f t="shared" si="2"/>
        <v>68362.320000000007</v>
      </c>
      <c r="E12" s="51">
        <v>403888883</v>
      </c>
      <c r="F12" s="51">
        <f t="shared" si="3"/>
        <v>27616.333880341881</v>
      </c>
      <c r="G12" s="62">
        <v>7.5330000000000004</v>
      </c>
      <c r="H12" s="63">
        <v>0</v>
      </c>
      <c r="I12" s="63">
        <f t="shared" si="0"/>
        <v>7.5330000000000004</v>
      </c>
      <c r="J12" s="52">
        <v>3045323</v>
      </c>
      <c r="K12" s="51">
        <v>0</v>
      </c>
      <c r="L12" s="53">
        <f t="shared" si="4"/>
        <v>3045323</v>
      </c>
      <c r="M12" s="56">
        <f t="shared" si="1"/>
        <v>208.22721367521368</v>
      </c>
    </row>
    <row r="13" spans="1:13">
      <c r="A13" s="7" t="s">
        <v>10</v>
      </c>
      <c r="B13" s="16">
        <v>159978</v>
      </c>
      <c r="C13" s="49">
        <v>18203618016</v>
      </c>
      <c r="D13" s="50">
        <f t="shared" si="2"/>
        <v>113788.25848554177</v>
      </c>
      <c r="E13" s="51">
        <v>14440595494</v>
      </c>
      <c r="F13" s="51">
        <f t="shared" si="3"/>
        <v>90266.133430846749</v>
      </c>
      <c r="G13" s="62">
        <v>7.8410000000000002</v>
      </c>
      <c r="H13" s="63">
        <v>0</v>
      </c>
      <c r="I13" s="63">
        <f t="shared" si="0"/>
        <v>7.8410000000000002</v>
      </c>
      <c r="J13" s="52">
        <v>114759210</v>
      </c>
      <c r="K13" s="51">
        <v>0</v>
      </c>
      <c r="L13" s="53">
        <f t="shared" si="4"/>
        <v>114759210</v>
      </c>
      <c r="M13" s="56">
        <f t="shared" si="1"/>
        <v>717.34369725837303</v>
      </c>
    </row>
    <row r="14" spans="1:13">
      <c r="A14" s="7" t="s">
        <v>11</v>
      </c>
      <c r="B14" s="16">
        <v>141236</v>
      </c>
      <c r="C14" s="49">
        <v>14393235276</v>
      </c>
      <c r="D14" s="50">
        <f t="shared" si="2"/>
        <v>101909.11152963834</v>
      </c>
      <c r="E14" s="51">
        <v>10359085515</v>
      </c>
      <c r="F14" s="51">
        <f t="shared" si="3"/>
        <v>73345.928198193098</v>
      </c>
      <c r="G14" s="62">
        <v>7.84</v>
      </c>
      <c r="H14" s="63">
        <v>0</v>
      </c>
      <c r="I14" s="63">
        <f t="shared" si="0"/>
        <v>7.84</v>
      </c>
      <c r="J14" s="52">
        <v>81396122</v>
      </c>
      <c r="K14" s="51">
        <v>0</v>
      </c>
      <c r="L14" s="53">
        <f t="shared" si="4"/>
        <v>81396122</v>
      </c>
      <c r="M14" s="56">
        <f t="shared" si="1"/>
        <v>576.31285224730243</v>
      </c>
    </row>
    <row r="15" spans="1:13">
      <c r="A15" s="7" t="s">
        <v>12</v>
      </c>
      <c r="B15" s="16">
        <v>190865</v>
      </c>
      <c r="C15" s="49">
        <v>13693185177</v>
      </c>
      <c r="D15" s="50">
        <f t="shared" si="2"/>
        <v>71742.777235218615</v>
      </c>
      <c r="E15" s="51">
        <v>9726920884</v>
      </c>
      <c r="F15" s="51">
        <f t="shared" si="3"/>
        <v>50962.307830141726</v>
      </c>
      <c r="G15" s="62">
        <v>7.867</v>
      </c>
      <c r="H15" s="63">
        <v>0</v>
      </c>
      <c r="I15" s="63">
        <f t="shared" si="0"/>
        <v>7.867</v>
      </c>
      <c r="J15" s="52">
        <v>76637036</v>
      </c>
      <c r="K15" s="51">
        <v>0</v>
      </c>
      <c r="L15" s="53">
        <f t="shared" si="4"/>
        <v>76637036</v>
      </c>
      <c r="M15" s="56">
        <f t="shared" si="1"/>
        <v>401.52482644801302</v>
      </c>
    </row>
    <row r="16" spans="1:13">
      <c r="A16" s="7" t="s">
        <v>13</v>
      </c>
      <c r="B16" s="16">
        <v>321520</v>
      </c>
      <c r="C16" s="49">
        <v>74804682426</v>
      </c>
      <c r="D16" s="50">
        <f t="shared" si="2"/>
        <v>232659.49995645683</v>
      </c>
      <c r="E16" s="51">
        <v>63491709774</v>
      </c>
      <c r="F16" s="51">
        <f t="shared" si="3"/>
        <v>197473.59347474496</v>
      </c>
      <c r="G16" s="62">
        <v>5.6989999999999998</v>
      </c>
      <c r="H16" s="63">
        <v>0</v>
      </c>
      <c r="I16" s="63">
        <f t="shared" si="0"/>
        <v>5.6989999999999998</v>
      </c>
      <c r="J16" s="52">
        <v>361994708</v>
      </c>
      <c r="K16" s="51">
        <v>0</v>
      </c>
      <c r="L16" s="53">
        <f t="shared" si="4"/>
        <v>361994708</v>
      </c>
      <c r="M16" s="56">
        <f t="shared" si="1"/>
        <v>1125.8855063448618</v>
      </c>
    </row>
    <row r="17" spans="1:13">
      <c r="A17" s="7" t="s">
        <v>14</v>
      </c>
      <c r="B17" s="16">
        <v>67531</v>
      </c>
      <c r="C17" s="49">
        <v>4537344857</v>
      </c>
      <c r="D17" s="50">
        <f t="shared" si="2"/>
        <v>67189.066606447406</v>
      </c>
      <c r="E17" s="51">
        <v>2703537400</v>
      </c>
      <c r="F17" s="51">
        <f t="shared" si="3"/>
        <v>40034.019931586976</v>
      </c>
      <c r="G17" s="62">
        <v>7.9119999999999999</v>
      </c>
      <c r="H17" s="63">
        <v>0</v>
      </c>
      <c r="I17" s="63">
        <f t="shared" si="0"/>
        <v>7.9119999999999999</v>
      </c>
      <c r="J17" s="52">
        <v>21390372</v>
      </c>
      <c r="K17" s="51">
        <v>0</v>
      </c>
      <c r="L17" s="53">
        <f t="shared" si="4"/>
        <v>21390372</v>
      </c>
      <c r="M17" s="56">
        <f t="shared" si="1"/>
        <v>316.74893012098147</v>
      </c>
    </row>
    <row r="18" spans="1:13">
      <c r="A18" s="7" t="s">
        <v>102</v>
      </c>
      <c r="B18" s="16">
        <v>34862</v>
      </c>
      <c r="C18" s="49">
        <v>3328399342</v>
      </c>
      <c r="D18" s="50">
        <f t="shared" si="2"/>
        <v>95473.562675692738</v>
      </c>
      <c r="E18" s="51">
        <v>1598154246</v>
      </c>
      <c r="F18" s="51">
        <f t="shared" si="3"/>
        <v>45842.299523836846</v>
      </c>
      <c r="G18" s="62">
        <v>7.7009999999999996</v>
      </c>
      <c r="H18" s="63">
        <v>0</v>
      </c>
      <c r="I18" s="63">
        <f t="shared" si="0"/>
        <v>7.7009999999999996</v>
      </c>
      <c r="J18" s="52">
        <v>12363994</v>
      </c>
      <c r="K18" s="51">
        <v>0</v>
      </c>
      <c r="L18" s="53">
        <f t="shared" si="4"/>
        <v>12363994</v>
      </c>
      <c r="M18" s="56">
        <f t="shared" si="1"/>
        <v>354.65532671676897</v>
      </c>
    </row>
    <row r="19" spans="1:13">
      <c r="A19" s="7" t="s">
        <v>15</v>
      </c>
      <c r="B19" s="16">
        <v>16422</v>
      </c>
      <c r="C19" s="49">
        <v>1713952943</v>
      </c>
      <c r="D19" s="50">
        <f t="shared" si="2"/>
        <v>104369.31817074656</v>
      </c>
      <c r="E19" s="51">
        <v>540301582</v>
      </c>
      <c r="F19" s="51">
        <f t="shared" si="3"/>
        <v>32901.08281573499</v>
      </c>
      <c r="G19" s="62">
        <v>7.8070000000000004</v>
      </c>
      <c r="H19" s="63">
        <v>0</v>
      </c>
      <c r="I19" s="63">
        <f t="shared" si="0"/>
        <v>7.8070000000000004</v>
      </c>
      <c r="J19" s="52">
        <v>4218113</v>
      </c>
      <c r="K19" s="51">
        <v>0</v>
      </c>
      <c r="L19" s="53">
        <f t="shared" si="4"/>
        <v>4218113</v>
      </c>
      <c r="M19" s="56">
        <f t="shared" si="1"/>
        <v>256.85744732675681</v>
      </c>
    </row>
    <row r="20" spans="1:13">
      <c r="A20" s="7" t="s">
        <v>16</v>
      </c>
      <c r="B20" s="16">
        <v>864263</v>
      </c>
      <c r="C20" s="49">
        <v>87769352360</v>
      </c>
      <c r="D20" s="50">
        <f t="shared" si="2"/>
        <v>101553.9857196247</v>
      </c>
      <c r="E20" s="51">
        <v>57937551274</v>
      </c>
      <c r="F20" s="51">
        <f t="shared" si="3"/>
        <v>67036.945089631277</v>
      </c>
      <c r="G20" s="62">
        <v>7.8440000000000003</v>
      </c>
      <c r="H20" s="63">
        <v>0</v>
      </c>
      <c r="I20" s="63">
        <f t="shared" si="0"/>
        <v>7.8440000000000003</v>
      </c>
      <c r="J20" s="52">
        <v>461470438</v>
      </c>
      <c r="K20" s="51">
        <v>0</v>
      </c>
      <c r="L20" s="53">
        <f t="shared" si="4"/>
        <v>461470438</v>
      </c>
      <c r="M20" s="56">
        <f t="shared" si="1"/>
        <v>533.94677083248962</v>
      </c>
    </row>
    <row r="21" spans="1:13">
      <c r="A21" s="7" t="s">
        <v>17</v>
      </c>
      <c r="B21" s="16">
        <v>297619</v>
      </c>
      <c r="C21" s="49">
        <v>27254943950</v>
      </c>
      <c r="D21" s="50">
        <f t="shared" si="2"/>
        <v>91576.626324260214</v>
      </c>
      <c r="E21" s="51">
        <v>15248094138</v>
      </c>
      <c r="F21" s="51">
        <f t="shared" si="3"/>
        <v>51233.604501056718</v>
      </c>
      <c r="G21" s="62">
        <v>7.86</v>
      </c>
      <c r="H21" s="63">
        <v>0</v>
      </c>
      <c r="I21" s="63">
        <f t="shared" si="0"/>
        <v>7.86</v>
      </c>
      <c r="J21" s="52">
        <v>119850007</v>
      </c>
      <c r="K21" s="51">
        <v>0</v>
      </c>
      <c r="L21" s="53">
        <f t="shared" si="4"/>
        <v>119850007</v>
      </c>
      <c r="M21" s="56">
        <f t="shared" si="1"/>
        <v>402.69608795137407</v>
      </c>
    </row>
    <row r="22" spans="1:13">
      <c r="A22" s="7" t="s">
        <v>18</v>
      </c>
      <c r="B22" s="16">
        <v>95696</v>
      </c>
      <c r="C22" s="49">
        <v>10784264640</v>
      </c>
      <c r="D22" s="50">
        <f t="shared" si="2"/>
        <v>112692.95101153653</v>
      </c>
      <c r="E22" s="51">
        <v>8451906212</v>
      </c>
      <c r="F22" s="51">
        <f t="shared" si="3"/>
        <v>88320.370882795512</v>
      </c>
      <c r="G22" s="62">
        <v>8.0129999999999999</v>
      </c>
      <c r="H22" s="63">
        <v>0</v>
      </c>
      <c r="I22" s="63">
        <f t="shared" si="0"/>
        <v>8.0129999999999999</v>
      </c>
      <c r="J22" s="52">
        <v>67725181</v>
      </c>
      <c r="K22" s="51">
        <v>0</v>
      </c>
      <c r="L22" s="53">
        <f t="shared" si="4"/>
        <v>67725181</v>
      </c>
      <c r="M22" s="56">
        <f t="shared" si="1"/>
        <v>707.71172253803707</v>
      </c>
    </row>
    <row r="23" spans="1:13">
      <c r="A23" s="7" t="s">
        <v>19</v>
      </c>
      <c r="B23" s="16">
        <v>11549</v>
      </c>
      <c r="C23" s="49">
        <v>3298727663</v>
      </c>
      <c r="D23" s="50">
        <f t="shared" si="2"/>
        <v>285628.85643778683</v>
      </c>
      <c r="E23" s="51">
        <v>2072035055</v>
      </c>
      <c r="F23" s="51">
        <f t="shared" si="3"/>
        <v>179412.50800935147</v>
      </c>
      <c r="G23" s="62">
        <v>5.2565999999999997</v>
      </c>
      <c r="H23" s="63">
        <v>0</v>
      </c>
      <c r="I23" s="63">
        <f t="shared" si="0"/>
        <v>5.2565999999999997</v>
      </c>
      <c r="J23" s="52">
        <v>10892410</v>
      </c>
      <c r="K23" s="51">
        <v>0</v>
      </c>
      <c r="L23" s="53">
        <f t="shared" si="4"/>
        <v>10892410</v>
      </c>
      <c r="M23" s="56">
        <f t="shared" si="1"/>
        <v>943.14745865442899</v>
      </c>
    </row>
    <row r="24" spans="1:13">
      <c r="A24" s="7" t="s">
        <v>20</v>
      </c>
      <c r="B24" s="16">
        <v>46389</v>
      </c>
      <c r="C24" s="49">
        <v>3185726288</v>
      </c>
      <c r="D24" s="50">
        <f t="shared" si="2"/>
        <v>68674.174653473878</v>
      </c>
      <c r="E24" s="51">
        <v>1515123702</v>
      </c>
      <c r="F24" s="51">
        <f t="shared" si="3"/>
        <v>32661.271034081354</v>
      </c>
      <c r="G24" s="62">
        <v>8.0749999999999993</v>
      </c>
      <c r="H24" s="63">
        <v>0</v>
      </c>
      <c r="I24" s="63">
        <f t="shared" si="0"/>
        <v>8.0749999999999993</v>
      </c>
      <c r="J24" s="52">
        <v>12234627</v>
      </c>
      <c r="K24" s="51">
        <v>0</v>
      </c>
      <c r="L24" s="53">
        <f t="shared" si="4"/>
        <v>12234627</v>
      </c>
      <c r="M24" s="56">
        <f t="shared" si="1"/>
        <v>263.73983056328007</v>
      </c>
    </row>
    <row r="25" spans="1:13">
      <c r="A25" s="7" t="s">
        <v>21</v>
      </c>
      <c r="B25" s="16">
        <v>16939</v>
      </c>
      <c r="C25" s="49">
        <v>1588957297</v>
      </c>
      <c r="D25" s="50">
        <f t="shared" si="2"/>
        <v>93804.669520042502</v>
      </c>
      <c r="E25" s="51">
        <v>696170353</v>
      </c>
      <c r="F25" s="51">
        <f t="shared" si="3"/>
        <v>41098.668929688887</v>
      </c>
      <c r="G25" s="62">
        <v>7.9870000000000001</v>
      </c>
      <c r="H25" s="63">
        <v>0</v>
      </c>
      <c r="I25" s="63">
        <f t="shared" si="0"/>
        <v>7.9870000000000001</v>
      </c>
      <c r="J25" s="52">
        <v>5560313</v>
      </c>
      <c r="K25" s="51">
        <v>0</v>
      </c>
      <c r="L25" s="53">
        <f t="shared" si="4"/>
        <v>5560313</v>
      </c>
      <c r="M25" s="56">
        <f t="shared" si="1"/>
        <v>328.25509179998818</v>
      </c>
    </row>
    <row r="26" spans="1:13">
      <c r="A26" s="7" t="s">
        <v>22</v>
      </c>
      <c r="B26" s="16">
        <v>12884</v>
      </c>
      <c r="C26" s="49">
        <v>3652323691</v>
      </c>
      <c r="D26" s="50">
        <f t="shared" si="2"/>
        <v>283477.46747904376</v>
      </c>
      <c r="E26" s="51">
        <v>626483974</v>
      </c>
      <c r="F26" s="51">
        <f t="shared" si="3"/>
        <v>48624.959174169511</v>
      </c>
      <c r="G26" s="62">
        <v>7.9210000000000003</v>
      </c>
      <c r="H26" s="63">
        <v>0</v>
      </c>
      <c r="I26" s="63">
        <f t="shared" si="0"/>
        <v>7.9210000000000003</v>
      </c>
      <c r="J26" s="52">
        <v>4962379</v>
      </c>
      <c r="K26" s="51">
        <v>0</v>
      </c>
      <c r="L26" s="53">
        <f t="shared" si="4"/>
        <v>4962379</v>
      </c>
      <c r="M26" s="56">
        <f t="shared" si="1"/>
        <v>385.15825830487427</v>
      </c>
    </row>
    <row r="27" spans="1:13">
      <c r="A27" s="7" t="s">
        <v>23</v>
      </c>
      <c r="B27" s="16">
        <v>15863</v>
      </c>
      <c r="C27" s="49">
        <v>2549295020</v>
      </c>
      <c r="D27" s="50">
        <f t="shared" si="2"/>
        <v>160706.99237218685</v>
      </c>
      <c r="E27" s="51">
        <v>1633357394</v>
      </c>
      <c r="F27" s="51">
        <f t="shared" si="3"/>
        <v>102966.48767572339</v>
      </c>
      <c r="G27" s="62">
        <v>7.2389999999999999</v>
      </c>
      <c r="H27" s="63">
        <v>0</v>
      </c>
      <c r="I27" s="63">
        <f t="shared" si="0"/>
        <v>7.2389999999999999</v>
      </c>
      <c r="J27" s="52">
        <v>11823681</v>
      </c>
      <c r="K27" s="51">
        <v>0</v>
      </c>
      <c r="L27" s="53">
        <f t="shared" si="4"/>
        <v>11823681</v>
      </c>
      <c r="M27" s="56">
        <f t="shared" si="1"/>
        <v>745.3622265649625</v>
      </c>
    </row>
    <row r="28" spans="1:13">
      <c r="A28" s="7" t="s">
        <v>24</v>
      </c>
      <c r="B28" s="16">
        <v>14799</v>
      </c>
      <c r="C28" s="49">
        <v>1507430103</v>
      </c>
      <c r="D28" s="50">
        <f t="shared" si="2"/>
        <v>101860.26778836407</v>
      </c>
      <c r="E28" s="51">
        <v>747961963</v>
      </c>
      <c r="F28" s="51">
        <f t="shared" si="3"/>
        <v>50541.38543144807</v>
      </c>
      <c r="G28" s="62">
        <v>7.9059999999999997</v>
      </c>
      <c r="H28" s="63">
        <v>0</v>
      </c>
      <c r="I28" s="63">
        <f t="shared" si="0"/>
        <v>7.9059999999999997</v>
      </c>
      <c r="J28" s="52">
        <v>5913391</v>
      </c>
      <c r="K28" s="51">
        <v>0</v>
      </c>
      <c r="L28" s="53">
        <f t="shared" si="4"/>
        <v>5913391</v>
      </c>
      <c r="M28" s="56">
        <f t="shared" si="1"/>
        <v>399.58044462463681</v>
      </c>
    </row>
    <row r="29" spans="1:13">
      <c r="A29" s="7" t="s">
        <v>25</v>
      </c>
      <c r="B29" s="16">
        <v>27731</v>
      </c>
      <c r="C29" s="49">
        <v>3333832319</v>
      </c>
      <c r="D29" s="50">
        <f t="shared" si="2"/>
        <v>120220.4146622913</v>
      </c>
      <c r="E29" s="51">
        <v>1627588106</v>
      </c>
      <c r="F29" s="51">
        <f t="shared" si="3"/>
        <v>58692.009159424473</v>
      </c>
      <c r="G29" s="62">
        <v>7.8449999999999998</v>
      </c>
      <c r="H29" s="63">
        <v>0</v>
      </c>
      <c r="I29" s="63">
        <f t="shared" si="0"/>
        <v>7.8449999999999998</v>
      </c>
      <c r="J29" s="52">
        <v>12768430</v>
      </c>
      <c r="K29" s="51">
        <v>0</v>
      </c>
      <c r="L29" s="53">
        <f t="shared" si="4"/>
        <v>12768430</v>
      </c>
      <c r="M29" s="56">
        <f t="shared" si="1"/>
        <v>460.43885903862105</v>
      </c>
    </row>
    <row r="30" spans="1:13">
      <c r="A30" s="7" t="s">
        <v>26</v>
      </c>
      <c r="B30" s="16">
        <v>39140</v>
      </c>
      <c r="C30" s="49">
        <v>5366387043</v>
      </c>
      <c r="D30" s="50">
        <f t="shared" si="2"/>
        <v>137107.48704649974</v>
      </c>
      <c r="E30" s="51">
        <v>1885907978</v>
      </c>
      <c r="F30" s="51">
        <f t="shared" si="3"/>
        <v>48183.647879407254</v>
      </c>
      <c r="G30" s="62">
        <v>7.9329999999999998</v>
      </c>
      <c r="H30" s="63">
        <v>0</v>
      </c>
      <c r="I30" s="63">
        <f t="shared" si="0"/>
        <v>7.9329999999999998</v>
      </c>
      <c r="J30" s="52">
        <v>14984758</v>
      </c>
      <c r="K30" s="51">
        <v>0</v>
      </c>
      <c r="L30" s="53">
        <f t="shared" si="4"/>
        <v>14984758</v>
      </c>
      <c r="M30" s="56">
        <f t="shared" si="1"/>
        <v>382.85022994379153</v>
      </c>
    </row>
    <row r="31" spans="1:13">
      <c r="A31" s="7" t="s">
        <v>27</v>
      </c>
      <c r="B31" s="16">
        <v>172778</v>
      </c>
      <c r="C31" s="49">
        <v>13036936829</v>
      </c>
      <c r="D31" s="50">
        <f t="shared" si="2"/>
        <v>75454.842798272934</v>
      </c>
      <c r="E31" s="51">
        <v>9389226725</v>
      </c>
      <c r="F31" s="51">
        <f t="shared" si="3"/>
        <v>54342.721440229659</v>
      </c>
      <c r="G31" s="62">
        <v>7.4169999999999998</v>
      </c>
      <c r="H31" s="63">
        <v>0</v>
      </c>
      <c r="I31" s="63">
        <f t="shared" si="0"/>
        <v>7.4169999999999998</v>
      </c>
      <c r="J31" s="52">
        <v>71473086</v>
      </c>
      <c r="K31" s="51">
        <v>0</v>
      </c>
      <c r="L31" s="53">
        <f t="shared" si="4"/>
        <v>71473086</v>
      </c>
      <c r="M31" s="56">
        <f t="shared" si="1"/>
        <v>413.67006216069177</v>
      </c>
    </row>
    <row r="32" spans="1:13">
      <c r="A32" s="7" t="s">
        <v>28</v>
      </c>
      <c r="B32" s="16">
        <v>98786</v>
      </c>
      <c r="C32" s="49">
        <v>7506346367</v>
      </c>
      <c r="D32" s="50">
        <f t="shared" si="2"/>
        <v>75985.932895349542</v>
      </c>
      <c r="E32" s="51">
        <v>5355825638</v>
      </c>
      <c r="F32" s="51">
        <f t="shared" si="3"/>
        <v>54216.44401028486</v>
      </c>
      <c r="G32" s="62">
        <v>7.6159999999999997</v>
      </c>
      <c r="H32" s="63">
        <v>0</v>
      </c>
      <c r="I32" s="63">
        <f t="shared" si="0"/>
        <v>7.6159999999999997</v>
      </c>
      <c r="J32" s="52">
        <v>40814363</v>
      </c>
      <c r="K32" s="51">
        <v>0</v>
      </c>
      <c r="L32" s="53">
        <f t="shared" si="4"/>
        <v>40814363</v>
      </c>
      <c r="M32" s="56">
        <f t="shared" si="1"/>
        <v>413.15938493308767</v>
      </c>
    </row>
    <row r="33" spans="1:13">
      <c r="A33" s="7" t="s">
        <v>29</v>
      </c>
      <c r="B33" s="16">
        <v>1229226</v>
      </c>
      <c r="C33" s="49">
        <v>93581764976</v>
      </c>
      <c r="D33" s="50">
        <f t="shared" si="2"/>
        <v>76130.642352179333</v>
      </c>
      <c r="E33" s="51">
        <v>70354572609</v>
      </c>
      <c r="F33" s="51">
        <f t="shared" si="3"/>
        <v>57234.855599377166</v>
      </c>
      <c r="G33" s="62">
        <v>7.5919999999999996</v>
      </c>
      <c r="H33" s="63">
        <v>0</v>
      </c>
      <c r="I33" s="63">
        <f t="shared" si="0"/>
        <v>7.5919999999999996</v>
      </c>
      <c r="J33" s="52">
        <v>535929153</v>
      </c>
      <c r="K33" s="51">
        <v>0</v>
      </c>
      <c r="L33" s="53">
        <f t="shared" si="4"/>
        <v>535929153</v>
      </c>
      <c r="M33" s="56">
        <f t="shared" si="1"/>
        <v>435.98911266113799</v>
      </c>
    </row>
    <row r="34" spans="1:13">
      <c r="A34" s="7" t="s">
        <v>30</v>
      </c>
      <c r="B34" s="16">
        <v>19927</v>
      </c>
      <c r="C34" s="49">
        <v>1202125300</v>
      </c>
      <c r="D34" s="50">
        <f t="shared" si="2"/>
        <v>60326.456566467605</v>
      </c>
      <c r="E34" s="51">
        <v>467672298</v>
      </c>
      <c r="F34" s="51">
        <f t="shared" si="3"/>
        <v>23469.27776383801</v>
      </c>
      <c r="G34" s="62">
        <v>6.4850000000000003</v>
      </c>
      <c r="H34" s="63">
        <v>0</v>
      </c>
      <c r="I34" s="63">
        <f t="shared" si="0"/>
        <v>6.4850000000000003</v>
      </c>
      <c r="J34" s="52">
        <v>3032855</v>
      </c>
      <c r="K34" s="51">
        <v>0</v>
      </c>
      <c r="L34" s="53">
        <f t="shared" si="4"/>
        <v>3032855</v>
      </c>
      <c r="M34" s="56">
        <f t="shared" si="1"/>
        <v>152.19827369900136</v>
      </c>
    </row>
    <row r="35" spans="1:13">
      <c r="A35" s="7" t="s">
        <v>31</v>
      </c>
      <c r="B35" s="16">
        <v>138028</v>
      </c>
      <c r="C35" s="49">
        <v>19452724097</v>
      </c>
      <c r="D35" s="50">
        <f t="shared" si="2"/>
        <v>140933.17368215145</v>
      </c>
      <c r="E35" s="51">
        <v>14990362471</v>
      </c>
      <c r="F35" s="51">
        <f t="shared" si="3"/>
        <v>108603.77945779117</v>
      </c>
      <c r="G35" s="62">
        <v>7.92</v>
      </c>
      <c r="H35" s="63">
        <v>0.33</v>
      </c>
      <c r="I35" s="63">
        <f t="shared" si="0"/>
        <v>8.25</v>
      </c>
      <c r="J35" s="52">
        <v>118783325</v>
      </c>
      <c r="K35" s="51">
        <v>4949312</v>
      </c>
      <c r="L35" s="53">
        <f t="shared" si="4"/>
        <v>123732637</v>
      </c>
      <c r="M35" s="56">
        <f t="shared" si="1"/>
        <v>896.43142695684935</v>
      </c>
    </row>
    <row r="36" spans="1:13">
      <c r="A36" s="7" t="s">
        <v>32</v>
      </c>
      <c r="B36" s="16">
        <v>49746</v>
      </c>
      <c r="C36" s="49">
        <v>3046404967</v>
      </c>
      <c r="D36" s="50">
        <f t="shared" si="2"/>
        <v>61239.194447794798</v>
      </c>
      <c r="E36" s="51">
        <v>1602430656</v>
      </c>
      <c r="F36" s="51">
        <f t="shared" si="3"/>
        <v>32212.251356893015</v>
      </c>
      <c r="G36" s="62">
        <v>6.4160000000000004</v>
      </c>
      <c r="H36" s="63">
        <v>0</v>
      </c>
      <c r="I36" s="63">
        <f t="shared" si="0"/>
        <v>6.4160000000000004</v>
      </c>
      <c r="J36" s="52">
        <v>10353310</v>
      </c>
      <c r="K36" s="51">
        <v>0</v>
      </c>
      <c r="L36" s="53">
        <f t="shared" si="4"/>
        <v>10353310</v>
      </c>
      <c r="M36" s="56">
        <f t="shared" si="1"/>
        <v>208.12346721344429</v>
      </c>
    </row>
    <row r="37" spans="1:13">
      <c r="A37" s="7" t="s">
        <v>33</v>
      </c>
      <c r="B37" s="16">
        <v>14761</v>
      </c>
      <c r="C37" s="49">
        <v>1600825124</v>
      </c>
      <c r="D37" s="50">
        <f t="shared" si="2"/>
        <v>108449.63918433711</v>
      </c>
      <c r="E37" s="51">
        <v>592326490</v>
      </c>
      <c r="F37" s="51">
        <f t="shared" si="3"/>
        <v>40127.802316916197</v>
      </c>
      <c r="G37" s="62">
        <v>7.806</v>
      </c>
      <c r="H37" s="63">
        <v>0</v>
      </c>
      <c r="I37" s="63">
        <f t="shared" si="0"/>
        <v>7.806</v>
      </c>
      <c r="J37" s="52">
        <v>4623701</v>
      </c>
      <c r="K37" s="51">
        <v>0</v>
      </c>
      <c r="L37" s="53">
        <f t="shared" si="4"/>
        <v>4623701</v>
      </c>
      <c r="M37" s="56">
        <f t="shared" si="1"/>
        <v>313.23765327552331</v>
      </c>
    </row>
    <row r="38" spans="1:13">
      <c r="A38" s="7" t="s">
        <v>34</v>
      </c>
      <c r="B38" s="16">
        <v>8870</v>
      </c>
      <c r="C38" s="49">
        <v>780659507</v>
      </c>
      <c r="D38" s="50">
        <f t="shared" si="2"/>
        <v>88011.218376550169</v>
      </c>
      <c r="E38" s="51">
        <v>240398010</v>
      </c>
      <c r="F38" s="51">
        <f t="shared" si="3"/>
        <v>27102.368658399097</v>
      </c>
      <c r="G38" s="62">
        <v>7.8949999999999996</v>
      </c>
      <c r="H38" s="63">
        <v>0</v>
      </c>
      <c r="I38" s="63">
        <f t="shared" ref="I38:I69" si="5">(G38+H38)</f>
        <v>7.8949999999999996</v>
      </c>
      <c r="J38" s="52">
        <v>1897943</v>
      </c>
      <c r="K38" s="51">
        <v>0</v>
      </c>
      <c r="L38" s="53">
        <f t="shared" si="4"/>
        <v>1897943</v>
      </c>
      <c r="M38" s="56">
        <f t="shared" ref="M38:M69" si="6">L38/B38</f>
        <v>213.97328072153326</v>
      </c>
    </row>
    <row r="39" spans="1:13">
      <c r="A39" s="7" t="s">
        <v>35</v>
      </c>
      <c r="B39" s="16">
        <v>297052</v>
      </c>
      <c r="C39" s="49">
        <v>23987716244</v>
      </c>
      <c r="D39" s="50">
        <f t="shared" si="2"/>
        <v>80752.582860913244</v>
      </c>
      <c r="E39" s="51">
        <v>18829941719</v>
      </c>
      <c r="F39" s="51">
        <f t="shared" si="3"/>
        <v>63389.378691272912</v>
      </c>
      <c r="G39" s="62">
        <v>7.5229999999999997</v>
      </c>
      <c r="H39" s="63">
        <v>0</v>
      </c>
      <c r="I39" s="63">
        <f t="shared" si="5"/>
        <v>7.5229999999999997</v>
      </c>
      <c r="J39" s="52">
        <v>141736072</v>
      </c>
      <c r="K39" s="51">
        <v>0</v>
      </c>
      <c r="L39" s="53">
        <f t="shared" si="4"/>
        <v>141736072</v>
      </c>
      <c r="M39" s="56">
        <f t="shared" si="6"/>
        <v>477.14229158531168</v>
      </c>
    </row>
    <row r="40" spans="1:13">
      <c r="A40" s="7" t="s">
        <v>36</v>
      </c>
      <c r="B40" s="16">
        <v>618754</v>
      </c>
      <c r="C40" s="49">
        <v>70138366384</v>
      </c>
      <c r="D40" s="50">
        <f t="shared" si="2"/>
        <v>113354.20277525479</v>
      </c>
      <c r="E40" s="51">
        <v>58663818129</v>
      </c>
      <c r="F40" s="51">
        <f t="shared" si="3"/>
        <v>94809.598207041898</v>
      </c>
      <c r="G40" s="62">
        <v>8.0150000000000006</v>
      </c>
      <c r="H40" s="63">
        <v>0</v>
      </c>
      <c r="I40" s="63">
        <f t="shared" si="5"/>
        <v>8.0150000000000006</v>
      </c>
      <c r="J40" s="52">
        <v>471936819</v>
      </c>
      <c r="K40" s="51">
        <v>0</v>
      </c>
      <c r="L40" s="53">
        <f t="shared" si="4"/>
        <v>471936819</v>
      </c>
      <c r="M40" s="56">
        <f t="shared" si="6"/>
        <v>762.72124139803543</v>
      </c>
    </row>
    <row r="41" spans="1:13">
      <c r="A41" s="7" t="s">
        <v>37</v>
      </c>
      <c r="B41" s="16">
        <v>275487</v>
      </c>
      <c r="C41" s="49">
        <v>25300994519</v>
      </c>
      <c r="D41" s="50">
        <f t="shared" si="2"/>
        <v>91840.974416215642</v>
      </c>
      <c r="E41" s="51">
        <v>15681825458</v>
      </c>
      <c r="F41" s="51">
        <f t="shared" si="3"/>
        <v>56924.012595875669</v>
      </c>
      <c r="G41" s="62">
        <v>8.0340000000000007</v>
      </c>
      <c r="H41" s="63">
        <v>0</v>
      </c>
      <c r="I41" s="63">
        <f t="shared" si="5"/>
        <v>8.0340000000000007</v>
      </c>
      <c r="J41" s="52">
        <v>126361127</v>
      </c>
      <c r="K41" s="51">
        <v>0</v>
      </c>
      <c r="L41" s="53">
        <f t="shared" si="4"/>
        <v>126361127</v>
      </c>
      <c r="M41" s="56">
        <f t="shared" si="6"/>
        <v>458.68272187072347</v>
      </c>
    </row>
    <row r="42" spans="1:13">
      <c r="A42" s="7" t="s">
        <v>38</v>
      </c>
      <c r="B42" s="16">
        <v>40801</v>
      </c>
      <c r="C42" s="49">
        <v>4189041776</v>
      </c>
      <c r="D42" s="50">
        <f t="shared" si="2"/>
        <v>102670.07612558515</v>
      </c>
      <c r="E42" s="51">
        <v>2054556455</v>
      </c>
      <c r="F42" s="51">
        <f t="shared" si="3"/>
        <v>50355.54165339085</v>
      </c>
      <c r="G42" s="62">
        <v>7.6529999999999996</v>
      </c>
      <c r="H42" s="63">
        <v>0</v>
      </c>
      <c r="I42" s="63">
        <f t="shared" si="5"/>
        <v>7.6529999999999996</v>
      </c>
      <c r="J42" s="52">
        <v>15723539</v>
      </c>
      <c r="K42" s="51">
        <v>0</v>
      </c>
      <c r="L42" s="53">
        <f t="shared" si="4"/>
        <v>15723539</v>
      </c>
      <c r="M42" s="56">
        <f t="shared" si="6"/>
        <v>385.37141246538073</v>
      </c>
    </row>
    <row r="43" spans="1:13">
      <c r="A43" s="7" t="s">
        <v>39</v>
      </c>
      <c r="B43" s="16">
        <v>8365</v>
      </c>
      <c r="C43" s="49">
        <v>889876880</v>
      </c>
      <c r="D43" s="50">
        <f t="shared" si="2"/>
        <v>106380.97788404065</v>
      </c>
      <c r="E43" s="51">
        <v>254059943</v>
      </c>
      <c r="F43" s="51">
        <f t="shared" si="3"/>
        <v>30371.780394500896</v>
      </c>
      <c r="G43" s="62">
        <v>8.1150000000000002</v>
      </c>
      <c r="H43" s="63">
        <v>0</v>
      </c>
      <c r="I43" s="63">
        <f t="shared" si="5"/>
        <v>8.1150000000000002</v>
      </c>
      <c r="J43" s="52">
        <v>2112699</v>
      </c>
      <c r="K43" s="51">
        <v>0</v>
      </c>
      <c r="L43" s="53">
        <f t="shared" si="4"/>
        <v>2112699</v>
      </c>
      <c r="M43" s="56">
        <f t="shared" si="6"/>
        <v>252.56413628212792</v>
      </c>
    </row>
    <row r="44" spans="1:13">
      <c r="A44" s="7" t="s">
        <v>40</v>
      </c>
      <c r="B44" s="16">
        <v>19224</v>
      </c>
      <c r="C44" s="49">
        <v>1413073439</v>
      </c>
      <c r="D44" s="50">
        <f t="shared" si="2"/>
        <v>73505.692831876819</v>
      </c>
      <c r="E44" s="51">
        <v>667594949</v>
      </c>
      <c r="F44" s="51">
        <f t="shared" si="3"/>
        <v>34727.161308780691</v>
      </c>
      <c r="G44" s="62">
        <v>8.0109999999999992</v>
      </c>
      <c r="H44" s="63">
        <v>0</v>
      </c>
      <c r="I44" s="63">
        <f t="shared" si="5"/>
        <v>8.0109999999999992</v>
      </c>
      <c r="J44" s="52">
        <v>5348104</v>
      </c>
      <c r="K44" s="51">
        <v>0</v>
      </c>
      <c r="L44" s="53">
        <f t="shared" si="4"/>
        <v>5348104</v>
      </c>
      <c r="M44" s="56">
        <f t="shared" si="6"/>
        <v>278.19933416562628</v>
      </c>
    </row>
    <row r="45" spans="1:13">
      <c r="A45" s="7" t="s">
        <v>41</v>
      </c>
      <c r="B45" s="16">
        <v>322833</v>
      </c>
      <c r="C45" s="49">
        <v>32489335815</v>
      </c>
      <c r="D45" s="50">
        <f t="shared" si="2"/>
        <v>100638.21175344528</v>
      </c>
      <c r="E45" s="51">
        <v>26489498098</v>
      </c>
      <c r="F45" s="51">
        <f t="shared" si="3"/>
        <v>82053.253843318365</v>
      </c>
      <c r="G45" s="62">
        <v>7.5910000000000002</v>
      </c>
      <c r="H45" s="63">
        <v>0</v>
      </c>
      <c r="I45" s="63">
        <f t="shared" si="5"/>
        <v>7.5910000000000002</v>
      </c>
      <c r="J45" s="52">
        <v>201113574</v>
      </c>
      <c r="K45" s="51">
        <v>0</v>
      </c>
      <c r="L45" s="53">
        <f t="shared" si="4"/>
        <v>201113574</v>
      </c>
      <c r="M45" s="56">
        <f t="shared" si="6"/>
        <v>622.9647340885225</v>
      </c>
    </row>
    <row r="46" spans="1:13">
      <c r="A46" s="7" t="s">
        <v>42</v>
      </c>
      <c r="B46" s="16">
        <v>331298</v>
      </c>
      <c r="C46" s="49">
        <v>28554626784</v>
      </c>
      <c r="D46" s="50">
        <f t="shared" si="2"/>
        <v>86190.157453410531</v>
      </c>
      <c r="E46" s="51">
        <v>17876424531</v>
      </c>
      <c r="F46" s="51">
        <f t="shared" si="3"/>
        <v>53958.745694208839</v>
      </c>
      <c r="G46" s="62">
        <v>7.4870000000000001</v>
      </c>
      <c r="H46" s="63">
        <v>0</v>
      </c>
      <c r="I46" s="63">
        <f t="shared" si="5"/>
        <v>7.4870000000000001</v>
      </c>
      <c r="J46" s="52">
        <v>134037973</v>
      </c>
      <c r="K46" s="51">
        <v>0</v>
      </c>
      <c r="L46" s="53">
        <f t="shared" si="4"/>
        <v>134037973</v>
      </c>
      <c r="M46" s="56">
        <f t="shared" si="6"/>
        <v>404.58431080175552</v>
      </c>
    </row>
    <row r="47" spans="1:13">
      <c r="A47" s="7" t="s">
        <v>43</v>
      </c>
      <c r="B47" s="16">
        <v>146318</v>
      </c>
      <c r="C47" s="49">
        <v>25241675479</v>
      </c>
      <c r="D47" s="50">
        <f t="shared" si="2"/>
        <v>172512.4419346902</v>
      </c>
      <c r="E47" s="51">
        <v>18469403089</v>
      </c>
      <c r="F47" s="51">
        <f t="shared" si="3"/>
        <v>126227.82630298391</v>
      </c>
      <c r="G47" s="62">
        <v>6.9560000000000004</v>
      </c>
      <c r="H47" s="63">
        <v>0</v>
      </c>
      <c r="I47" s="63">
        <f t="shared" si="5"/>
        <v>6.9560000000000004</v>
      </c>
      <c r="J47" s="52">
        <v>128512929</v>
      </c>
      <c r="K47" s="51">
        <v>0</v>
      </c>
      <c r="L47" s="53">
        <f t="shared" si="4"/>
        <v>128512929</v>
      </c>
      <c r="M47" s="56">
        <f t="shared" si="6"/>
        <v>878.31250427151815</v>
      </c>
    </row>
    <row r="48" spans="1:13">
      <c r="A48" s="7" t="s">
        <v>44</v>
      </c>
      <c r="B48" s="16">
        <v>2496457</v>
      </c>
      <c r="C48" s="49">
        <v>257552613904</v>
      </c>
      <c r="D48" s="50">
        <f t="shared" si="2"/>
        <v>103167.25419424409</v>
      </c>
      <c r="E48" s="51">
        <v>196141063088</v>
      </c>
      <c r="F48" s="51">
        <f t="shared" si="3"/>
        <v>78567.771480942785</v>
      </c>
      <c r="G48" s="62">
        <v>7.8940000000000001</v>
      </c>
      <c r="H48" s="63">
        <v>0.38500000000000001</v>
      </c>
      <c r="I48" s="63">
        <f t="shared" si="5"/>
        <v>8.2789999999999999</v>
      </c>
      <c r="J48" s="52">
        <v>1612113798</v>
      </c>
      <c r="K48" s="51">
        <v>78624755</v>
      </c>
      <c r="L48" s="53">
        <f t="shared" si="4"/>
        <v>1690738553</v>
      </c>
      <c r="M48" s="56">
        <f t="shared" si="6"/>
        <v>677.25522730814112</v>
      </c>
    </row>
    <row r="49" spans="1:13">
      <c r="A49" s="7" t="s">
        <v>45</v>
      </c>
      <c r="B49" s="16">
        <v>73090</v>
      </c>
      <c r="C49" s="49">
        <v>27369388387</v>
      </c>
      <c r="D49" s="50">
        <f t="shared" si="2"/>
        <v>374461.46377069369</v>
      </c>
      <c r="E49" s="51">
        <v>20077860862</v>
      </c>
      <c r="F49" s="51">
        <f t="shared" si="3"/>
        <v>274700.51801888086</v>
      </c>
      <c r="G49" s="62">
        <v>3.8235000000000001</v>
      </c>
      <c r="H49" s="63">
        <v>0</v>
      </c>
      <c r="I49" s="63">
        <f t="shared" si="5"/>
        <v>3.8235000000000001</v>
      </c>
      <c r="J49" s="52">
        <v>77148268</v>
      </c>
      <c r="K49" s="51">
        <v>0</v>
      </c>
      <c r="L49" s="53">
        <f t="shared" si="4"/>
        <v>77148268</v>
      </c>
      <c r="M49" s="56">
        <f t="shared" si="6"/>
        <v>1055.5242577644001</v>
      </c>
    </row>
    <row r="50" spans="1:13">
      <c r="A50" s="7" t="s">
        <v>46</v>
      </c>
      <c r="B50" s="16">
        <v>73314</v>
      </c>
      <c r="C50" s="49">
        <v>9521790919</v>
      </c>
      <c r="D50" s="50">
        <f t="shared" si="2"/>
        <v>129876.84369970264</v>
      </c>
      <c r="E50" s="51">
        <v>7383266428</v>
      </c>
      <c r="F50" s="51">
        <f t="shared" si="3"/>
        <v>100707.45598385029</v>
      </c>
      <c r="G50" s="62">
        <v>7.8079999999999998</v>
      </c>
      <c r="H50" s="63">
        <v>0</v>
      </c>
      <c r="I50" s="63">
        <f t="shared" si="5"/>
        <v>7.8079999999999998</v>
      </c>
      <c r="J50" s="52">
        <v>58285478</v>
      </c>
      <c r="K50" s="51">
        <v>0</v>
      </c>
      <c r="L50" s="53">
        <f t="shared" si="4"/>
        <v>58285478</v>
      </c>
      <c r="M50" s="56">
        <f t="shared" si="6"/>
        <v>795.01156668576266</v>
      </c>
    </row>
    <row r="51" spans="1:13">
      <c r="A51" s="7" t="s">
        <v>47</v>
      </c>
      <c r="B51" s="16">
        <v>180822</v>
      </c>
      <c r="C51" s="49">
        <v>20565881328</v>
      </c>
      <c r="D51" s="50">
        <f t="shared" si="2"/>
        <v>113735.50413113448</v>
      </c>
      <c r="E51" s="51">
        <v>15532271552</v>
      </c>
      <c r="F51" s="51">
        <f t="shared" si="3"/>
        <v>85898.129386910878</v>
      </c>
      <c r="G51" s="62">
        <v>7.5339999999999998</v>
      </c>
      <c r="H51" s="63">
        <v>0</v>
      </c>
      <c r="I51" s="63">
        <f t="shared" si="5"/>
        <v>7.5339999999999998</v>
      </c>
      <c r="J51" s="52">
        <v>117020157</v>
      </c>
      <c r="K51" s="51">
        <v>0</v>
      </c>
      <c r="L51" s="53">
        <f t="shared" si="4"/>
        <v>117020157</v>
      </c>
      <c r="M51" s="56">
        <f t="shared" si="6"/>
        <v>647.1566347015297</v>
      </c>
    </row>
    <row r="52" spans="1:13">
      <c r="A52" s="7" t="s">
        <v>48</v>
      </c>
      <c r="B52" s="16">
        <v>39996</v>
      </c>
      <c r="C52" s="49">
        <v>2923311467</v>
      </c>
      <c r="D52" s="50">
        <f t="shared" si="2"/>
        <v>73090.095684568456</v>
      </c>
      <c r="E52" s="51">
        <v>1679074269</v>
      </c>
      <c r="F52" s="51">
        <f t="shared" si="3"/>
        <v>41981.054830483052</v>
      </c>
      <c r="G52" s="62">
        <v>8.1210000000000004</v>
      </c>
      <c r="H52" s="63">
        <v>0</v>
      </c>
      <c r="I52" s="63">
        <f t="shared" si="5"/>
        <v>8.1210000000000004</v>
      </c>
      <c r="J52" s="52">
        <v>13638062</v>
      </c>
      <c r="K52" s="51">
        <v>0</v>
      </c>
      <c r="L52" s="53">
        <f t="shared" si="4"/>
        <v>13638062</v>
      </c>
      <c r="M52" s="56">
        <f t="shared" si="6"/>
        <v>340.98564856485649</v>
      </c>
    </row>
    <row r="53" spans="1:13">
      <c r="A53" s="7" t="s">
        <v>49</v>
      </c>
      <c r="B53" s="16">
        <v>1145956</v>
      </c>
      <c r="C53" s="49">
        <v>113861738337</v>
      </c>
      <c r="D53" s="50">
        <f t="shared" si="2"/>
        <v>99359.607469222203</v>
      </c>
      <c r="E53" s="51">
        <v>88468036046</v>
      </c>
      <c r="F53" s="51">
        <f t="shared" si="3"/>
        <v>77200.203189302207</v>
      </c>
      <c r="G53" s="62">
        <v>7.8940000000000001</v>
      </c>
      <c r="H53" s="63">
        <v>0</v>
      </c>
      <c r="I53" s="63">
        <f t="shared" si="5"/>
        <v>7.8940000000000001</v>
      </c>
      <c r="J53" s="52">
        <v>701787328</v>
      </c>
      <c r="K53" s="51">
        <v>0</v>
      </c>
      <c r="L53" s="53">
        <f t="shared" si="4"/>
        <v>701787328</v>
      </c>
      <c r="M53" s="56">
        <f t="shared" si="6"/>
        <v>612.40338023449419</v>
      </c>
    </row>
    <row r="54" spans="1:13">
      <c r="A54" s="7" t="s">
        <v>50</v>
      </c>
      <c r="B54" s="16">
        <v>268685</v>
      </c>
      <c r="C54" s="49">
        <v>28292018751</v>
      </c>
      <c r="D54" s="50">
        <f t="shared" si="2"/>
        <v>105298.09535701659</v>
      </c>
      <c r="E54" s="51">
        <v>19137716573</v>
      </c>
      <c r="F54" s="51">
        <f t="shared" si="3"/>
        <v>71227.33525503843</v>
      </c>
      <c r="G54" s="62">
        <v>7.7149999999999999</v>
      </c>
      <c r="H54" s="63">
        <v>0</v>
      </c>
      <c r="I54" s="63">
        <f t="shared" si="5"/>
        <v>7.7149999999999999</v>
      </c>
      <c r="J54" s="52">
        <v>147647499</v>
      </c>
      <c r="K54" s="51">
        <v>0</v>
      </c>
      <c r="L54" s="53">
        <f t="shared" si="4"/>
        <v>147647499</v>
      </c>
      <c r="M54" s="56">
        <f t="shared" si="6"/>
        <v>549.51894969946215</v>
      </c>
    </row>
    <row r="55" spans="1:13">
      <c r="A55" s="7" t="s">
        <v>51</v>
      </c>
      <c r="B55" s="16">
        <v>1320134</v>
      </c>
      <c r="C55" s="49">
        <v>166379429067</v>
      </c>
      <c r="D55" s="50">
        <f t="shared" si="2"/>
        <v>126032.2278397496</v>
      </c>
      <c r="E55" s="51">
        <v>134374396636</v>
      </c>
      <c r="F55" s="51">
        <f t="shared" si="3"/>
        <v>101788.45226014935</v>
      </c>
      <c r="G55" s="62">
        <v>8.1539999999999999</v>
      </c>
      <c r="H55" s="63">
        <v>0</v>
      </c>
      <c r="I55" s="63">
        <f t="shared" si="5"/>
        <v>8.1539999999999999</v>
      </c>
      <c r="J55" s="52">
        <v>1100674892</v>
      </c>
      <c r="K55" s="51">
        <v>0</v>
      </c>
      <c r="L55" s="53">
        <f t="shared" si="4"/>
        <v>1100674892</v>
      </c>
      <c r="M55" s="56">
        <f t="shared" si="6"/>
        <v>833.7599758812363</v>
      </c>
    </row>
    <row r="56" spans="1:13">
      <c r="A56" s="7" t="s">
        <v>52</v>
      </c>
      <c r="B56" s="16">
        <v>464697</v>
      </c>
      <c r="C56" s="49">
        <v>32251948142</v>
      </c>
      <c r="D56" s="50">
        <f t="shared" si="2"/>
        <v>69404.252969139037</v>
      </c>
      <c r="E56" s="51">
        <v>22935394292</v>
      </c>
      <c r="F56" s="51">
        <f t="shared" si="3"/>
        <v>49355.589323795939</v>
      </c>
      <c r="G56" s="62">
        <v>7.7670000000000003</v>
      </c>
      <c r="H56" s="63">
        <v>0</v>
      </c>
      <c r="I56" s="63">
        <f t="shared" si="5"/>
        <v>7.7670000000000003</v>
      </c>
      <c r="J56" s="52">
        <v>178219533</v>
      </c>
      <c r="K56" s="51">
        <v>0</v>
      </c>
      <c r="L56" s="53">
        <f t="shared" si="4"/>
        <v>178219533</v>
      </c>
      <c r="M56" s="56">
        <f t="shared" si="6"/>
        <v>383.51771799688828</v>
      </c>
    </row>
    <row r="57" spans="1:13">
      <c r="A57" s="7" t="s">
        <v>53</v>
      </c>
      <c r="B57" s="16">
        <v>916542</v>
      </c>
      <c r="C57" s="49">
        <v>82665962797</v>
      </c>
      <c r="D57" s="50">
        <f t="shared" si="2"/>
        <v>90193.316615059652</v>
      </c>
      <c r="E57" s="51">
        <v>63062619724</v>
      </c>
      <c r="F57" s="51">
        <f t="shared" si="3"/>
        <v>68804.942625651631</v>
      </c>
      <c r="G57" s="62">
        <v>8.3407999999999998</v>
      </c>
      <c r="H57" s="63">
        <v>0</v>
      </c>
      <c r="I57" s="63">
        <f t="shared" si="5"/>
        <v>8.3407999999999998</v>
      </c>
      <c r="J57" s="52">
        <v>526588294</v>
      </c>
      <c r="K57" s="51">
        <v>0</v>
      </c>
      <c r="L57" s="53">
        <f t="shared" si="4"/>
        <v>526588294</v>
      </c>
      <c r="M57" s="56">
        <f t="shared" si="6"/>
        <v>574.53809427173007</v>
      </c>
    </row>
    <row r="58" spans="1:13">
      <c r="A58" s="7" t="s">
        <v>55</v>
      </c>
      <c r="B58" s="16">
        <v>602095</v>
      </c>
      <c r="C58" s="49">
        <v>37873734457</v>
      </c>
      <c r="D58" s="50">
        <f t="shared" si="2"/>
        <v>62903.253567958542</v>
      </c>
      <c r="E58" s="51">
        <v>28400671401</v>
      </c>
      <c r="F58" s="51">
        <f t="shared" si="3"/>
        <v>47169.751286757077</v>
      </c>
      <c r="G58" s="62">
        <v>7.7919999999999998</v>
      </c>
      <c r="H58" s="63">
        <v>0</v>
      </c>
      <c r="I58" s="63">
        <f t="shared" si="5"/>
        <v>7.7919999999999998</v>
      </c>
      <c r="J58" s="52">
        <v>221637943</v>
      </c>
      <c r="K58" s="51">
        <v>0</v>
      </c>
      <c r="L58" s="53">
        <f t="shared" si="4"/>
        <v>221637943</v>
      </c>
      <c r="M58" s="56">
        <f t="shared" si="6"/>
        <v>368.11124988581537</v>
      </c>
    </row>
    <row r="59" spans="1:13">
      <c r="A59" s="7" t="s">
        <v>56</v>
      </c>
      <c r="B59" s="16">
        <v>74364</v>
      </c>
      <c r="C59" s="49">
        <v>7358369238</v>
      </c>
      <c r="D59" s="50">
        <f t="shared" si="2"/>
        <v>98950.691705664038</v>
      </c>
      <c r="E59" s="51">
        <v>4010447387</v>
      </c>
      <c r="F59" s="51">
        <f t="shared" si="3"/>
        <v>53929.957869399172</v>
      </c>
      <c r="G59" s="62">
        <v>7.8609999999999998</v>
      </c>
      <c r="H59" s="63">
        <v>0</v>
      </c>
      <c r="I59" s="63">
        <f t="shared" si="5"/>
        <v>7.8609999999999998</v>
      </c>
      <c r="J59" s="52">
        <v>31526127</v>
      </c>
      <c r="K59" s="51">
        <v>0</v>
      </c>
      <c r="L59" s="53">
        <f t="shared" si="4"/>
        <v>31526127</v>
      </c>
      <c r="M59" s="56">
        <f t="shared" si="6"/>
        <v>423.9434000322737</v>
      </c>
    </row>
    <row r="60" spans="1:13">
      <c r="A60" s="48" t="s">
        <v>98</v>
      </c>
      <c r="B60" s="16">
        <v>190039</v>
      </c>
      <c r="C60" s="49">
        <v>25496832638</v>
      </c>
      <c r="D60" s="50">
        <f t="shared" si="2"/>
        <v>134166.3165876478</v>
      </c>
      <c r="E60" s="51">
        <v>19648544770</v>
      </c>
      <c r="F60" s="51">
        <f t="shared" si="3"/>
        <v>103392.17092281058</v>
      </c>
      <c r="G60" s="62">
        <v>8.0690000000000008</v>
      </c>
      <c r="H60" s="63">
        <v>0</v>
      </c>
      <c r="I60" s="63">
        <f t="shared" si="5"/>
        <v>8.0690000000000008</v>
      </c>
      <c r="J60" s="52">
        <v>158664534</v>
      </c>
      <c r="K60" s="51">
        <v>0</v>
      </c>
      <c r="L60" s="53">
        <f t="shared" si="4"/>
        <v>158664534</v>
      </c>
      <c r="M60" s="56">
        <f t="shared" si="6"/>
        <v>834.90511947547611</v>
      </c>
    </row>
    <row r="61" spans="1:13">
      <c r="A61" s="48" t="s">
        <v>99</v>
      </c>
      <c r="B61" s="16">
        <v>277789</v>
      </c>
      <c r="C61" s="49">
        <v>23402791682</v>
      </c>
      <c r="D61" s="50">
        <f t="shared" si="2"/>
        <v>84246.646490681771</v>
      </c>
      <c r="E61" s="51">
        <v>16526598505</v>
      </c>
      <c r="F61" s="51">
        <f t="shared" si="3"/>
        <v>59493.351086616101</v>
      </c>
      <c r="G61" s="62">
        <v>8.1769999999999996</v>
      </c>
      <c r="H61" s="63">
        <v>0</v>
      </c>
      <c r="I61" s="63">
        <f t="shared" si="5"/>
        <v>8.1769999999999996</v>
      </c>
      <c r="J61" s="52">
        <v>136449387</v>
      </c>
      <c r="K61" s="51">
        <v>0</v>
      </c>
      <c r="L61" s="53">
        <f t="shared" si="4"/>
        <v>136449387</v>
      </c>
      <c r="M61" s="56">
        <f t="shared" si="6"/>
        <v>491.19794880286838</v>
      </c>
    </row>
    <row r="62" spans="1:13">
      <c r="A62" s="7" t="s">
        <v>57</v>
      </c>
      <c r="B62" s="16">
        <v>151372</v>
      </c>
      <c r="C62" s="49">
        <v>12203434369</v>
      </c>
      <c r="D62" s="50">
        <f t="shared" si="2"/>
        <v>80618.835511190977</v>
      </c>
      <c r="E62" s="51">
        <v>8495674089</v>
      </c>
      <c r="F62" s="51">
        <f t="shared" si="3"/>
        <v>56124.475391750122</v>
      </c>
      <c r="G62" s="62">
        <v>7.726</v>
      </c>
      <c r="H62" s="63">
        <v>0</v>
      </c>
      <c r="I62" s="63">
        <f t="shared" si="5"/>
        <v>7.726</v>
      </c>
      <c r="J62" s="52">
        <v>65631906</v>
      </c>
      <c r="K62" s="51">
        <v>0</v>
      </c>
      <c r="L62" s="53">
        <f t="shared" si="4"/>
        <v>65631906</v>
      </c>
      <c r="M62" s="56">
        <f t="shared" si="6"/>
        <v>433.58022619771162</v>
      </c>
    </row>
    <row r="63" spans="1:13">
      <c r="A63" s="7" t="s">
        <v>58</v>
      </c>
      <c r="B63" s="16">
        <v>379448</v>
      </c>
      <c r="C63" s="49">
        <v>55595527151</v>
      </c>
      <c r="D63" s="50">
        <f t="shared" si="2"/>
        <v>146516.85382713837</v>
      </c>
      <c r="E63" s="51">
        <v>44696823802</v>
      </c>
      <c r="F63" s="51">
        <f t="shared" si="3"/>
        <v>117794.33229849677</v>
      </c>
      <c r="G63" s="62">
        <v>7.9009999999999998</v>
      </c>
      <c r="H63" s="63">
        <v>0</v>
      </c>
      <c r="I63" s="63">
        <f t="shared" si="5"/>
        <v>7.9009999999999998</v>
      </c>
      <c r="J63" s="52">
        <v>353804324</v>
      </c>
      <c r="K63" s="51">
        <v>0</v>
      </c>
      <c r="L63" s="53">
        <f t="shared" si="4"/>
        <v>353804324</v>
      </c>
      <c r="M63" s="56">
        <f t="shared" si="6"/>
        <v>932.41847104214548</v>
      </c>
    </row>
    <row r="64" spans="1:13">
      <c r="A64" s="7" t="s">
        <v>54</v>
      </c>
      <c r="B64" s="16">
        <v>422718</v>
      </c>
      <c r="C64" s="49">
        <v>34794713501</v>
      </c>
      <c r="D64" s="50">
        <f t="shared" si="2"/>
        <v>82311.88049952923</v>
      </c>
      <c r="E64" s="51">
        <v>27888554983</v>
      </c>
      <c r="F64" s="51">
        <f t="shared" si="3"/>
        <v>65974.372946030213</v>
      </c>
      <c r="G64" s="62">
        <v>7.8010000000000002</v>
      </c>
      <c r="H64" s="63">
        <v>0</v>
      </c>
      <c r="I64" s="63">
        <f t="shared" si="5"/>
        <v>7.8010000000000002</v>
      </c>
      <c r="J64" s="52">
        <v>218074815</v>
      </c>
      <c r="K64" s="51">
        <v>0</v>
      </c>
      <c r="L64" s="53">
        <f t="shared" si="4"/>
        <v>218074815</v>
      </c>
      <c r="M64" s="56">
        <f t="shared" si="6"/>
        <v>515.8872226874654</v>
      </c>
    </row>
    <row r="65" spans="1:13">
      <c r="A65" s="7" t="s">
        <v>59</v>
      </c>
      <c r="B65" s="16">
        <v>93420</v>
      </c>
      <c r="C65" s="49">
        <v>9199538504</v>
      </c>
      <c r="D65" s="50">
        <f t="shared" si="2"/>
        <v>98475.04286020124</v>
      </c>
      <c r="E65" s="51">
        <v>6867210707</v>
      </c>
      <c r="F65" s="51">
        <f t="shared" si="3"/>
        <v>73508.999218582743</v>
      </c>
      <c r="G65" s="62">
        <v>7.4989999999999997</v>
      </c>
      <c r="H65" s="63">
        <v>0</v>
      </c>
      <c r="I65" s="63">
        <f t="shared" si="5"/>
        <v>7.4989999999999997</v>
      </c>
      <c r="J65" s="52">
        <v>51495377</v>
      </c>
      <c r="K65" s="51">
        <v>0</v>
      </c>
      <c r="L65" s="53">
        <f t="shared" si="4"/>
        <v>51495377</v>
      </c>
      <c r="M65" s="56">
        <f t="shared" si="6"/>
        <v>551.22433097837722</v>
      </c>
    </row>
    <row r="66" spans="1:13">
      <c r="A66" s="7" t="s">
        <v>60</v>
      </c>
      <c r="B66" s="16">
        <v>41551</v>
      </c>
      <c r="C66" s="49">
        <v>2822018785</v>
      </c>
      <c r="D66" s="50">
        <f t="shared" si="2"/>
        <v>67916.988399797832</v>
      </c>
      <c r="E66" s="51">
        <v>1600511837</v>
      </c>
      <c r="F66" s="51">
        <f t="shared" si="3"/>
        <v>38519.213424466318</v>
      </c>
      <c r="G66" s="62">
        <v>7.9169999999999998</v>
      </c>
      <c r="H66" s="63">
        <v>0</v>
      </c>
      <c r="I66" s="63">
        <f t="shared" si="5"/>
        <v>7.9169999999999998</v>
      </c>
      <c r="J66" s="52">
        <v>12659352</v>
      </c>
      <c r="K66" s="51">
        <v>0</v>
      </c>
      <c r="L66" s="53">
        <f t="shared" si="4"/>
        <v>12659352</v>
      </c>
      <c r="M66" s="56">
        <f t="shared" si="6"/>
        <v>304.67021250992758</v>
      </c>
    </row>
    <row r="67" spans="1:13">
      <c r="A67" s="7" t="s">
        <v>61</v>
      </c>
      <c r="B67" s="16">
        <v>22570</v>
      </c>
      <c r="C67" s="49">
        <v>2185001287</v>
      </c>
      <c r="D67" s="50">
        <f t="shared" si="2"/>
        <v>96809.981701373501</v>
      </c>
      <c r="E67" s="51">
        <v>1319808152</v>
      </c>
      <c r="F67" s="51">
        <f t="shared" si="3"/>
        <v>58476.214089499335</v>
      </c>
      <c r="G67" s="62">
        <v>7.6639999999999997</v>
      </c>
      <c r="H67" s="63">
        <v>0</v>
      </c>
      <c r="I67" s="63">
        <f t="shared" si="5"/>
        <v>7.6639999999999997</v>
      </c>
      <c r="J67" s="52">
        <v>10115010</v>
      </c>
      <c r="K67" s="51">
        <v>0</v>
      </c>
      <c r="L67" s="53">
        <f t="shared" si="4"/>
        <v>10115010</v>
      </c>
      <c r="M67" s="56">
        <f t="shared" si="6"/>
        <v>448.1617190961453</v>
      </c>
    </row>
    <row r="68" spans="1:13">
      <c r="A68" s="7" t="s">
        <v>62</v>
      </c>
      <c r="B68" s="16">
        <v>15535</v>
      </c>
      <c r="C68" s="49">
        <v>981046169</v>
      </c>
      <c r="D68" s="50">
        <f t="shared" si="2"/>
        <v>63150.702864499515</v>
      </c>
      <c r="E68" s="51">
        <v>256704727</v>
      </c>
      <c r="F68" s="51">
        <f t="shared" si="3"/>
        <v>16524.282394592854</v>
      </c>
      <c r="G68" s="62">
        <v>8.0050000000000008</v>
      </c>
      <c r="H68" s="63">
        <v>0</v>
      </c>
      <c r="I68" s="63">
        <f t="shared" si="5"/>
        <v>8.0050000000000008</v>
      </c>
      <c r="J68" s="52">
        <v>2054773</v>
      </c>
      <c r="K68" s="51">
        <v>0</v>
      </c>
      <c r="L68" s="53">
        <f t="shared" si="4"/>
        <v>2054773</v>
      </c>
      <c r="M68" s="56">
        <f t="shared" si="6"/>
        <v>132.26733183134857</v>
      </c>
    </row>
    <row r="69" spans="1:13">
      <c r="A69" s="7" t="s">
        <v>63</v>
      </c>
      <c r="B69" s="16">
        <v>494593</v>
      </c>
      <c r="C69" s="49">
        <v>38976234696</v>
      </c>
      <c r="D69" s="50">
        <f t="shared" si="2"/>
        <v>78804.663017875297</v>
      </c>
      <c r="E69" s="51">
        <v>29276039275</v>
      </c>
      <c r="F69" s="51">
        <f t="shared" si="3"/>
        <v>59192.182814960986</v>
      </c>
      <c r="G69" s="62">
        <v>8.2370000000000001</v>
      </c>
      <c r="H69" s="63">
        <v>0</v>
      </c>
      <c r="I69" s="63">
        <f t="shared" si="5"/>
        <v>8.2370000000000001</v>
      </c>
      <c r="J69" s="52">
        <v>241594132</v>
      </c>
      <c r="K69" s="51">
        <v>0</v>
      </c>
      <c r="L69" s="53">
        <f t="shared" si="4"/>
        <v>241594132</v>
      </c>
      <c r="M69" s="56">
        <f t="shared" si="6"/>
        <v>488.47058490516446</v>
      </c>
    </row>
    <row r="70" spans="1:13">
      <c r="A70" s="7" t="s">
        <v>64</v>
      </c>
      <c r="B70" s="16">
        <v>30776</v>
      </c>
      <c r="C70" s="49">
        <v>2287921157</v>
      </c>
      <c r="D70" s="50">
        <f t="shared" si="2"/>
        <v>74341.08256433584</v>
      </c>
      <c r="E70" s="51">
        <v>1342931079</v>
      </c>
      <c r="F70" s="51">
        <f t="shared" si="3"/>
        <v>43635.660222251106</v>
      </c>
      <c r="G70" s="62">
        <v>8.0500000000000007</v>
      </c>
      <c r="H70" s="63">
        <v>0.497</v>
      </c>
      <c r="I70" s="63">
        <f>(G70+H70)</f>
        <v>8.5470000000000006</v>
      </c>
      <c r="J70" s="52">
        <v>10810602</v>
      </c>
      <c r="K70" s="51">
        <v>667453</v>
      </c>
      <c r="L70" s="53">
        <f t="shared" si="4"/>
        <v>11478055</v>
      </c>
      <c r="M70" s="56">
        <f>L70/B70</f>
        <v>372.95473745775928</v>
      </c>
    </row>
    <row r="71" spans="1:13">
      <c r="A71" s="7" t="s">
        <v>65</v>
      </c>
      <c r="B71" s="16">
        <v>55043</v>
      </c>
      <c r="C71" s="49">
        <v>13695377461</v>
      </c>
      <c r="D71" s="50">
        <f t="shared" si="2"/>
        <v>248812.33691840924</v>
      </c>
      <c r="E71" s="51">
        <v>11715722283</v>
      </c>
      <c r="F71" s="51">
        <f t="shared" si="3"/>
        <v>212846.72497865304</v>
      </c>
      <c r="G71" s="62">
        <v>5.07</v>
      </c>
      <c r="H71" s="63">
        <v>0</v>
      </c>
      <c r="I71" s="63">
        <f>(G71+H71)</f>
        <v>5.07</v>
      </c>
      <c r="J71" s="52">
        <v>59460111</v>
      </c>
      <c r="K71" s="51">
        <v>0</v>
      </c>
      <c r="L71" s="53">
        <f t="shared" si="4"/>
        <v>59460111</v>
      </c>
      <c r="M71" s="56">
        <f>L71/B71</f>
        <v>1080.2483694566067</v>
      </c>
    </row>
    <row r="72" spans="1:13">
      <c r="A72" s="7" t="s">
        <v>66</v>
      </c>
      <c r="B72" s="16">
        <v>24896</v>
      </c>
      <c r="C72" s="49">
        <v>1755181630</v>
      </c>
      <c r="D72" s="50">
        <f>(C72/B72)</f>
        <v>70500.547477506421</v>
      </c>
      <c r="E72" s="51">
        <v>1016525576</v>
      </c>
      <c r="F72" s="51">
        <f>(E72/B72)</f>
        <v>40830.879498714654</v>
      </c>
      <c r="G72" s="62">
        <v>7.7839999999999998</v>
      </c>
      <c r="H72" s="63">
        <v>0</v>
      </c>
      <c r="I72" s="63">
        <f>(G72+H72)</f>
        <v>7.7839999999999998</v>
      </c>
      <c r="J72" s="52">
        <v>7912612</v>
      </c>
      <c r="K72" s="51">
        <v>0</v>
      </c>
      <c r="L72" s="53">
        <f>SUM(J72:K72)</f>
        <v>7912612</v>
      </c>
      <c r="M72" s="56">
        <f>L72/B72</f>
        <v>317.82663881748073</v>
      </c>
    </row>
    <row r="73" spans="1:13">
      <c r="A73" s="12" t="s">
        <v>67</v>
      </c>
      <c r="B73" s="17">
        <f>SUM(B6:B72)</f>
        <v>18801332</v>
      </c>
      <c r="C73" s="13">
        <f>SUM(C6:C72)</f>
        <v>1924336569794</v>
      </c>
      <c r="D73" s="20">
        <f>(C73/B73)</f>
        <v>102351.07649787792</v>
      </c>
      <c r="E73" s="20">
        <f>SUM(E6:E72)</f>
        <v>1429253625666</v>
      </c>
      <c r="F73" s="20">
        <f>(E73/B73)</f>
        <v>76018.743015973552</v>
      </c>
      <c r="G73" s="13"/>
      <c r="H73" s="13"/>
      <c r="I73" s="13"/>
      <c r="J73" s="32">
        <f>SUM(J6:J72)</f>
        <v>11088430962</v>
      </c>
      <c r="K73" s="32">
        <f>SUM(K6:K72)</f>
        <v>89166404</v>
      </c>
      <c r="L73" s="20">
        <f>SUM(J73:K73)</f>
        <v>11177597366</v>
      </c>
      <c r="M73" s="57">
        <f>L73/B73</f>
        <v>594.51092965115447</v>
      </c>
    </row>
    <row r="74" spans="1:13">
      <c r="A74" s="11"/>
      <c r="B74" s="10"/>
      <c r="C74" s="5"/>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135</v>
      </c>
      <c r="B80" s="108"/>
      <c r="C80" s="108"/>
      <c r="D80" s="108"/>
      <c r="E80" s="108"/>
      <c r="F80" s="108"/>
      <c r="G80" s="108"/>
      <c r="H80" s="108"/>
      <c r="I80" s="108"/>
      <c r="J80" s="108"/>
      <c r="K80" s="108"/>
      <c r="L80" s="108"/>
      <c r="M80" s="109"/>
    </row>
    <row r="81" spans="1:13" ht="27" customHeight="1" thickBot="1">
      <c r="A81" s="104" t="s">
        <v>123</v>
      </c>
      <c r="B81" s="111"/>
      <c r="C81" s="111"/>
      <c r="D81" s="111"/>
      <c r="E81" s="111"/>
      <c r="F81" s="111"/>
      <c r="G81" s="111"/>
      <c r="H81" s="111"/>
      <c r="I81" s="111"/>
      <c r="J81" s="111"/>
      <c r="K81" s="111"/>
      <c r="L81" s="111"/>
      <c r="M81" s="112"/>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C3:D3"/>
    <mergeCell ref="E3:F3"/>
    <mergeCell ref="A75:M75"/>
    <mergeCell ref="A1:M1"/>
    <mergeCell ref="C2:F2"/>
    <mergeCell ref="G2:I2"/>
    <mergeCell ref="J2:M2"/>
    <mergeCell ref="A76:M76"/>
    <mergeCell ref="A81:M81"/>
    <mergeCell ref="A80:M80"/>
    <mergeCell ref="A79:M79"/>
    <mergeCell ref="A78:M78"/>
    <mergeCell ref="A77:M77"/>
  </mergeCells>
  <printOptions horizontalCentered="1"/>
  <pageMargins left="0.5" right="0.5" top="0.5" bottom="0.5" header="0.3" footer="0.3"/>
  <pageSetup paperSize="5" scale="93" fitToHeight="0" orientation="landscape" r:id="rId1"/>
  <headerFooter>
    <oddFooter>&amp;LOffice of Economic and Demographic Research&amp;CPage &amp;P of &amp;N&amp;RFebruary 8, 2013</oddFooter>
  </headerFooter>
  <ignoredErrors>
    <ignoredError sqref="D73"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2.7109375" customWidth="1"/>
    <col min="12" max="12" width="16.7109375" customWidth="1"/>
    <col min="13" max="13" width="11.7109375" customWidth="1"/>
  </cols>
  <sheetData>
    <row r="1" spans="1:13" ht="26.25">
      <c r="A1" s="90" t="s">
        <v>94</v>
      </c>
      <c r="B1" s="91"/>
      <c r="C1" s="91"/>
      <c r="D1" s="91"/>
      <c r="E1" s="91"/>
      <c r="F1" s="91"/>
      <c r="G1" s="91"/>
      <c r="H1" s="91"/>
      <c r="I1" s="91"/>
      <c r="J1" s="91"/>
      <c r="K1" s="91"/>
      <c r="L1" s="91"/>
      <c r="M1" s="92"/>
    </row>
    <row r="2" spans="1:13" ht="15.75">
      <c r="A2" s="21"/>
      <c r="B2" s="81">
        <v>2009</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256232</v>
      </c>
      <c r="C6" s="5">
        <v>24355527368</v>
      </c>
      <c r="D6" s="18">
        <f>(C6/B6)</f>
        <v>95052.637328670899</v>
      </c>
      <c r="E6" s="19">
        <v>13636990894</v>
      </c>
      <c r="F6" s="19">
        <f>(E6/B6)</f>
        <v>53221.263909269721</v>
      </c>
      <c r="G6" s="45">
        <v>8.766</v>
      </c>
      <c r="H6" s="35">
        <v>0.64200000000000002</v>
      </c>
      <c r="I6" s="35">
        <f>(G6+H6)</f>
        <v>9.4079999999999995</v>
      </c>
      <c r="J6" s="4">
        <v>119833552</v>
      </c>
      <c r="K6" s="31">
        <v>8776301</v>
      </c>
      <c r="L6" s="31">
        <f>SUM(J6:K6)</f>
        <v>128609853</v>
      </c>
      <c r="M6" s="55">
        <f>L6/B6</f>
        <v>501.92736660526396</v>
      </c>
    </row>
    <row r="7" spans="1:13">
      <c r="A7" s="7" t="s">
        <v>4</v>
      </c>
      <c r="B7" s="16">
        <v>25899</v>
      </c>
      <c r="C7" s="49">
        <v>1772608318</v>
      </c>
      <c r="D7" s="50">
        <f>(C7/B7)</f>
        <v>68443.118189891495</v>
      </c>
      <c r="E7" s="51">
        <v>909469730</v>
      </c>
      <c r="F7" s="51">
        <f>(E7/B7)</f>
        <v>35116.017220742113</v>
      </c>
      <c r="G7" s="46">
        <v>7.9379999999999997</v>
      </c>
      <c r="H7" s="44">
        <v>0</v>
      </c>
      <c r="I7" s="44">
        <f>(G7+H7)</f>
        <v>7.9379999999999997</v>
      </c>
      <c r="J7" s="52">
        <v>7219371</v>
      </c>
      <c r="K7" s="51">
        <v>0</v>
      </c>
      <c r="L7" s="53">
        <f>SUM(J7:K7)</f>
        <v>7219371</v>
      </c>
      <c r="M7" s="56">
        <f>L7/B7</f>
        <v>278.75095563535274</v>
      </c>
    </row>
    <row r="8" spans="1:13">
      <c r="A8" s="7" t="s">
        <v>5</v>
      </c>
      <c r="B8" s="16">
        <v>169562</v>
      </c>
      <c r="C8" s="49">
        <v>24174431983</v>
      </c>
      <c r="D8" s="50">
        <f t="shared" ref="D8:D71" si="0">(C8/B8)</f>
        <v>142569.86814852385</v>
      </c>
      <c r="E8" s="51">
        <v>17242318994</v>
      </c>
      <c r="F8" s="51">
        <f t="shared" ref="F8:F71" si="1">(E8/B8)</f>
        <v>101687.4004434956</v>
      </c>
      <c r="G8" s="46">
        <v>7.6230000000000002</v>
      </c>
      <c r="H8" s="44">
        <v>0</v>
      </c>
      <c r="I8" s="44">
        <f t="shared" ref="I8:I71" si="2">(G8+H8)</f>
        <v>7.6230000000000002</v>
      </c>
      <c r="J8" s="52">
        <v>131826944</v>
      </c>
      <c r="K8" s="51">
        <v>0</v>
      </c>
      <c r="L8" s="53">
        <f t="shared" ref="L8:L71" si="3">SUM(J8:K8)</f>
        <v>131826944</v>
      </c>
      <c r="M8" s="56">
        <f t="shared" ref="M8:M71" si="4">L8/B8</f>
        <v>777.45570351847698</v>
      </c>
    </row>
    <row r="9" spans="1:13">
      <c r="A9" s="7" t="s">
        <v>6</v>
      </c>
      <c r="B9" s="16">
        <v>29085</v>
      </c>
      <c r="C9" s="49">
        <v>2190426501</v>
      </c>
      <c r="D9" s="50">
        <f t="shared" si="0"/>
        <v>75311.208561113977</v>
      </c>
      <c r="E9" s="51">
        <v>946632065</v>
      </c>
      <c r="F9" s="51">
        <f t="shared" si="1"/>
        <v>32547.088361698468</v>
      </c>
      <c r="G9" s="46">
        <v>7.6879999999999997</v>
      </c>
      <c r="H9" s="44">
        <v>0</v>
      </c>
      <c r="I9" s="44">
        <f t="shared" si="2"/>
        <v>7.6879999999999997</v>
      </c>
      <c r="J9" s="52">
        <v>7277708</v>
      </c>
      <c r="K9" s="51">
        <v>0</v>
      </c>
      <c r="L9" s="53">
        <f t="shared" si="3"/>
        <v>7277708</v>
      </c>
      <c r="M9" s="56">
        <f t="shared" si="4"/>
        <v>250.22203885164174</v>
      </c>
    </row>
    <row r="10" spans="1:13">
      <c r="A10" s="7" t="s">
        <v>7</v>
      </c>
      <c r="B10" s="16">
        <v>555657</v>
      </c>
      <c r="C10" s="49">
        <v>59160165290</v>
      </c>
      <c r="D10" s="50">
        <f t="shared" si="0"/>
        <v>106468.856308838</v>
      </c>
      <c r="E10" s="51">
        <v>36725460270</v>
      </c>
      <c r="F10" s="51">
        <f t="shared" si="1"/>
        <v>66093.759765466821</v>
      </c>
      <c r="G10" s="46">
        <v>7.6870000000000003</v>
      </c>
      <c r="H10" s="44">
        <v>0</v>
      </c>
      <c r="I10" s="44">
        <f t="shared" si="2"/>
        <v>7.6870000000000003</v>
      </c>
      <c r="J10" s="52">
        <v>282535902</v>
      </c>
      <c r="K10" s="51">
        <v>0</v>
      </c>
      <c r="L10" s="53">
        <f t="shared" si="3"/>
        <v>282535902</v>
      </c>
      <c r="M10" s="56">
        <f t="shared" si="4"/>
        <v>508.47177665358305</v>
      </c>
    </row>
    <row r="11" spans="1:13">
      <c r="A11" s="7" t="s">
        <v>8</v>
      </c>
      <c r="B11" s="16">
        <v>1744922</v>
      </c>
      <c r="C11" s="49">
        <v>211445745049</v>
      </c>
      <c r="D11" s="50">
        <f t="shared" si="0"/>
        <v>121177.7632748054</v>
      </c>
      <c r="E11" s="51">
        <v>155937224002</v>
      </c>
      <c r="F11" s="51">
        <f t="shared" si="1"/>
        <v>89366.300615156433</v>
      </c>
      <c r="G11" s="46">
        <v>7.431</v>
      </c>
      <c r="H11" s="44">
        <v>0</v>
      </c>
      <c r="I11" s="44">
        <f t="shared" si="2"/>
        <v>7.431</v>
      </c>
      <c r="J11" s="52">
        <v>1179148401</v>
      </c>
      <c r="K11" s="51">
        <v>0</v>
      </c>
      <c r="L11" s="53">
        <f t="shared" si="3"/>
        <v>1179148401</v>
      </c>
      <c r="M11" s="56">
        <f t="shared" si="4"/>
        <v>675.75994858222884</v>
      </c>
    </row>
    <row r="12" spans="1:13">
      <c r="A12" s="7" t="s">
        <v>9</v>
      </c>
      <c r="B12" s="16">
        <v>14601</v>
      </c>
      <c r="C12" s="49">
        <v>997134570</v>
      </c>
      <c r="D12" s="50">
        <f t="shared" si="0"/>
        <v>68292.210807478943</v>
      </c>
      <c r="E12" s="51">
        <v>394379958</v>
      </c>
      <c r="F12" s="51">
        <f t="shared" si="1"/>
        <v>27010.475857817957</v>
      </c>
      <c r="G12" s="46">
        <v>7.2460000000000004</v>
      </c>
      <c r="H12" s="44">
        <v>0</v>
      </c>
      <c r="I12" s="44">
        <f t="shared" si="2"/>
        <v>7.2460000000000004</v>
      </c>
      <c r="J12" s="52">
        <v>2856800</v>
      </c>
      <c r="K12" s="51">
        <v>0</v>
      </c>
      <c r="L12" s="53">
        <f t="shared" si="3"/>
        <v>2856800</v>
      </c>
      <c r="M12" s="56">
        <f t="shared" si="4"/>
        <v>195.65783165536607</v>
      </c>
    </row>
    <row r="13" spans="1:13">
      <c r="A13" s="7" t="s">
        <v>10</v>
      </c>
      <c r="B13" s="16">
        <v>165455</v>
      </c>
      <c r="C13" s="49">
        <v>21472982221</v>
      </c>
      <c r="D13" s="50">
        <f t="shared" si="0"/>
        <v>129781.40413405458</v>
      </c>
      <c r="E13" s="51">
        <v>16672085701</v>
      </c>
      <c r="F13" s="51">
        <f t="shared" si="1"/>
        <v>100765.07631077936</v>
      </c>
      <c r="G13" s="46">
        <v>7.3570000000000002</v>
      </c>
      <c r="H13" s="44">
        <v>0</v>
      </c>
      <c r="I13" s="44">
        <f t="shared" si="2"/>
        <v>7.3570000000000002</v>
      </c>
      <c r="J13" s="52">
        <v>123434240</v>
      </c>
      <c r="K13" s="51">
        <v>0</v>
      </c>
      <c r="L13" s="53">
        <f t="shared" si="3"/>
        <v>123434240</v>
      </c>
      <c r="M13" s="56">
        <f t="shared" si="4"/>
        <v>746.02907134870509</v>
      </c>
    </row>
    <row r="14" spans="1:13">
      <c r="A14" s="7" t="s">
        <v>11</v>
      </c>
      <c r="B14" s="16">
        <v>142609</v>
      </c>
      <c r="C14" s="49">
        <v>15334559706</v>
      </c>
      <c r="D14" s="50">
        <f t="shared" si="0"/>
        <v>107528.69528571128</v>
      </c>
      <c r="E14" s="51">
        <v>10839205206</v>
      </c>
      <c r="F14" s="51">
        <f t="shared" si="1"/>
        <v>76006.459662433641</v>
      </c>
      <c r="G14" s="46">
        <v>7.8150000000000004</v>
      </c>
      <c r="H14" s="44">
        <v>0</v>
      </c>
      <c r="I14" s="44">
        <f t="shared" si="2"/>
        <v>7.8150000000000004</v>
      </c>
      <c r="J14" s="52">
        <v>84708423</v>
      </c>
      <c r="K14" s="51">
        <v>0</v>
      </c>
      <c r="L14" s="53">
        <f t="shared" si="3"/>
        <v>84708423</v>
      </c>
      <c r="M14" s="56">
        <f t="shared" si="4"/>
        <v>593.99072288565242</v>
      </c>
    </row>
    <row r="15" spans="1:13">
      <c r="A15" s="7" t="s">
        <v>12</v>
      </c>
      <c r="B15" s="16">
        <v>185208</v>
      </c>
      <c r="C15" s="49">
        <v>15215668757</v>
      </c>
      <c r="D15" s="50">
        <f t="shared" si="0"/>
        <v>82154.489854649903</v>
      </c>
      <c r="E15" s="51">
        <v>10486291298</v>
      </c>
      <c r="F15" s="51">
        <f t="shared" si="1"/>
        <v>56618.997548701998</v>
      </c>
      <c r="G15" s="46">
        <v>7.7329999999999997</v>
      </c>
      <c r="H15" s="44">
        <v>0</v>
      </c>
      <c r="I15" s="44">
        <f t="shared" si="2"/>
        <v>7.7329999999999997</v>
      </c>
      <c r="J15" s="52">
        <v>81307720</v>
      </c>
      <c r="K15" s="51">
        <v>0</v>
      </c>
      <c r="L15" s="53">
        <f t="shared" si="3"/>
        <v>81307720</v>
      </c>
      <c r="M15" s="56">
        <f t="shared" si="4"/>
        <v>439.00760226340117</v>
      </c>
    </row>
    <row r="16" spans="1:13">
      <c r="A16" s="7" t="s">
        <v>13</v>
      </c>
      <c r="B16" s="16">
        <v>333032</v>
      </c>
      <c r="C16" s="49">
        <v>87366644295</v>
      </c>
      <c r="D16" s="50">
        <f t="shared" si="0"/>
        <v>262337.0856103918</v>
      </c>
      <c r="E16" s="51">
        <v>71995229160</v>
      </c>
      <c r="F16" s="51">
        <f t="shared" si="1"/>
        <v>216181.11520814817</v>
      </c>
      <c r="G16" s="46">
        <v>5.2389999999999999</v>
      </c>
      <c r="H16" s="44">
        <v>0</v>
      </c>
      <c r="I16" s="44">
        <f t="shared" si="2"/>
        <v>5.2389999999999999</v>
      </c>
      <c r="J16" s="52">
        <v>377322846</v>
      </c>
      <c r="K16" s="51">
        <v>0</v>
      </c>
      <c r="L16" s="53">
        <f t="shared" si="3"/>
        <v>377322846</v>
      </c>
      <c r="M16" s="56">
        <f t="shared" si="4"/>
        <v>1132.9927634581661</v>
      </c>
    </row>
    <row r="17" spans="1:13">
      <c r="A17" s="7" t="s">
        <v>14</v>
      </c>
      <c r="B17" s="16">
        <v>66409</v>
      </c>
      <c r="C17" s="49">
        <v>4803919284</v>
      </c>
      <c r="D17" s="50">
        <f t="shared" si="0"/>
        <v>72338.377087442961</v>
      </c>
      <c r="E17" s="51">
        <v>2802965710</v>
      </c>
      <c r="F17" s="51">
        <f t="shared" si="1"/>
        <v>42207.618093933052</v>
      </c>
      <c r="G17" s="46">
        <v>7.8609999999999998</v>
      </c>
      <c r="H17" s="44">
        <v>0</v>
      </c>
      <c r="I17" s="44">
        <f t="shared" si="2"/>
        <v>7.8609999999999998</v>
      </c>
      <c r="J17" s="52">
        <v>22034099</v>
      </c>
      <c r="K17" s="51">
        <v>0</v>
      </c>
      <c r="L17" s="53">
        <f t="shared" si="3"/>
        <v>22034099</v>
      </c>
      <c r="M17" s="56">
        <f t="shared" si="4"/>
        <v>331.79386830098332</v>
      </c>
    </row>
    <row r="18" spans="1:13">
      <c r="A18" s="7" t="s">
        <v>102</v>
      </c>
      <c r="B18" s="16">
        <v>34792</v>
      </c>
      <c r="C18" s="49">
        <v>3850949327</v>
      </c>
      <c r="D18" s="50">
        <f t="shared" si="0"/>
        <v>110684.90822602897</v>
      </c>
      <c r="E18" s="51">
        <v>1745187565</v>
      </c>
      <c r="F18" s="51">
        <f t="shared" si="1"/>
        <v>50160.599131984367</v>
      </c>
      <c r="G18" s="46">
        <v>7.7670000000000003</v>
      </c>
      <c r="H18" s="44">
        <v>0</v>
      </c>
      <c r="I18" s="44">
        <f t="shared" si="2"/>
        <v>7.7670000000000003</v>
      </c>
      <c r="J18" s="52">
        <v>13845413</v>
      </c>
      <c r="K18" s="51">
        <v>0</v>
      </c>
      <c r="L18" s="53">
        <f t="shared" si="3"/>
        <v>13845413</v>
      </c>
      <c r="M18" s="56">
        <f t="shared" si="4"/>
        <v>397.94817774200965</v>
      </c>
    </row>
    <row r="19" spans="1:13">
      <c r="A19" s="7" t="s">
        <v>15</v>
      </c>
      <c r="B19" s="16">
        <v>16221</v>
      </c>
      <c r="C19" s="49">
        <v>1757726638</v>
      </c>
      <c r="D19" s="50">
        <f t="shared" si="0"/>
        <v>108361.1761297084</v>
      </c>
      <c r="E19" s="51">
        <v>575796845</v>
      </c>
      <c r="F19" s="51">
        <f t="shared" si="1"/>
        <v>35497.000493187843</v>
      </c>
      <c r="G19" s="46">
        <v>7.91</v>
      </c>
      <c r="H19" s="44">
        <v>0</v>
      </c>
      <c r="I19" s="44">
        <f t="shared" si="2"/>
        <v>7.91</v>
      </c>
      <c r="J19" s="52">
        <v>4554554</v>
      </c>
      <c r="K19" s="51">
        <v>0</v>
      </c>
      <c r="L19" s="53">
        <f t="shared" si="3"/>
        <v>4554554</v>
      </c>
      <c r="M19" s="56">
        <f t="shared" si="4"/>
        <v>280.78133284014547</v>
      </c>
    </row>
    <row r="20" spans="1:13">
      <c r="A20" s="7" t="s">
        <v>16</v>
      </c>
      <c r="B20" s="16">
        <v>900518</v>
      </c>
      <c r="C20" s="49">
        <v>95400845191</v>
      </c>
      <c r="D20" s="50">
        <f t="shared" si="0"/>
        <v>105939.96476583478</v>
      </c>
      <c r="E20" s="51">
        <v>62992703663</v>
      </c>
      <c r="F20" s="51">
        <f t="shared" si="1"/>
        <v>69951.631908523763</v>
      </c>
      <c r="G20" s="46">
        <v>7.5819999999999999</v>
      </c>
      <c r="H20" s="44">
        <v>0</v>
      </c>
      <c r="I20" s="44">
        <f t="shared" si="2"/>
        <v>7.5819999999999999</v>
      </c>
      <c r="J20" s="52">
        <v>477610678</v>
      </c>
      <c r="K20" s="51">
        <v>0</v>
      </c>
      <c r="L20" s="53">
        <f t="shared" si="3"/>
        <v>477610678</v>
      </c>
      <c r="M20" s="56">
        <f t="shared" si="4"/>
        <v>530.37327182799231</v>
      </c>
    </row>
    <row r="21" spans="1:13">
      <c r="A21" s="7" t="s">
        <v>17</v>
      </c>
      <c r="B21" s="16">
        <v>312980</v>
      </c>
      <c r="C21" s="49">
        <v>28346787156</v>
      </c>
      <c r="D21" s="50">
        <f t="shared" si="0"/>
        <v>90570.602453830914</v>
      </c>
      <c r="E21" s="51">
        <v>15807540818</v>
      </c>
      <c r="F21" s="51">
        <f t="shared" si="1"/>
        <v>50506.552552878777</v>
      </c>
      <c r="G21" s="46">
        <v>7.86</v>
      </c>
      <c r="H21" s="44">
        <v>0</v>
      </c>
      <c r="I21" s="44">
        <f t="shared" si="2"/>
        <v>7.86</v>
      </c>
      <c r="J21" s="52">
        <v>124479688</v>
      </c>
      <c r="K21" s="51">
        <v>0</v>
      </c>
      <c r="L21" s="53">
        <f t="shared" si="3"/>
        <v>124479688</v>
      </c>
      <c r="M21" s="56">
        <f t="shared" si="4"/>
        <v>397.72409738641448</v>
      </c>
    </row>
    <row r="22" spans="1:13">
      <c r="A22" s="7" t="s">
        <v>18</v>
      </c>
      <c r="B22" s="16">
        <v>94901</v>
      </c>
      <c r="C22" s="49">
        <v>13276936467</v>
      </c>
      <c r="D22" s="50">
        <f t="shared" si="0"/>
        <v>139903.01964152115</v>
      </c>
      <c r="E22" s="51">
        <v>10107909240</v>
      </c>
      <c r="F22" s="51">
        <f t="shared" si="1"/>
        <v>106510.03930411692</v>
      </c>
      <c r="G22" s="46">
        <v>7.7679999999999998</v>
      </c>
      <c r="H22" s="44">
        <v>0</v>
      </c>
      <c r="I22" s="44">
        <f t="shared" si="2"/>
        <v>7.7679999999999998</v>
      </c>
      <c r="J22" s="52">
        <v>78518253</v>
      </c>
      <c r="K22" s="51">
        <v>0</v>
      </c>
      <c r="L22" s="53">
        <f t="shared" si="3"/>
        <v>78518253</v>
      </c>
      <c r="M22" s="56">
        <f t="shared" si="4"/>
        <v>827.3701330860581</v>
      </c>
    </row>
    <row r="23" spans="1:13">
      <c r="A23" s="7" t="s">
        <v>19</v>
      </c>
      <c r="B23" s="16">
        <v>12414</v>
      </c>
      <c r="C23" s="49">
        <v>4171616498</v>
      </c>
      <c r="D23" s="50">
        <f t="shared" si="0"/>
        <v>336041.28387304657</v>
      </c>
      <c r="E23" s="51">
        <v>2821792714</v>
      </c>
      <c r="F23" s="51">
        <f t="shared" si="1"/>
        <v>227307.29128403415</v>
      </c>
      <c r="G23" s="46">
        <v>4.55</v>
      </c>
      <c r="H23" s="44">
        <v>0</v>
      </c>
      <c r="I23" s="44">
        <f t="shared" si="2"/>
        <v>4.55</v>
      </c>
      <c r="J23" s="52">
        <v>12839157</v>
      </c>
      <c r="K23" s="51">
        <v>0</v>
      </c>
      <c r="L23" s="53">
        <f t="shared" si="3"/>
        <v>12839157</v>
      </c>
      <c r="M23" s="56">
        <f t="shared" si="4"/>
        <v>1034.2481875302078</v>
      </c>
    </row>
    <row r="24" spans="1:13">
      <c r="A24" s="7" t="s">
        <v>20</v>
      </c>
      <c r="B24" s="16">
        <v>50046</v>
      </c>
      <c r="C24" s="49">
        <v>3406007450</v>
      </c>
      <c r="D24" s="50">
        <f t="shared" si="0"/>
        <v>68057.536066818531</v>
      </c>
      <c r="E24" s="51">
        <v>1534628720</v>
      </c>
      <c r="F24" s="51">
        <f t="shared" si="1"/>
        <v>30664.363185869002</v>
      </c>
      <c r="G24" s="46">
        <v>7.98</v>
      </c>
      <c r="H24" s="44">
        <v>0</v>
      </c>
      <c r="I24" s="44">
        <f t="shared" si="2"/>
        <v>7.98</v>
      </c>
      <c r="J24" s="52">
        <v>12246339</v>
      </c>
      <c r="K24" s="51">
        <v>0</v>
      </c>
      <c r="L24" s="53">
        <f t="shared" si="3"/>
        <v>12246339</v>
      </c>
      <c r="M24" s="56">
        <f t="shared" si="4"/>
        <v>244.70165447788034</v>
      </c>
    </row>
    <row r="25" spans="1:13">
      <c r="A25" s="7" t="s">
        <v>21</v>
      </c>
      <c r="B25" s="16">
        <v>17393</v>
      </c>
      <c r="C25" s="49">
        <v>1763735148</v>
      </c>
      <c r="D25" s="50">
        <f t="shared" si="0"/>
        <v>101404.88403380671</v>
      </c>
      <c r="E25" s="51">
        <v>715719109</v>
      </c>
      <c r="F25" s="51">
        <f t="shared" si="1"/>
        <v>41149.836658425804</v>
      </c>
      <c r="G25" s="46">
        <v>7.9980000000000002</v>
      </c>
      <c r="H25" s="44">
        <v>0</v>
      </c>
      <c r="I25" s="44">
        <f t="shared" si="2"/>
        <v>7.9980000000000002</v>
      </c>
      <c r="J25" s="52">
        <v>5724322</v>
      </c>
      <c r="K25" s="51">
        <v>0</v>
      </c>
      <c r="L25" s="53">
        <f t="shared" si="3"/>
        <v>5724322</v>
      </c>
      <c r="M25" s="56">
        <f t="shared" si="4"/>
        <v>329.1164261484505</v>
      </c>
    </row>
    <row r="26" spans="1:13">
      <c r="A26" s="7" t="s">
        <v>22</v>
      </c>
      <c r="B26" s="16">
        <v>11311</v>
      </c>
      <c r="C26" s="49">
        <v>3733320187</v>
      </c>
      <c r="D26" s="50">
        <f t="shared" si="0"/>
        <v>330061.01909645478</v>
      </c>
      <c r="E26" s="51">
        <v>670404386</v>
      </c>
      <c r="F26" s="51">
        <f t="shared" si="1"/>
        <v>59270.125187870217</v>
      </c>
      <c r="G26" s="46">
        <v>7.742</v>
      </c>
      <c r="H26" s="44">
        <v>0</v>
      </c>
      <c r="I26" s="44">
        <f t="shared" si="2"/>
        <v>7.742</v>
      </c>
      <c r="J26" s="52">
        <v>5190265</v>
      </c>
      <c r="K26" s="51">
        <v>0</v>
      </c>
      <c r="L26" s="53">
        <f t="shared" si="3"/>
        <v>5190265</v>
      </c>
      <c r="M26" s="56">
        <f t="shared" si="4"/>
        <v>458.86880028291046</v>
      </c>
    </row>
    <row r="27" spans="1:13">
      <c r="A27" s="7" t="s">
        <v>23</v>
      </c>
      <c r="B27" s="16">
        <v>16798</v>
      </c>
      <c r="C27" s="49">
        <v>3205556221</v>
      </c>
      <c r="D27" s="50">
        <f t="shared" si="0"/>
        <v>190829.6357304441</v>
      </c>
      <c r="E27" s="51">
        <v>2048133560</v>
      </c>
      <c r="F27" s="51">
        <f t="shared" si="1"/>
        <v>121927.22705083938</v>
      </c>
      <c r="G27" s="46">
        <v>6.6479999999999997</v>
      </c>
      <c r="H27" s="44">
        <v>0</v>
      </c>
      <c r="I27" s="44">
        <f t="shared" si="2"/>
        <v>6.6479999999999997</v>
      </c>
      <c r="J27" s="52">
        <v>13615773</v>
      </c>
      <c r="K27" s="51">
        <v>0</v>
      </c>
      <c r="L27" s="53">
        <f t="shared" si="3"/>
        <v>13615773</v>
      </c>
      <c r="M27" s="56">
        <f t="shared" si="4"/>
        <v>810.55917371115606</v>
      </c>
    </row>
    <row r="28" spans="1:13">
      <c r="A28" s="7" t="s">
        <v>24</v>
      </c>
      <c r="B28" s="16">
        <v>14783</v>
      </c>
      <c r="C28" s="49">
        <v>1647759376</v>
      </c>
      <c r="D28" s="50">
        <f t="shared" si="0"/>
        <v>111463.12494081039</v>
      </c>
      <c r="E28" s="51">
        <v>765811807</v>
      </c>
      <c r="F28" s="51">
        <f t="shared" si="1"/>
        <v>51803.545085571262</v>
      </c>
      <c r="G28" s="46">
        <v>8.06</v>
      </c>
      <c r="H28" s="44">
        <v>0</v>
      </c>
      <c r="I28" s="44">
        <f t="shared" si="2"/>
        <v>8.06</v>
      </c>
      <c r="J28" s="52">
        <v>6172443</v>
      </c>
      <c r="K28" s="51">
        <v>0</v>
      </c>
      <c r="L28" s="53">
        <f t="shared" si="3"/>
        <v>6172443</v>
      </c>
      <c r="M28" s="56">
        <f t="shared" si="4"/>
        <v>417.53656226746938</v>
      </c>
    </row>
    <row r="29" spans="1:13">
      <c r="A29" s="7" t="s">
        <v>25</v>
      </c>
      <c r="B29" s="16">
        <v>28333</v>
      </c>
      <c r="C29" s="49">
        <v>3667276336</v>
      </c>
      <c r="D29" s="50">
        <f t="shared" si="0"/>
        <v>129434.80520947305</v>
      </c>
      <c r="E29" s="51">
        <v>1704474848</v>
      </c>
      <c r="F29" s="51">
        <f t="shared" si="1"/>
        <v>60158.643560512479</v>
      </c>
      <c r="G29" s="46">
        <v>7.9649999999999999</v>
      </c>
      <c r="H29" s="44">
        <v>0</v>
      </c>
      <c r="I29" s="44">
        <f t="shared" si="2"/>
        <v>7.9649999999999999</v>
      </c>
      <c r="J29" s="52">
        <v>13576142</v>
      </c>
      <c r="K29" s="51">
        <v>0</v>
      </c>
      <c r="L29" s="53">
        <f t="shared" si="3"/>
        <v>13576142</v>
      </c>
      <c r="M29" s="56">
        <f t="shared" si="4"/>
        <v>479.16359015988422</v>
      </c>
    </row>
    <row r="30" spans="1:13">
      <c r="A30" s="7" t="s">
        <v>26</v>
      </c>
      <c r="B30" s="16">
        <v>41320</v>
      </c>
      <c r="C30" s="49">
        <v>6205728855</v>
      </c>
      <c r="D30" s="50">
        <f t="shared" si="0"/>
        <v>150187.04876573087</v>
      </c>
      <c r="E30" s="51">
        <v>2194229834</v>
      </c>
      <c r="F30" s="51">
        <f t="shared" si="1"/>
        <v>53103.335769603094</v>
      </c>
      <c r="G30" s="46">
        <v>7.8630000000000004</v>
      </c>
      <c r="H30" s="44">
        <v>0</v>
      </c>
      <c r="I30" s="44">
        <f t="shared" si="2"/>
        <v>7.8630000000000004</v>
      </c>
      <c r="J30" s="52">
        <v>17253247</v>
      </c>
      <c r="K30" s="51">
        <v>0</v>
      </c>
      <c r="L30" s="53">
        <f t="shared" si="3"/>
        <v>17253247</v>
      </c>
      <c r="M30" s="56">
        <f t="shared" si="4"/>
        <v>417.55196030977737</v>
      </c>
    </row>
    <row r="31" spans="1:13">
      <c r="A31" s="7" t="s">
        <v>27</v>
      </c>
      <c r="B31" s="16">
        <v>165048</v>
      </c>
      <c r="C31" s="49">
        <v>14883000964</v>
      </c>
      <c r="D31" s="50">
        <f t="shared" si="0"/>
        <v>90173.773471959677</v>
      </c>
      <c r="E31" s="51">
        <v>10486472934</v>
      </c>
      <c r="F31" s="51">
        <f t="shared" si="1"/>
        <v>63535.898247782461</v>
      </c>
      <c r="G31" s="46">
        <v>7.4790000000000001</v>
      </c>
      <c r="H31" s="44">
        <v>0</v>
      </c>
      <c r="I31" s="44">
        <f t="shared" si="2"/>
        <v>7.4790000000000001</v>
      </c>
      <c r="J31" s="52">
        <v>78787235</v>
      </c>
      <c r="K31" s="51">
        <v>0</v>
      </c>
      <c r="L31" s="53">
        <f t="shared" si="3"/>
        <v>78787235</v>
      </c>
      <c r="M31" s="56">
        <f t="shared" si="4"/>
        <v>477.35952571373178</v>
      </c>
    </row>
    <row r="32" spans="1:13">
      <c r="A32" s="7" t="s">
        <v>28</v>
      </c>
      <c r="B32" s="16">
        <v>99713</v>
      </c>
      <c r="C32" s="49">
        <v>8879070978</v>
      </c>
      <c r="D32" s="50">
        <f t="shared" si="0"/>
        <v>89046.272582311227</v>
      </c>
      <c r="E32" s="51">
        <v>6155400569</v>
      </c>
      <c r="F32" s="51">
        <f t="shared" si="1"/>
        <v>61731.174159838738</v>
      </c>
      <c r="G32" s="46">
        <v>7.6870000000000003</v>
      </c>
      <c r="H32" s="44">
        <v>0</v>
      </c>
      <c r="I32" s="44">
        <f t="shared" si="2"/>
        <v>7.6870000000000003</v>
      </c>
      <c r="J32" s="52">
        <v>47361781</v>
      </c>
      <c r="K32" s="51">
        <v>0</v>
      </c>
      <c r="L32" s="53">
        <f t="shared" si="3"/>
        <v>47361781</v>
      </c>
      <c r="M32" s="56">
        <f t="shared" si="4"/>
        <v>474.98100548574411</v>
      </c>
    </row>
    <row r="33" spans="1:13">
      <c r="A33" s="7" t="s">
        <v>29</v>
      </c>
      <c r="B33" s="16">
        <v>1196892</v>
      </c>
      <c r="C33" s="49">
        <v>105955072670</v>
      </c>
      <c r="D33" s="50">
        <f t="shared" si="0"/>
        <v>88525.17409256642</v>
      </c>
      <c r="E33" s="51">
        <v>78519867033</v>
      </c>
      <c r="F33" s="51">
        <f t="shared" si="1"/>
        <v>65603.134646233739</v>
      </c>
      <c r="G33" s="46">
        <v>7.6920000000000002</v>
      </c>
      <c r="H33" s="44">
        <v>0</v>
      </c>
      <c r="I33" s="44">
        <f t="shared" si="2"/>
        <v>7.6920000000000002</v>
      </c>
      <c r="J33" s="52">
        <v>607393750</v>
      </c>
      <c r="K33" s="51">
        <v>0</v>
      </c>
      <c r="L33" s="53">
        <f t="shared" si="3"/>
        <v>607393750</v>
      </c>
      <c r="M33" s="56">
        <f t="shared" si="4"/>
        <v>507.47582070896954</v>
      </c>
    </row>
    <row r="34" spans="1:13">
      <c r="A34" s="7" t="s">
        <v>30</v>
      </c>
      <c r="B34" s="16">
        <v>19857</v>
      </c>
      <c r="C34" s="49">
        <v>1259140329</v>
      </c>
      <c r="D34" s="50">
        <f t="shared" si="0"/>
        <v>63410.400815833207</v>
      </c>
      <c r="E34" s="51">
        <v>465661852</v>
      </c>
      <c r="F34" s="51">
        <f t="shared" si="1"/>
        <v>23450.765573853048</v>
      </c>
      <c r="G34" s="46">
        <v>6.2859999999999996</v>
      </c>
      <c r="H34" s="44">
        <v>0</v>
      </c>
      <c r="I34" s="44">
        <f t="shared" si="2"/>
        <v>6.2859999999999996</v>
      </c>
      <c r="J34" s="52">
        <v>2927150</v>
      </c>
      <c r="K34" s="51">
        <v>0</v>
      </c>
      <c r="L34" s="53">
        <f t="shared" si="3"/>
        <v>2927150</v>
      </c>
      <c r="M34" s="56">
        <f t="shared" si="4"/>
        <v>147.4114921690084</v>
      </c>
    </row>
    <row r="35" spans="1:13">
      <c r="A35" s="7" t="s">
        <v>31</v>
      </c>
      <c r="B35" s="16">
        <v>141634</v>
      </c>
      <c r="C35" s="49">
        <v>22033450631</v>
      </c>
      <c r="D35" s="50">
        <f t="shared" si="0"/>
        <v>155566.1114633492</v>
      </c>
      <c r="E35" s="51">
        <v>16698857305</v>
      </c>
      <c r="F35" s="51">
        <f t="shared" si="1"/>
        <v>117901.47355154836</v>
      </c>
      <c r="G35" s="46">
        <v>7.2960000000000003</v>
      </c>
      <c r="H35" s="44">
        <v>0.3</v>
      </c>
      <c r="I35" s="44">
        <f t="shared" si="2"/>
        <v>7.5960000000000001</v>
      </c>
      <c r="J35" s="52">
        <v>121834863</v>
      </c>
      <c r="K35" s="51">
        <v>5009657</v>
      </c>
      <c r="L35" s="53">
        <f t="shared" si="3"/>
        <v>126844520</v>
      </c>
      <c r="M35" s="56">
        <f t="shared" si="4"/>
        <v>895.57959247073438</v>
      </c>
    </row>
    <row r="36" spans="1:13">
      <c r="A36" s="7" t="s">
        <v>32</v>
      </c>
      <c r="B36" s="16">
        <v>52637</v>
      </c>
      <c r="C36" s="49">
        <v>3092002670</v>
      </c>
      <c r="D36" s="50">
        <f t="shared" si="0"/>
        <v>58742.000303968693</v>
      </c>
      <c r="E36" s="51">
        <v>1617278728</v>
      </c>
      <c r="F36" s="51">
        <f t="shared" si="1"/>
        <v>30725.131143492221</v>
      </c>
      <c r="G36" s="46">
        <v>6.327</v>
      </c>
      <c r="H36" s="44">
        <v>0</v>
      </c>
      <c r="I36" s="44">
        <f t="shared" si="2"/>
        <v>6.327</v>
      </c>
      <c r="J36" s="52">
        <v>10232523</v>
      </c>
      <c r="K36" s="51">
        <v>0</v>
      </c>
      <c r="L36" s="53">
        <f t="shared" si="3"/>
        <v>10232523</v>
      </c>
      <c r="M36" s="56">
        <f t="shared" si="4"/>
        <v>194.39791401485647</v>
      </c>
    </row>
    <row r="37" spans="1:13">
      <c r="A37" s="7" t="s">
        <v>33</v>
      </c>
      <c r="B37" s="16">
        <v>14677</v>
      </c>
      <c r="C37" s="49">
        <v>1626003772</v>
      </c>
      <c r="D37" s="50">
        <f t="shared" si="0"/>
        <v>110785.83988553518</v>
      </c>
      <c r="E37" s="51">
        <v>620655149</v>
      </c>
      <c r="F37" s="51">
        <f t="shared" si="1"/>
        <v>42287.602984261088</v>
      </c>
      <c r="G37" s="46">
        <v>7.7960000000000003</v>
      </c>
      <c r="H37" s="44">
        <v>0</v>
      </c>
      <c r="I37" s="44">
        <f t="shared" si="2"/>
        <v>7.7960000000000003</v>
      </c>
      <c r="J37" s="52">
        <v>4838629</v>
      </c>
      <c r="K37" s="51">
        <v>0</v>
      </c>
      <c r="L37" s="53">
        <f t="shared" si="3"/>
        <v>4838629</v>
      </c>
      <c r="M37" s="56">
        <f t="shared" si="4"/>
        <v>329.67425223138241</v>
      </c>
    </row>
    <row r="38" spans="1:13">
      <c r="A38" s="7" t="s">
        <v>34</v>
      </c>
      <c r="B38" s="16">
        <v>8183</v>
      </c>
      <c r="C38" s="49">
        <v>857648535</v>
      </c>
      <c r="D38" s="50">
        <f t="shared" si="0"/>
        <v>104808.57081754858</v>
      </c>
      <c r="E38" s="51">
        <v>247754447</v>
      </c>
      <c r="F38" s="51">
        <f t="shared" si="1"/>
        <v>30276.725772943908</v>
      </c>
      <c r="G38" s="46">
        <v>7.7430000000000003</v>
      </c>
      <c r="H38" s="44">
        <v>0</v>
      </c>
      <c r="I38" s="44">
        <f t="shared" si="2"/>
        <v>7.7430000000000003</v>
      </c>
      <c r="J38" s="52">
        <v>1918362</v>
      </c>
      <c r="K38" s="51">
        <v>0</v>
      </c>
      <c r="L38" s="53">
        <f t="shared" si="3"/>
        <v>1918362</v>
      </c>
      <c r="M38" s="56">
        <f t="shared" si="4"/>
        <v>234.43260417939632</v>
      </c>
    </row>
    <row r="39" spans="1:13">
      <c r="A39" s="7" t="s">
        <v>35</v>
      </c>
      <c r="B39" s="16">
        <v>291993</v>
      </c>
      <c r="C39" s="49">
        <v>26862257070</v>
      </c>
      <c r="D39" s="50">
        <f t="shared" si="0"/>
        <v>91996.236450873825</v>
      </c>
      <c r="E39" s="51">
        <v>20926019049</v>
      </c>
      <c r="F39" s="51">
        <f t="shared" si="1"/>
        <v>71666.16682249232</v>
      </c>
      <c r="G39" s="46">
        <v>7.532</v>
      </c>
      <c r="H39" s="44">
        <v>0</v>
      </c>
      <c r="I39" s="44">
        <f t="shared" si="2"/>
        <v>7.532</v>
      </c>
      <c r="J39" s="52">
        <v>157744384</v>
      </c>
      <c r="K39" s="51">
        <v>0</v>
      </c>
      <c r="L39" s="53">
        <f t="shared" si="3"/>
        <v>157744384</v>
      </c>
      <c r="M39" s="56">
        <f t="shared" si="4"/>
        <v>540.2334439524235</v>
      </c>
    </row>
    <row r="40" spans="1:13">
      <c r="A40" s="7" t="s">
        <v>36</v>
      </c>
      <c r="B40" s="16">
        <v>615124</v>
      </c>
      <c r="C40" s="49">
        <v>82285032303</v>
      </c>
      <c r="D40" s="50">
        <f t="shared" si="0"/>
        <v>133769.82901496283</v>
      </c>
      <c r="E40" s="51">
        <v>68109054724</v>
      </c>
      <c r="F40" s="51">
        <f t="shared" si="1"/>
        <v>110724.10558521534</v>
      </c>
      <c r="G40" s="46">
        <v>7.508</v>
      </c>
      <c r="H40" s="44">
        <v>0</v>
      </c>
      <c r="I40" s="44">
        <f t="shared" si="2"/>
        <v>7.508</v>
      </c>
      <c r="J40" s="52">
        <v>513012385</v>
      </c>
      <c r="K40" s="51">
        <v>0</v>
      </c>
      <c r="L40" s="53">
        <f t="shared" si="3"/>
        <v>513012385</v>
      </c>
      <c r="M40" s="56">
        <f t="shared" si="4"/>
        <v>833.99832391517805</v>
      </c>
    </row>
    <row r="41" spans="1:13">
      <c r="A41" s="7" t="s">
        <v>37</v>
      </c>
      <c r="B41" s="16">
        <v>274803</v>
      </c>
      <c r="C41" s="49">
        <v>25843160079</v>
      </c>
      <c r="D41" s="50">
        <f t="shared" si="0"/>
        <v>94042.496184539472</v>
      </c>
      <c r="E41" s="51">
        <v>15866748714</v>
      </c>
      <c r="F41" s="51">
        <f t="shared" si="1"/>
        <v>57738.629905787056</v>
      </c>
      <c r="G41" s="46">
        <v>7.7469999999999999</v>
      </c>
      <c r="H41" s="44">
        <v>0</v>
      </c>
      <c r="I41" s="44">
        <f t="shared" si="2"/>
        <v>7.7469999999999999</v>
      </c>
      <c r="J41" s="52">
        <v>123143244</v>
      </c>
      <c r="K41" s="51">
        <v>0</v>
      </c>
      <c r="L41" s="53">
        <f t="shared" si="3"/>
        <v>123143244</v>
      </c>
      <c r="M41" s="56">
        <f t="shared" si="4"/>
        <v>448.11462756956803</v>
      </c>
    </row>
    <row r="42" spans="1:13">
      <c r="A42" s="7" t="s">
        <v>38</v>
      </c>
      <c r="B42" s="16">
        <v>40674</v>
      </c>
      <c r="C42" s="49">
        <v>4624204940</v>
      </c>
      <c r="D42" s="50">
        <f t="shared" si="0"/>
        <v>113689.45616364262</v>
      </c>
      <c r="E42" s="51">
        <v>2161568272</v>
      </c>
      <c r="F42" s="51">
        <f t="shared" si="1"/>
        <v>53143.734867482912</v>
      </c>
      <c r="G42" s="46">
        <v>7.7510000000000003</v>
      </c>
      <c r="H42" s="44">
        <v>0</v>
      </c>
      <c r="I42" s="44">
        <f t="shared" si="2"/>
        <v>7.7510000000000003</v>
      </c>
      <c r="J42" s="52">
        <v>16754325</v>
      </c>
      <c r="K42" s="51">
        <v>0</v>
      </c>
      <c r="L42" s="53">
        <f t="shared" si="3"/>
        <v>16754325</v>
      </c>
      <c r="M42" s="56">
        <f t="shared" si="4"/>
        <v>411.91731818852338</v>
      </c>
    </row>
    <row r="43" spans="1:13">
      <c r="A43" s="7" t="s">
        <v>39</v>
      </c>
      <c r="B43" s="16">
        <v>8220</v>
      </c>
      <c r="C43" s="49">
        <v>898068343</v>
      </c>
      <c r="D43" s="50">
        <f t="shared" si="0"/>
        <v>109254.05632603406</v>
      </c>
      <c r="E43" s="51">
        <v>258218806</v>
      </c>
      <c r="F43" s="51">
        <f t="shared" si="1"/>
        <v>31413.480048661801</v>
      </c>
      <c r="G43" s="46">
        <v>7.6929999999999996</v>
      </c>
      <c r="H43" s="44">
        <v>0</v>
      </c>
      <c r="I43" s="44">
        <f t="shared" si="2"/>
        <v>7.6929999999999996</v>
      </c>
      <c r="J43" s="52">
        <v>1986477</v>
      </c>
      <c r="K43" s="51">
        <v>0</v>
      </c>
      <c r="L43" s="53">
        <f t="shared" si="3"/>
        <v>1986477</v>
      </c>
      <c r="M43" s="56">
        <f t="shared" si="4"/>
        <v>241.66386861313867</v>
      </c>
    </row>
    <row r="44" spans="1:13">
      <c r="A44" s="7" t="s">
        <v>40</v>
      </c>
      <c r="B44" s="16">
        <v>20333</v>
      </c>
      <c r="C44" s="49">
        <v>1459678763</v>
      </c>
      <c r="D44" s="50">
        <f t="shared" si="0"/>
        <v>71788.657010770665</v>
      </c>
      <c r="E44" s="51">
        <v>705774848</v>
      </c>
      <c r="F44" s="51">
        <f t="shared" si="1"/>
        <v>34710.807455859933</v>
      </c>
      <c r="G44" s="46">
        <v>7.9450000000000003</v>
      </c>
      <c r="H44" s="44">
        <v>0</v>
      </c>
      <c r="I44" s="44">
        <f t="shared" si="2"/>
        <v>7.9450000000000003</v>
      </c>
      <c r="J44" s="52">
        <v>5607381</v>
      </c>
      <c r="K44" s="51">
        <v>0</v>
      </c>
      <c r="L44" s="53">
        <f t="shared" si="3"/>
        <v>5607381</v>
      </c>
      <c r="M44" s="56">
        <f t="shared" si="4"/>
        <v>275.77735700585254</v>
      </c>
    </row>
    <row r="45" spans="1:13">
      <c r="A45" s="7" t="s">
        <v>41</v>
      </c>
      <c r="B45" s="16">
        <v>318404</v>
      </c>
      <c r="C45" s="49">
        <v>38167530685</v>
      </c>
      <c r="D45" s="50">
        <f t="shared" si="0"/>
        <v>119871.39195801561</v>
      </c>
      <c r="E45" s="51">
        <v>30437276510</v>
      </c>
      <c r="F45" s="51">
        <f t="shared" si="1"/>
        <v>95593.260480395969</v>
      </c>
      <c r="G45" s="46">
        <v>7.5410000000000004</v>
      </c>
      <c r="H45" s="44">
        <v>0</v>
      </c>
      <c r="I45" s="44">
        <f t="shared" si="2"/>
        <v>7.5410000000000004</v>
      </c>
      <c r="J45" s="52">
        <v>229525833</v>
      </c>
      <c r="K45" s="51">
        <v>0</v>
      </c>
      <c r="L45" s="53">
        <f t="shared" si="3"/>
        <v>229525833</v>
      </c>
      <c r="M45" s="56">
        <f t="shared" si="4"/>
        <v>720.86353500584164</v>
      </c>
    </row>
    <row r="46" spans="1:13">
      <c r="A46" s="7" t="s">
        <v>42</v>
      </c>
      <c r="B46" s="16">
        <v>330440</v>
      </c>
      <c r="C46" s="49">
        <v>32568096801</v>
      </c>
      <c r="D46" s="50">
        <f t="shared" si="0"/>
        <v>98559.789374773027</v>
      </c>
      <c r="E46" s="51">
        <v>19975944997</v>
      </c>
      <c r="F46" s="51">
        <f t="shared" si="1"/>
        <v>60452.563239922529</v>
      </c>
      <c r="G46" s="46">
        <v>7.4779999999999998</v>
      </c>
      <c r="H46" s="44">
        <v>0</v>
      </c>
      <c r="I46" s="44">
        <f t="shared" si="2"/>
        <v>7.4779999999999998</v>
      </c>
      <c r="J46" s="52">
        <v>149380117</v>
      </c>
      <c r="K46" s="51">
        <v>0</v>
      </c>
      <c r="L46" s="53">
        <f t="shared" si="3"/>
        <v>149380117</v>
      </c>
      <c r="M46" s="56">
        <f t="shared" si="4"/>
        <v>452.06426885364971</v>
      </c>
    </row>
    <row r="47" spans="1:13">
      <c r="A47" s="7" t="s">
        <v>43</v>
      </c>
      <c r="B47" s="16">
        <v>143856</v>
      </c>
      <c r="C47" s="49">
        <v>28354907663</v>
      </c>
      <c r="D47" s="50">
        <f t="shared" si="0"/>
        <v>197106.18718023578</v>
      </c>
      <c r="E47" s="51">
        <v>19765560193</v>
      </c>
      <c r="F47" s="51">
        <f t="shared" si="1"/>
        <v>137398.23290651763</v>
      </c>
      <c r="G47" s="46">
        <v>6.7030000000000003</v>
      </c>
      <c r="H47" s="44">
        <v>0</v>
      </c>
      <c r="I47" s="44">
        <f t="shared" si="2"/>
        <v>6.7030000000000003</v>
      </c>
      <c r="J47" s="52">
        <v>132510715</v>
      </c>
      <c r="K47" s="51">
        <v>0</v>
      </c>
      <c r="L47" s="53">
        <f t="shared" si="3"/>
        <v>132510715</v>
      </c>
      <c r="M47" s="56">
        <f t="shared" si="4"/>
        <v>921.13443304415523</v>
      </c>
    </row>
    <row r="48" spans="1:13">
      <c r="A48" s="7" t="s">
        <v>44</v>
      </c>
      <c r="B48" s="16">
        <v>2472344</v>
      </c>
      <c r="C48" s="49">
        <v>307194154888</v>
      </c>
      <c r="D48" s="50">
        <f t="shared" si="0"/>
        <v>124252.18937494136</v>
      </c>
      <c r="E48" s="51">
        <v>224100566189</v>
      </c>
      <c r="F48" s="51">
        <f t="shared" si="1"/>
        <v>90642.955102121705</v>
      </c>
      <c r="G48" s="46">
        <v>7.6980000000000004</v>
      </c>
      <c r="H48" s="44">
        <v>0.29699999999999999</v>
      </c>
      <c r="I48" s="44">
        <f t="shared" si="2"/>
        <v>7.9950000000000001</v>
      </c>
      <c r="J48" s="52">
        <v>1801977078</v>
      </c>
      <c r="K48" s="51">
        <v>69522888</v>
      </c>
      <c r="L48" s="53">
        <f t="shared" si="3"/>
        <v>1871499966</v>
      </c>
      <c r="M48" s="56">
        <f t="shared" si="4"/>
        <v>756.97393485696171</v>
      </c>
    </row>
    <row r="49" spans="1:13">
      <c r="A49" s="7" t="s">
        <v>45</v>
      </c>
      <c r="B49" s="16">
        <v>77925</v>
      </c>
      <c r="C49" s="49">
        <v>31796648740</v>
      </c>
      <c r="D49" s="50">
        <f t="shared" si="0"/>
        <v>408041.69059993583</v>
      </c>
      <c r="E49" s="51">
        <v>22909584332</v>
      </c>
      <c r="F49" s="51">
        <f t="shared" si="1"/>
        <v>293995.30743663781</v>
      </c>
      <c r="G49" s="46">
        <v>3.387</v>
      </c>
      <c r="H49" s="44">
        <v>0</v>
      </c>
      <c r="I49" s="44">
        <f t="shared" si="2"/>
        <v>3.387</v>
      </c>
      <c r="J49" s="52">
        <v>78236813</v>
      </c>
      <c r="K49" s="51">
        <v>0</v>
      </c>
      <c r="L49" s="53">
        <f t="shared" si="3"/>
        <v>78236813</v>
      </c>
      <c r="M49" s="56">
        <f t="shared" si="4"/>
        <v>1004.0014501122874</v>
      </c>
    </row>
    <row r="50" spans="1:13">
      <c r="A50" s="7" t="s">
        <v>46</v>
      </c>
      <c r="B50" s="16">
        <v>72588</v>
      </c>
      <c r="C50" s="49">
        <v>10725163927</v>
      </c>
      <c r="D50" s="50">
        <f t="shared" si="0"/>
        <v>147753.95281589244</v>
      </c>
      <c r="E50" s="51">
        <v>8221072373</v>
      </c>
      <c r="F50" s="51">
        <f t="shared" si="1"/>
        <v>113256.6315782223</v>
      </c>
      <c r="G50" s="46">
        <v>7.8079999999999998</v>
      </c>
      <c r="H50" s="44">
        <v>0</v>
      </c>
      <c r="I50" s="44">
        <f t="shared" si="2"/>
        <v>7.8079999999999998</v>
      </c>
      <c r="J50" s="52">
        <v>64628615</v>
      </c>
      <c r="K50" s="51">
        <v>0</v>
      </c>
      <c r="L50" s="53">
        <f t="shared" si="3"/>
        <v>64628615</v>
      </c>
      <c r="M50" s="56">
        <f t="shared" si="4"/>
        <v>890.34847357689978</v>
      </c>
    </row>
    <row r="51" spans="1:13">
      <c r="A51" s="7" t="s">
        <v>47</v>
      </c>
      <c r="B51" s="16">
        <v>196237</v>
      </c>
      <c r="C51" s="49">
        <v>23099900605</v>
      </c>
      <c r="D51" s="50">
        <f t="shared" si="0"/>
        <v>117714.29753308499</v>
      </c>
      <c r="E51" s="51">
        <v>17193691122</v>
      </c>
      <c r="F51" s="51">
        <f t="shared" si="1"/>
        <v>87616.968879467182</v>
      </c>
      <c r="G51" s="46">
        <v>7.6390000000000002</v>
      </c>
      <c r="H51" s="44">
        <v>0</v>
      </c>
      <c r="I51" s="44">
        <f t="shared" si="2"/>
        <v>7.6390000000000002</v>
      </c>
      <c r="J51" s="52">
        <v>131306623</v>
      </c>
      <c r="K51" s="51">
        <v>0</v>
      </c>
      <c r="L51" s="53">
        <f t="shared" si="3"/>
        <v>131306623</v>
      </c>
      <c r="M51" s="56">
        <f t="shared" si="4"/>
        <v>669.12265780663176</v>
      </c>
    </row>
    <row r="52" spans="1:13">
      <c r="A52" s="7" t="s">
        <v>48</v>
      </c>
      <c r="B52" s="16">
        <v>39703</v>
      </c>
      <c r="C52" s="49">
        <v>3685069972</v>
      </c>
      <c r="D52" s="50">
        <f t="shared" si="0"/>
        <v>92815.907412538101</v>
      </c>
      <c r="E52" s="51">
        <v>2018619491</v>
      </c>
      <c r="F52" s="51">
        <f t="shared" si="1"/>
        <v>50842.996524192124</v>
      </c>
      <c r="G52" s="46">
        <v>8.0690000000000008</v>
      </c>
      <c r="H52" s="44">
        <v>0</v>
      </c>
      <c r="I52" s="44">
        <f t="shared" si="2"/>
        <v>8.0690000000000008</v>
      </c>
      <c r="J52" s="52">
        <v>16312516</v>
      </c>
      <c r="K52" s="51">
        <v>0</v>
      </c>
      <c r="L52" s="53">
        <f t="shared" si="3"/>
        <v>16312516</v>
      </c>
      <c r="M52" s="56">
        <f t="shared" si="4"/>
        <v>410.86356194745991</v>
      </c>
    </row>
    <row r="53" spans="1:13">
      <c r="A53" s="7" t="s">
        <v>49</v>
      </c>
      <c r="B53" s="16">
        <v>1108882</v>
      </c>
      <c r="C53" s="49">
        <v>129934576725</v>
      </c>
      <c r="D53" s="50">
        <f t="shared" si="0"/>
        <v>117176.19794080885</v>
      </c>
      <c r="E53" s="51">
        <v>100911161307</v>
      </c>
      <c r="F53" s="51">
        <f t="shared" si="1"/>
        <v>91002.614621754168</v>
      </c>
      <c r="G53" s="46">
        <v>7.673</v>
      </c>
      <c r="H53" s="44">
        <v>0</v>
      </c>
      <c r="I53" s="44">
        <f t="shared" si="2"/>
        <v>7.673</v>
      </c>
      <c r="J53" s="52">
        <v>778897484</v>
      </c>
      <c r="K53" s="51">
        <v>0</v>
      </c>
      <c r="L53" s="53">
        <f t="shared" si="3"/>
        <v>778897484</v>
      </c>
      <c r="M53" s="56">
        <f t="shared" si="4"/>
        <v>702.41692443379907</v>
      </c>
    </row>
    <row r="54" spans="1:13">
      <c r="A54" s="7" t="s">
        <v>50</v>
      </c>
      <c r="B54" s="16">
        <v>272788</v>
      </c>
      <c r="C54" s="49">
        <v>32695370028</v>
      </c>
      <c r="D54" s="50">
        <f t="shared" si="0"/>
        <v>119856.33542531196</v>
      </c>
      <c r="E54" s="51">
        <v>22777016662</v>
      </c>
      <c r="F54" s="51">
        <f t="shared" si="1"/>
        <v>83497.13573177706</v>
      </c>
      <c r="G54" s="46">
        <v>7.6630000000000003</v>
      </c>
      <c r="H54" s="44">
        <v>0</v>
      </c>
      <c r="I54" s="44">
        <f t="shared" si="2"/>
        <v>7.6630000000000003</v>
      </c>
      <c r="J54" s="52">
        <v>174546831</v>
      </c>
      <c r="K54" s="51">
        <v>0</v>
      </c>
      <c r="L54" s="53">
        <f t="shared" si="3"/>
        <v>174546831</v>
      </c>
      <c r="M54" s="56">
        <f t="shared" si="4"/>
        <v>639.86257093420534</v>
      </c>
    </row>
    <row r="55" spans="1:13">
      <c r="A55" s="7" t="s">
        <v>51</v>
      </c>
      <c r="B55" s="16">
        <v>1287344</v>
      </c>
      <c r="C55" s="49">
        <v>188286110042</v>
      </c>
      <c r="D55" s="50">
        <f t="shared" si="0"/>
        <v>146259.36039007443</v>
      </c>
      <c r="E55" s="51">
        <v>148119876946</v>
      </c>
      <c r="F55" s="51">
        <f t="shared" si="1"/>
        <v>115058.50568767944</v>
      </c>
      <c r="G55" s="46">
        <v>7.9829999999999997</v>
      </c>
      <c r="H55" s="44">
        <v>0</v>
      </c>
      <c r="I55" s="44">
        <f t="shared" si="2"/>
        <v>7.9829999999999997</v>
      </c>
      <c r="J55" s="52">
        <v>1194612926</v>
      </c>
      <c r="K55" s="51">
        <v>0</v>
      </c>
      <c r="L55" s="53">
        <f t="shared" si="3"/>
        <v>1194612926</v>
      </c>
      <c r="M55" s="56">
        <f t="shared" si="4"/>
        <v>927.96713698902545</v>
      </c>
    </row>
    <row r="56" spans="1:13">
      <c r="A56" s="7" t="s">
        <v>52</v>
      </c>
      <c r="B56" s="16">
        <v>439786</v>
      </c>
      <c r="C56" s="49">
        <v>35936078824</v>
      </c>
      <c r="D56" s="50">
        <f t="shared" si="0"/>
        <v>81712.648479032985</v>
      </c>
      <c r="E56" s="51">
        <v>25442956422</v>
      </c>
      <c r="F56" s="51">
        <f t="shared" si="1"/>
        <v>57853.038573306105</v>
      </c>
      <c r="G56" s="46">
        <v>7.34</v>
      </c>
      <c r="H56" s="44">
        <v>0</v>
      </c>
      <c r="I56" s="44">
        <f t="shared" si="2"/>
        <v>7.34</v>
      </c>
      <c r="J56" s="52">
        <v>186751382</v>
      </c>
      <c r="K56" s="51">
        <v>0</v>
      </c>
      <c r="L56" s="53">
        <f t="shared" si="3"/>
        <v>186751382</v>
      </c>
      <c r="M56" s="56">
        <f t="shared" si="4"/>
        <v>424.64148926978123</v>
      </c>
    </row>
    <row r="57" spans="1:13">
      <c r="A57" s="7" t="s">
        <v>53</v>
      </c>
      <c r="B57" s="16">
        <v>931113</v>
      </c>
      <c r="C57" s="49">
        <v>94613442446</v>
      </c>
      <c r="D57" s="50">
        <f t="shared" si="0"/>
        <v>101613.27620385496</v>
      </c>
      <c r="E57" s="51">
        <v>69596858077</v>
      </c>
      <c r="F57" s="51">
        <f t="shared" si="1"/>
        <v>74745.877328530478</v>
      </c>
      <c r="G57" s="46">
        <v>8.3460000000000001</v>
      </c>
      <c r="H57" s="44">
        <v>0</v>
      </c>
      <c r="I57" s="44">
        <f t="shared" si="2"/>
        <v>8.3460000000000001</v>
      </c>
      <c r="J57" s="52">
        <v>580855377</v>
      </c>
      <c r="K57" s="51">
        <v>0</v>
      </c>
      <c r="L57" s="53">
        <f t="shared" si="3"/>
        <v>580855377</v>
      </c>
      <c r="M57" s="56">
        <f t="shared" si="4"/>
        <v>623.82909163549425</v>
      </c>
    </row>
    <row r="58" spans="1:13">
      <c r="A58" s="7" t="s">
        <v>55</v>
      </c>
      <c r="B58" s="16">
        <v>584343</v>
      </c>
      <c r="C58" s="49">
        <v>44905214971</v>
      </c>
      <c r="D58" s="50">
        <f t="shared" si="0"/>
        <v>76847.356725416408</v>
      </c>
      <c r="E58" s="51">
        <v>32956177839</v>
      </c>
      <c r="F58" s="51">
        <f t="shared" si="1"/>
        <v>56398.686796966853</v>
      </c>
      <c r="G58" s="46">
        <v>7.5860000000000003</v>
      </c>
      <c r="H58" s="44">
        <v>0</v>
      </c>
      <c r="I58" s="44">
        <f t="shared" si="2"/>
        <v>7.5860000000000003</v>
      </c>
      <c r="J58" s="52">
        <v>250005687</v>
      </c>
      <c r="K58" s="51">
        <v>0</v>
      </c>
      <c r="L58" s="53">
        <f t="shared" si="3"/>
        <v>250005687</v>
      </c>
      <c r="M58" s="56">
        <f t="shared" si="4"/>
        <v>427.8406466749837</v>
      </c>
    </row>
    <row r="59" spans="1:13">
      <c r="A59" s="7" t="s">
        <v>56</v>
      </c>
      <c r="B59" s="16">
        <v>74608</v>
      </c>
      <c r="C59" s="49">
        <v>7707062234</v>
      </c>
      <c r="D59" s="50">
        <f t="shared" si="0"/>
        <v>103300.74836478662</v>
      </c>
      <c r="E59" s="51">
        <v>4229088401</v>
      </c>
      <c r="F59" s="51">
        <f t="shared" si="1"/>
        <v>56684.114317499465</v>
      </c>
      <c r="G59" s="46">
        <v>7.8129999999999997</v>
      </c>
      <c r="H59" s="44">
        <v>0</v>
      </c>
      <c r="I59" s="44">
        <f t="shared" si="2"/>
        <v>7.8129999999999997</v>
      </c>
      <c r="J59" s="52">
        <v>33043630</v>
      </c>
      <c r="K59" s="51">
        <v>0</v>
      </c>
      <c r="L59" s="53">
        <f t="shared" si="3"/>
        <v>33043630</v>
      </c>
      <c r="M59" s="56">
        <f t="shared" si="4"/>
        <v>442.89660626206307</v>
      </c>
    </row>
    <row r="60" spans="1:13">
      <c r="A60" s="7" t="s">
        <v>98</v>
      </c>
      <c r="B60" s="16">
        <v>183572</v>
      </c>
      <c r="C60" s="49">
        <v>28933068224</v>
      </c>
      <c r="D60" s="50">
        <f t="shared" si="0"/>
        <v>157611.55418037609</v>
      </c>
      <c r="E60" s="51">
        <v>21723492191</v>
      </c>
      <c r="F60" s="51">
        <f t="shared" si="1"/>
        <v>118337.72138997233</v>
      </c>
      <c r="G60" s="46">
        <v>7.8010000000000002</v>
      </c>
      <c r="H60" s="44">
        <v>0</v>
      </c>
      <c r="I60" s="44">
        <f t="shared" si="2"/>
        <v>7.8010000000000002</v>
      </c>
      <c r="J60" s="52">
        <v>169584446</v>
      </c>
      <c r="K60" s="51">
        <v>0</v>
      </c>
      <c r="L60" s="53">
        <f t="shared" si="3"/>
        <v>169584446</v>
      </c>
      <c r="M60" s="56">
        <f t="shared" si="4"/>
        <v>923.80344496982116</v>
      </c>
    </row>
    <row r="61" spans="1:13">
      <c r="A61" s="7" t="s">
        <v>99</v>
      </c>
      <c r="B61" s="16">
        <v>272864</v>
      </c>
      <c r="C61" s="49">
        <v>26190063230</v>
      </c>
      <c r="D61" s="50">
        <f t="shared" si="0"/>
        <v>95982.112810777529</v>
      </c>
      <c r="E61" s="51">
        <v>18450258095</v>
      </c>
      <c r="F61" s="51">
        <f t="shared" si="1"/>
        <v>67617.047668435553</v>
      </c>
      <c r="G61" s="46">
        <v>7.976</v>
      </c>
      <c r="H61" s="44">
        <v>0</v>
      </c>
      <c r="I61" s="44">
        <f t="shared" si="2"/>
        <v>7.976</v>
      </c>
      <c r="J61" s="52">
        <v>148705338</v>
      </c>
      <c r="K61" s="51">
        <v>0</v>
      </c>
      <c r="L61" s="53">
        <f t="shared" si="3"/>
        <v>148705338</v>
      </c>
      <c r="M61" s="56">
        <f t="shared" si="4"/>
        <v>544.9796895156561</v>
      </c>
    </row>
    <row r="62" spans="1:13">
      <c r="A62" s="7" t="s">
        <v>57</v>
      </c>
      <c r="B62" s="16">
        <v>144508</v>
      </c>
      <c r="C62" s="49">
        <v>13040981456</v>
      </c>
      <c r="D62" s="50">
        <f t="shared" si="0"/>
        <v>90244.010407728289</v>
      </c>
      <c r="E62" s="51">
        <v>8916897878</v>
      </c>
      <c r="F62" s="51">
        <f t="shared" si="1"/>
        <v>61705.219627979073</v>
      </c>
      <c r="G62" s="46">
        <v>7.5750000000000002</v>
      </c>
      <c r="H62" s="44">
        <v>0</v>
      </c>
      <c r="I62" s="44">
        <f t="shared" si="2"/>
        <v>7.5750000000000002</v>
      </c>
      <c r="J62" s="52">
        <v>67542551</v>
      </c>
      <c r="K62" s="51">
        <v>0</v>
      </c>
      <c r="L62" s="53">
        <f t="shared" si="3"/>
        <v>67542551</v>
      </c>
      <c r="M62" s="56">
        <f t="shared" si="4"/>
        <v>467.39662164032438</v>
      </c>
    </row>
    <row r="63" spans="1:13">
      <c r="A63" s="7" t="s">
        <v>58</v>
      </c>
      <c r="B63" s="16">
        <v>389320</v>
      </c>
      <c r="C63" s="49">
        <v>62171169138</v>
      </c>
      <c r="D63" s="50">
        <f t="shared" si="0"/>
        <v>159691.69099455461</v>
      </c>
      <c r="E63" s="51">
        <v>49143819817</v>
      </c>
      <c r="F63" s="51">
        <f t="shared" si="1"/>
        <v>126229.887539813</v>
      </c>
      <c r="G63" s="46">
        <v>7.4269999999999996</v>
      </c>
      <c r="H63" s="44">
        <v>0</v>
      </c>
      <c r="I63" s="44">
        <f t="shared" si="2"/>
        <v>7.4269999999999996</v>
      </c>
      <c r="J63" s="52">
        <v>365441347</v>
      </c>
      <c r="K63" s="51">
        <v>0</v>
      </c>
      <c r="L63" s="53">
        <f t="shared" si="3"/>
        <v>365441347</v>
      </c>
      <c r="M63" s="56">
        <f t="shared" si="4"/>
        <v>938.66574283365867</v>
      </c>
    </row>
    <row r="64" spans="1:13">
      <c r="A64" s="7" t="s">
        <v>54</v>
      </c>
      <c r="B64" s="16">
        <v>423759</v>
      </c>
      <c r="C64" s="49">
        <v>39411321659</v>
      </c>
      <c r="D64" s="50">
        <f t="shared" si="0"/>
        <v>93004.093503618802</v>
      </c>
      <c r="E64" s="51">
        <v>30657197298</v>
      </c>
      <c r="F64" s="51">
        <f t="shared" si="1"/>
        <v>72345.831706229248</v>
      </c>
      <c r="G64" s="46">
        <v>7.7229999999999999</v>
      </c>
      <c r="H64" s="44">
        <v>0</v>
      </c>
      <c r="I64" s="44">
        <f t="shared" si="2"/>
        <v>7.7229999999999999</v>
      </c>
      <c r="J64" s="52">
        <v>236764248</v>
      </c>
      <c r="K64" s="51">
        <v>0</v>
      </c>
      <c r="L64" s="53">
        <f t="shared" si="3"/>
        <v>236764248</v>
      </c>
      <c r="M64" s="56">
        <f t="shared" si="4"/>
        <v>558.72382179493536</v>
      </c>
    </row>
    <row r="65" spans="1:13">
      <c r="A65" s="7" t="s">
        <v>59</v>
      </c>
      <c r="B65" s="16">
        <v>95326</v>
      </c>
      <c r="C65" s="49">
        <v>9475585547</v>
      </c>
      <c r="D65" s="50">
        <f t="shared" si="0"/>
        <v>99401.900289532758</v>
      </c>
      <c r="E65" s="51">
        <v>6758986590</v>
      </c>
      <c r="F65" s="51">
        <f t="shared" si="1"/>
        <v>70903.914881564313</v>
      </c>
      <c r="G65" s="46">
        <v>7.45</v>
      </c>
      <c r="H65" s="44">
        <v>0</v>
      </c>
      <c r="I65" s="44">
        <f t="shared" si="2"/>
        <v>7.45</v>
      </c>
      <c r="J65" s="52">
        <v>50354450</v>
      </c>
      <c r="K65" s="51">
        <v>0</v>
      </c>
      <c r="L65" s="53">
        <f t="shared" si="3"/>
        <v>50354450</v>
      </c>
      <c r="M65" s="56">
        <f t="shared" si="4"/>
        <v>528.2341648658288</v>
      </c>
    </row>
    <row r="66" spans="1:13">
      <c r="A66" s="7" t="s">
        <v>60</v>
      </c>
      <c r="B66" s="16">
        <v>40230</v>
      </c>
      <c r="C66" s="49">
        <v>2964857902</v>
      </c>
      <c r="D66" s="50">
        <f t="shared" si="0"/>
        <v>73697.685856326119</v>
      </c>
      <c r="E66" s="51">
        <v>1672644800</v>
      </c>
      <c r="F66" s="51">
        <f t="shared" si="1"/>
        <v>41577.05195128014</v>
      </c>
      <c r="G66" s="46">
        <v>7.8209999999999997</v>
      </c>
      <c r="H66" s="44">
        <v>0</v>
      </c>
      <c r="I66" s="44">
        <f t="shared" si="2"/>
        <v>7.8209999999999997</v>
      </c>
      <c r="J66" s="52">
        <v>13081755</v>
      </c>
      <c r="K66" s="51">
        <v>0</v>
      </c>
      <c r="L66" s="53">
        <f t="shared" si="3"/>
        <v>13081755</v>
      </c>
      <c r="M66" s="56">
        <f t="shared" si="4"/>
        <v>325.17412378821774</v>
      </c>
    </row>
    <row r="67" spans="1:13">
      <c r="A67" s="7" t="s">
        <v>61</v>
      </c>
      <c r="B67" s="16">
        <v>23164</v>
      </c>
      <c r="C67" s="49">
        <v>2268352620</v>
      </c>
      <c r="D67" s="50">
        <f t="shared" si="0"/>
        <v>97925.77361422898</v>
      </c>
      <c r="E67" s="51">
        <v>1408995584</v>
      </c>
      <c r="F67" s="51">
        <f t="shared" si="1"/>
        <v>60826.95493006389</v>
      </c>
      <c r="G67" s="46">
        <v>7.7480000000000002</v>
      </c>
      <c r="H67" s="44">
        <v>0</v>
      </c>
      <c r="I67" s="44">
        <f t="shared" si="2"/>
        <v>7.7480000000000002</v>
      </c>
      <c r="J67" s="52">
        <v>10916898</v>
      </c>
      <c r="K67" s="51">
        <v>0</v>
      </c>
      <c r="L67" s="53">
        <f t="shared" si="3"/>
        <v>10916898</v>
      </c>
      <c r="M67" s="56">
        <f t="shared" si="4"/>
        <v>471.28725608703161</v>
      </c>
    </row>
    <row r="68" spans="1:13">
      <c r="A68" s="7" t="s">
        <v>62</v>
      </c>
      <c r="B68" s="16">
        <v>15576</v>
      </c>
      <c r="C68" s="49">
        <v>978944471</v>
      </c>
      <c r="D68" s="50">
        <f t="shared" si="0"/>
        <v>62849.542308680022</v>
      </c>
      <c r="E68" s="51">
        <v>251636998</v>
      </c>
      <c r="F68" s="51">
        <f t="shared" si="1"/>
        <v>16155.431304571135</v>
      </c>
      <c r="G68" s="46">
        <v>7.8419999999999996</v>
      </c>
      <c r="H68" s="44">
        <v>0</v>
      </c>
      <c r="I68" s="44">
        <f t="shared" si="2"/>
        <v>7.8419999999999996</v>
      </c>
      <c r="J68" s="52">
        <v>1973199</v>
      </c>
      <c r="K68" s="51">
        <v>0</v>
      </c>
      <c r="L68" s="53">
        <f t="shared" si="3"/>
        <v>1973199</v>
      </c>
      <c r="M68" s="56">
        <f t="shared" si="4"/>
        <v>126.68201078582435</v>
      </c>
    </row>
    <row r="69" spans="1:13">
      <c r="A69" s="7" t="s">
        <v>63</v>
      </c>
      <c r="B69" s="16">
        <v>507105</v>
      </c>
      <c r="C69" s="49">
        <v>45647436794</v>
      </c>
      <c r="D69" s="50">
        <f t="shared" si="0"/>
        <v>90015.749783575389</v>
      </c>
      <c r="E69" s="51">
        <v>33348085845</v>
      </c>
      <c r="F69" s="51">
        <f t="shared" si="1"/>
        <v>65761.697961960541</v>
      </c>
      <c r="G69" s="46">
        <v>7.8049999999999997</v>
      </c>
      <c r="H69" s="44">
        <v>0</v>
      </c>
      <c r="I69" s="44">
        <f t="shared" si="2"/>
        <v>7.8049999999999997</v>
      </c>
      <c r="J69" s="52">
        <v>260839816</v>
      </c>
      <c r="K69" s="51">
        <v>0</v>
      </c>
      <c r="L69" s="53">
        <f t="shared" si="3"/>
        <v>260839816</v>
      </c>
      <c r="M69" s="56">
        <f t="shared" si="4"/>
        <v>514.37042821506395</v>
      </c>
    </row>
    <row r="70" spans="1:13">
      <c r="A70" s="7" t="s">
        <v>64</v>
      </c>
      <c r="B70" s="16">
        <v>31791</v>
      </c>
      <c r="C70" s="49">
        <v>2471032284</v>
      </c>
      <c r="D70" s="50">
        <f t="shared" si="0"/>
        <v>77727.416061149386</v>
      </c>
      <c r="E70" s="51">
        <v>1479438873</v>
      </c>
      <c r="F70" s="51">
        <f t="shared" si="1"/>
        <v>46536.405680853073</v>
      </c>
      <c r="G70" s="46">
        <v>7.8879999999999999</v>
      </c>
      <c r="H70" s="44">
        <v>0.45500000000000002</v>
      </c>
      <c r="I70" s="44">
        <f t="shared" si="2"/>
        <v>8.343</v>
      </c>
      <c r="J70" s="52">
        <v>11669839</v>
      </c>
      <c r="K70" s="51">
        <v>673164</v>
      </c>
      <c r="L70" s="53">
        <f t="shared" si="3"/>
        <v>12343003</v>
      </c>
      <c r="M70" s="56">
        <f t="shared" si="4"/>
        <v>388.25463181403541</v>
      </c>
    </row>
    <row r="71" spans="1:13">
      <c r="A71" s="7" t="s">
        <v>65</v>
      </c>
      <c r="B71" s="16">
        <v>57917</v>
      </c>
      <c r="C71" s="49">
        <v>16375416189</v>
      </c>
      <c r="D71" s="50">
        <f t="shared" si="0"/>
        <v>282739.37166980334</v>
      </c>
      <c r="E71" s="51">
        <v>14032423460</v>
      </c>
      <c r="F71" s="51">
        <f t="shared" si="1"/>
        <v>242285.05378386311</v>
      </c>
      <c r="G71" s="46">
        <v>4.6539999999999999</v>
      </c>
      <c r="H71" s="44">
        <v>0</v>
      </c>
      <c r="I71" s="44">
        <f t="shared" si="2"/>
        <v>4.6539999999999999</v>
      </c>
      <c r="J71" s="52">
        <v>65896308</v>
      </c>
      <c r="K71" s="51">
        <v>0</v>
      </c>
      <c r="L71" s="53">
        <f t="shared" si="3"/>
        <v>65896308</v>
      </c>
      <c r="M71" s="56">
        <f t="shared" si="4"/>
        <v>1137.7714315313294</v>
      </c>
    </row>
    <row r="72" spans="1:13">
      <c r="A72" s="7" t="s">
        <v>66</v>
      </c>
      <c r="B72" s="16">
        <v>24721</v>
      </c>
      <c r="C72" s="49">
        <v>1809670675</v>
      </c>
      <c r="D72" s="50">
        <f>(C72/B72)</f>
        <v>73203.781198171593</v>
      </c>
      <c r="E72" s="51">
        <v>1062146897</v>
      </c>
      <c r="F72" s="51">
        <f>(E72/B72)</f>
        <v>42965.369402532262</v>
      </c>
      <c r="G72" s="46">
        <v>7.7809999999999997</v>
      </c>
      <c r="H72" s="44">
        <v>0</v>
      </c>
      <c r="I72" s="44">
        <f>(G72+H72)</f>
        <v>7.7809999999999997</v>
      </c>
      <c r="J72" s="52">
        <v>8264651</v>
      </c>
      <c r="K72" s="51">
        <v>0</v>
      </c>
      <c r="L72" s="53">
        <f>SUM(J72:K72)</f>
        <v>8264651</v>
      </c>
      <c r="M72" s="56">
        <f>L72/B72</f>
        <v>334.31701791998705</v>
      </c>
    </row>
    <row r="73" spans="1:13">
      <c r="A73" s="12" t="s">
        <v>67</v>
      </c>
      <c r="B73" s="17">
        <f>SUM(B6:B72)</f>
        <v>18750483</v>
      </c>
      <c r="C73" s="13">
        <f>SUM(C6:C72)</f>
        <v>2200689078979</v>
      </c>
      <c r="D73" s="20">
        <f>(C73/B73)</f>
        <v>117367.06083672617</v>
      </c>
      <c r="E73" s="20">
        <f>SUM(E6:E72)</f>
        <v>1602673393714</v>
      </c>
      <c r="F73" s="20">
        <f>(E73/B73)</f>
        <v>85473.712528578602</v>
      </c>
      <c r="G73" s="13"/>
      <c r="H73" s="13"/>
      <c r="I73" s="13"/>
      <c r="J73" s="32">
        <f>SUM(J6:J72)</f>
        <v>12112301242</v>
      </c>
      <c r="K73" s="32">
        <f>SUM(K6:K72)</f>
        <v>83982010</v>
      </c>
      <c r="L73" s="20">
        <f>SUM(J73:K73)</f>
        <v>12196283252</v>
      </c>
      <c r="M73" s="57">
        <f>L73/B73</f>
        <v>650.45168447127469</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9"/>
      <c r="B78" s="8"/>
      <c r="C78" s="8"/>
      <c r="D78" s="8"/>
      <c r="E78" s="8"/>
      <c r="F78" s="8"/>
      <c r="G78" s="8"/>
      <c r="H78" s="8"/>
      <c r="I78" s="8"/>
      <c r="J78" s="8"/>
      <c r="K78" s="8"/>
      <c r="L78" s="8"/>
      <c r="M78" s="67"/>
    </row>
    <row r="79" spans="1:13">
      <c r="A79" s="59" t="s">
        <v>105</v>
      </c>
      <c r="B79" s="8"/>
      <c r="C79" s="8"/>
      <c r="D79" s="8"/>
      <c r="E79" s="8"/>
      <c r="F79" s="8"/>
      <c r="G79" s="8"/>
      <c r="H79" s="8"/>
      <c r="I79" s="8"/>
      <c r="J79" s="8"/>
      <c r="K79" s="8"/>
      <c r="L79" s="8"/>
      <c r="M79" s="67"/>
    </row>
    <row r="80" spans="1:13" ht="25.5" customHeight="1">
      <c r="A80" s="115" t="s">
        <v>136</v>
      </c>
      <c r="B80" s="108"/>
      <c r="C80" s="108"/>
      <c r="D80" s="108"/>
      <c r="E80" s="108"/>
      <c r="F80" s="108"/>
      <c r="G80" s="108"/>
      <c r="H80" s="108"/>
      <c r="I80" s="108"/>
      <c r="J80" s="108"/>
      <c r="K80" s="108"/>
      <c r="L80" s="108"/>
      <c r="M80" s="109"/>
    </row>
    <row r="81" spans="1:13" ht="13.5" thickBot="1">
      <c r="A81" s="116" t="s">
        <v>95</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1">
    <mergeCell ref="A81:M81"/>
    <mergeCell ref="A75:M75"/>
    <mergeCell ref="A76:M76"/>
    <mergeCell ref="A77:M77"/>
    <mergeCell ref="A80:M80"/>
    <mergeCell ref="G2:I2"/>
    <mergeCell ref="C3:D3"/>
    <mergeCell ref="E3:F3"/>
    <mergeCell ref="A1:M1"/>
    <mergeCell ref="C2:F2"/>
    <mergeCell ref="J2:M2"/>
  </mergeCells>
  <printOptions horizontalCentered="1"/>
  <pageMargins left="0.5" right="0.5" top="0.5" bottom="0.5" header="0.3" footer="0.3"/>
  <pageSetup paperSize="5" scale="93" fitToHeight="0" orientation="landscape" r:id="rId1"/>
  <headerFooter>
    <oddFooter>&amp;LOffice of Economic and Demographic Research&amp;CPage &amp;P of &amp;N&amp;RMarch 7, 2012</oddFooter>
  </headerFooter>
  <ignoredErrors>
    <ignoredError sqref="D73 F73" formula="1"/>
    <ignoredError sqref="L6 L48"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2.7109375" customWidth="1"/>
    <col min="12" max="12" width="16.7109375" customWidth="1"/>
    <col min="13" max="13" width="11.7109375" customWidth="1"/>
  </cols>
  <sheetData>
    <row r="1" spans="1:13" ht="26.25">
      <c r="A1" s="90" t="s">
        <v>93</v>
      </c>
      <c r="B1" s="91"/>
      <c r="C1" s="91"/>
      <c r="D1" s="91"/>
      <c r="E1" s="91"/>
      <c r="F1" s="91"/>
      <c r="G1" s="91"/>
      <c r="H1" s="91"/>
      <c r="I1" s="91"/>
      <c r="J1" s="91"/>
      <c r="K1" s="91"/>
      <c r="L1" s="91"/>
      <c r="M1" s="92"/>
    </row>
    <row r="2" spans="1:13" ht="15.75">
      <c r="A2" s="21"/>
      <c r="B2" s="81">
        <v>2008</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252388</v>
      </c>
      <c r="C6" s="5">
        <v>24587376718</v>
      </c>
      <c r="D6" s="18">
        <f>(C6/B6)</f>
        <v>97418.960956939321</v>
      </c>
      <c r="E6" s="19">
        <v>13713347543</v>
      </c>
      <c r="F6" s="19">
        <f>(E6/B6)</f>
        <v>54334.388096898423</v>
      </c>
      <c r="G6" s="45">
        <v>7.7140000000000004</v>
      </c>
      <c r="H6" s="70">
        <v>0.64500000000000002</v>
      </c>
      <c r="I6" s="70">
        <f>SUM(G6:H6)</f>
        <v>8.359</v>
      </c>
      <c r="J6" s="4">
        <v>105783601</v>
      </c>
      <c r="K6" s="31">
        <v>8845122</v>
      </c>
      <c r="L6" s="31">
        <f>SUM(J6:K6)</f>
        <v>114628723</v>
      </c>
      <c r="M6" s="55">
        <f>L6/B6</f>
        <v>454.17659714407978</v>
      </c>
    </row>
    <row r="7" spans="1:13">
      <c r="A7" s="7" t="s">
        <v>4</v>
      </c>
      <c r="B7" s="16">
        <v>25890</v>
      </c>
      <c r="C7" s="49">
        <v>1783924644</v>
      </c>
      <c r="D7" s="50">
        <f>(C7/B7)</f>
        <v>68904.003244495951</v>
      </c>
      <c r="E7" s="51">
        <v>892096547</v>
      </c>
      <c r="F7" s="51">
        <f>(E7/B7)</f>
        <v>34457.186056392427</v>
      </c>
      <c r="G7" s="46">
        <v>7.601</v>
      </c>
      <c r="H7" s="71">
        <v>0</v>
      </c>
      <c r="I7" s="71">
        <f>SUM(G7:H7)</f>
        <v>7.601</v>
      </c>
      <c r="J7" s="52">
        <v>6780826</v>
      </c>
      <c r="K7" s="51">
        <v>0</v>
      </c>
      <c r="L7" s="53">
        <f>SUM(J7:K7)</f>
        <v>6780826</v>
      </c>
      <c r="M7" s="56">
        <f>L7/B7</f>
        <v>261.90907686365392</v>
      </c>
    </row>
    <row r="8" spans="1:13">
      <c r="A8" s="7" t="s">
        <v>5</v>
      </c>
      <c r="B8" s="16">
        <v>169307</v>
      </c>
      <c r="C8" s="49">
        <v>26903006127</v>
      </c>
      <c r="D8" s="50">
        <f t="shared" ref="D8:D71" si="0">(C8/B8)</f>
        <v>158900.73137554855</v>
      </c>
      <c r="E8" s="51">
        <v>18931534644</v>
      </c>
      <c r="F8" s="51">
        <f t="shared" ref="F8:F71" si="1">(E8/B8)</f>
        <v>111817.79042803901</v>
      </c>
      <c r="G8" s="46">
        <v>6.7629999999999999</v>
      </c>
      <c r="H8" s="71">
        <v>0</v>
      </c>
      <c r="I8" s="71">
        <f t="shared" ref="I8:I71" si="2">SUM(G8:H8)</f>
        <v>6.7629999999999999</v>
      </c>
      <c r="J8" s="52">
        <v>128769270</v>
      </c>
      <c r="K8" s="51">
        <v>0</v>
      </c>
      <c r="L8" s="53">
        <f t="shared" ref="L8:L71" si="3">SUM(J8:K8)</f>
        <v>128769270</v>
      </c>
      <c r="M8" s="56">
        <f t="shared" ref="M8:M71" si="4">L8/B8</f>
        <v>760.5667219902308</v>
      </c>
    </row>
    <row r="9" spans="1:13">
      <c r="A9" s="7" t="s">
        <v>6</v>
      </c>
      <c r="B9" s="16">
        <v>29059</v>
      </c>
      <c r="C9" s="49">
        <v>2201279159</v>
      </c>
      <c r="D9" s="50">
        <f t="shared" si="0"/>
        <v>75752.06163322895</v>
      </c>
      <c r="E9" s="51">
        <v>942103857</v>
      </c>
      <c r="F9" s="51">
        <f t="shared" si="1"/>
        <v>32420.381189992775</v>
      </c>
      <c r="G9" s="46">
        <v>7.6289999999999996</v>
      </c>
      <c r="H9" s="71">
        <v>0</v>
      </c>
      <c r="I9" s="71">
        <f t="shared" si="2"/>
        <v>7.6289999999999996</v>
      </c>
      <c r="J9" s="52">
        <v>7187312</v>
      </c>
      <c r="K9" s="51">
        <v>0</v>
      </c>
      <c r="L9" s="53">
        <f t="shared" si="3"/>
        <v>7187312</v>
      </c>
      <c r="M9" s="56">
        <f t="shared" si="4"/>
        <v>247.33514573798135</v>
      </c>
    </row>
    <row r="10" spans="1:13">
      <c r="A10" s="7" t="s">
        <v>7</v>
      </c>
      <c r="B10" s="16">
        <v>556213</v>
      </c>
      <c r="C10" s="49">
        <v>68432135099</v>
      </c>
      <c r="D10" s="50">
        <f t="shared" si="0"/>
        <v>123032.24681731639</v>
      </c>
      <c r="E10" s="51">
        <v>41345104921</v>
      </c>
      <c r="F10" s="51">
        <f t="shared" si="1"/>
        <v>74333.222921794353</v>
      </c>
      <c r="G10" s="46">
        <v>7.6609999999999996</v>
      </c>
      <c r="H10" s="71">
        <v>0</v>
      </c>
      <c r="I10" s="71">
        <f t="shared" si="2"/>
        <v>7.6609999999999996</v>
      </c>
      <c r="J10" s="52">
        <v>317793402</v>
      </c>
      <c r="K10" s="51">
        <v>0</v>
      </c>
      <c r="L10" s="53">
        <f t="shared" si="3"/>
        <v>317793402</v>
      </c>
      <c r="M10" s="56">
        <f t="shared" si="4"/>
        <v>571.3519856601697</v>
      </c>
    </row>
    <row r="11" spans="1:13">
      <c r="A11" s="7" t="s">
        <v>8</v>
      </c>
      <c r="B11" s="16">
        <v>1758494</v>
      </c>
      <c r="C11" s="49">
        <v>248386481090</v>
      </c>
      <c r="D11" s="50">
        <f t="shared" si="0"/>
        <v>141249.5471067857</v>
      </c>
      <c r="E11" s="51">
        <v>176007902076</v>
      </c>
      <c r="F11" s="51">
        <f t="shared" si="1"/>
        <v>100090.13512471467</v>
      </c>
      <c r="G11" s="46">
        <v>7.4169999999999998</v>
      </c>
      <c r="H11" s="71">
        <v>0</v>
      </c>
      <c r="I11" s="71">
        <f t="shared" si="2"/>
        <v>7.4169999999999998</v>
      </c>
      <c r="J11" s="52">
        <v>1313741950</v>
      </c>
      <c r="K11" s="51">
        <v>0</v>
      </c>
      <c r="L11" s="53">
        <f t="shared" si="3"/>
        <v>1313741950</v>
      </c>
      <c r="M11" s="56">
        <f t="shared" si="4"/>
        <v>747.08355558790652</v>
      </c>
    </row>
    <row r="12" spans="1:13">
      <c r="A12" s="7" t="s">
        <v>9</v>
      </c>
      <c r="B12" s="16">
        <v>14310</v>
      </c>
      <c r="C12" s="49">
        <v>980122459</v>
      </c>
      <c r="D12" s="50">
        <f t="shared" si="0"/>
        <v>68492.135499650598</v>
      </c>
      <c r="E12" s="51">
        <v>382917219</v>
      </c>
      <c r="F12" s="51">
        <f t="shared" si="1"/>
        <v>26758.715513626834</v>
      </c>
      <c r="G12" s="46">
        <v>7.2370000000000001</v>
      </c>
      <c r="H12" s="71">
        <v>0</v>
      </c>
      <c r="I12" s="71">
        <f t="shared" si="2"/>
        <v>7.2370000000000001</v>
      </c>
      <c r="J12" s="52">
        <v>2770366</v>
      </c>
      <c r="K12" s="51">
        <v>0</v>
      </c>
      <c r="L12" s="53">
        <f t="shared" si="3"/>
        <v>2770366</v>
      </c>
      <c r="M12" s="56">
        <f t="shared" si="4"/>
        <v>193.59650593990216</v>
      </c>
    </row>
    <row r="13" spans="1:13">
      <c r="A13" s="7" t="s">
        <v>10</v>
      </c>
      <c r="B13" s="16">
        <v>165781</v>
      </c>
      <c r="C13" s="49">
        <v>25465835690</v>
      </c>
      <c r="D13" s="50">
        <f t="shared" si="0"/>
        <v>153611.30461271195</v>
      </c>
      <c r="E13" s="51">
        <v>19711102938</v>
      </c>
      <c r="F13" s="51">
        <f t="shared" si="1"/>
        <v>118898.44395919918</v>
      </c>
      <c r="G13" s="46">
        <v>6.36</v>
      </c>
      <c r="H13" s="71">
        <v>0</v>
      </c>
      <c r="I13" s="71">
        <f t="shared" si="2"/>
        <v>6.36</v>
      </c>
      <c r="J13" s="52">
        <v>126861790</v>
      </c>
      <c r="K13" s="51">
        <v>0</v>
      </c>
      <c r="L13" s="53">
        <f t="shared" si="3"/>
        <v>126861790</v>
      </c>
      <c r="M13" s="56">
        <f t="shared" si="4"/>
        <v>765.23721053679253</v>
      </c>
    </row>
    <row r="14" spans="1:13">
      <c r="A14" s="7" t="s">
        <v>11</v>
      </c>
      <c r="B14" s="16">
        <v>142043</v>
      </c>
      <c r="C14" s="49">
        <v>16717649599</v>
      </c>
      <c r="D14" s="50">
        <f t="shared" si="0"/>
        <v>117694.28693423822</v>
      </c>
      <c r="E14" s="51">
        <v>11717465012</v>
      </c>
      <c r="F14" s="51">
        <f t="shared" si="1"/>
        <v>82492.379152791764</v>
      </c>
      <c r="G14" s="46">
        <v>7.569</v>
      </c>
      <c r="H14" s="71">
        <v>0</v>
      </c>
      <c r="I14" s="71">
        <f t="shared" si="2"/>
        <v>7.569</v>
      </c>
      <c r="J14" s="52">
        <v>88689493</v>
      </c>
      <c r="K14" s="51">
        <v>0</v>
      </c>
      <c r="L14" s="53">
        <f t="shared" si="3"/>
        <v>88689493</v>
      </c>
      <c r="M14" s="56">
        <f t="shared" si="4"/>
        <v>624.38482008969117</v>
      </c>
    </row>
    <row r="15" spans="1:13">
      <c r="A15" s="7" t="s">
        <v>12</v>
      </c>
      <c r="B15" s="16">
        <v>185168</v>
      </c>
      <c r="C15" s="49">
        <v>16233772317</v>
      </c>
      <c r="D15" s="50">
        <f t="shared" si="0"/>
        <v>87670.506334787875</v>
      </c>
      <c r="E15" s="51">
        <v>11011328791</v>
      </c>
      <c r="F15" s="51">
        <f t="shared" si="1"/>
        <v>59466.693980601398</v>
      </c>
      <c r="G15" s="74">
        <v>7.6589999999999998</v>
      </c>
      <c r="H15" s="71">
        <v>0</v>
      </c>
      <c r="I15" s="71">
        <f t="shared" si="2"/>
        <v>7.6589999999999998</v>
      </c>
      <c r="J15" s="52">
        <v>84335258</v>
      </c>
      <c r="K15" s="51">
        <v>0</v>
      </c>
      <c r="L15" s="53">
        <f t="shared" si="3"/>
        <v>84335258</v>
      </c>
      <c r="M15" s="56">
        <f t="shared" si="4"/>
        <v>455.4526592067744</v>
      </c>
    </row>
    <row r="16" spans="1:13">
      <c r="A16" s="7" t="s">
        <v>13</v>
      </c>
      <c r="B16" s="16">
        <v>332854</v>
      </c>
      <c r="C16" s="49">
        <v>101765979722</v>
      </c>
      <c r="D16" s="50">
        <f t="shared" si="0"/>
        <v>305737.5898201614</v>
      </c>
      <c r="E16" s="51">
        <v>80673457620</v>
      </c>
      <c r="F16" s="51">
        <f t="shared" si="1"/>
        <v>242368.89933724696</v>
      </c>
      <c r="G16" s="46">
        <v>4.9089999999999998</v>
      </c>
      <c r="H16" s="71">
        <v>0</v>
      </c>
      <c r="I16" s="71">
        <f t="shared" si="2"/>
        <v>4.9089999999999998</v>
      </c>
      <c r="J16" s="52">
        <v>396209482</v>
      </c>
      <c r="K16" s="51">
        <v>0</v>
      </c>
      <c r="L16" s="53">
        <f t="shared" si="3"/>
        <v>396209482</v>
      </c>
      <c r="M16" s="56">
        <f t="shared" si="4"/>
        <v>1190.3401551430957</v>
      </c>
    </row>
    <row r="17" spans="1:13">
      <c r="A17" s="7" t="s">
        <v>14</v>
      </c>
      <c r="B17" s="16">
        <v>66121</v>
      </c>
      <c r="C17" s="49">
        <v>5091187452</v>
      </c>
      <c r="D17" s="50">
        <f t="shared" si="0"/>
        <v>76998.040743485428</v>
      </c>
      <c r="E17" s="51">
        <v>2810618069</v>
      </c>
      <c r="F17" s="51">
        <f t="shared" si="1"/>
        <v>42507.192404833564</v>
      </c>
      <c r="G17" s="46">
        <v>7.72</v>
      </c>
      <c r="H17" s="71">
        <v>0</v>
      </c>
      <c r="I17" s="71">
        <f t="shared" si="2"/>
        <v>7.72</v>
      </c>
      <c r="J17" s="52">
        <v>21697958</v>
      </c>
      <c r="K17" s="51">
        <v>0</v>
      </c>
      <c r="L17" s="53">
        <f t="shared" si="3"/>
        <v>21697958</v>
      </c>
      <c r="M17" s="56">
        <f t="shared" si="4"/>
        <v>328.15532130488043</v>
      </c>
    </row>
    <row r="18" spans="1:13">
      <c r="A18" s="7" t="s">
        <v>102</v>
      </c>
      <c r="B18" s="16">
        <v>34487</v>
      </c>
      <c r="C18" s="49">
        <v>4121760148</v>
      </c>
      <c r="D18" s="50">
        <f t="shared" si="0"/>
        <v>119516.34378171485</v>
      </c>
      <c r="E18" s="51">
        <v>1860188540</v>
      </c>
      <c r="F18" s="51">
        <f t="shared" si="1"/>
        <v>53938.833183518429</v>
      </c>
      <c r="G18" s="46">
        <v>7.2709999999999999</v>
      </c>
      <c r="H18" s="71">
        <v>0</v>
      </c>
      <c r="I18" s="71">
        <f t="shared" si="2"/>
        <v>7.2709999999999999</v>
      </c>
      <c r="J18" s="52">
        <v>13837454</v>
      </c>
      <c r="K18" s="51">
        <v>0</v>
      </c>
      <c r="L18" s="53">
        <f t="shared" si="3"/>
        <v>13837454</v>
      </c>
      <c r="M18" s="56">
        <f t="shared" si="4"/>
        <v>401.23681387189373</v>
      </c>
    </row>
    <row r="19" spans="1:13">
      <c r="A19" s="7" t="s">
        <v>15</v>
      </c>
      <c r="B19" s="16">
        <v>15963</v>
      </c>
      <c r="C19" s="49">
        <v>1902423321</v>
      </c>
      <c r="D19" s="50">
        <f t="shared" si="0"/>
        <v>119177.05450103364</v>
      </c>
      <c r="E19" s="51">
        <v>633774565</v>
      </c>
      <c r="F19" s="51">
        <f t="shared" si="1"/>
        <v>39702.722859111695</v>
      </c>
      <c r="G19" s="46">
        <v>7.5430000000000001</v>
      </c>
      <c r="H19" s="71">
        <v>0</v>
      </c>
      <c r="I19" s="71">
        <f t="shared" si="2"/>
        <v>7.5430000000000001</v>
      </c>
      <c r="J19" s="52">
        <v>4787638</v>
      </c>
      <c r="K19" s="51">
        <v>0</v>
      </c>
      <c r="L19" s="53">
        <f t="shared" si="3"/>
        <v>4787638</v>
      </c>
      <c r="M19" s="56">
        <f t="shared" si="4"/>
        <v>299.92094217878844</v>
      </c>
    </row>
    <row r="20" spans="1:13">
      <c r="A20" s="7" t="s">
        <v>16</v>
      </c>
      <c r="B20" s="16">
        <v>904971</v>
      </c>
      <c r="C20" s="49">
        <v>99287242092</v>
      </c>
      <c r="D20" s="50">
        <f t="shared" si="0"/>
        <v>109713.17544098098</v>
      </c>
      <c r="E20" s="51">
        <v>65401744384</v>
      </c>
      <c r="F20" s="51">
        <f t="shared" si="1"/>
        <v>72269.436682501429</v>
      </c>
      <c r="G20" s="46">
        <v>7.5609999999999999</v>
      </c>
      <c r="H20" s="71">
        <v>0</v>
      </c>
      <c r="I20" s="71">
        <f t="shared" si="2"/>
        <v>7.5609999999999999</v>
      </c>
      <c r="J20" s="52">
        <v>494502589</v>
      </c>
      <c r="K20" s="51">
        <v>0</v>
      </c>
      <c r="L20" s="53">
        <f t="shared" si="3"/>
        <v>494502589</v>
      </c>
      <c r="M20" s="56">
        <f t="shared" si="4"/>
        <v>546.42921043878755</v>
      </c>
    </row>
    <row r="21" spans="1:13">
      <c r="A21" s="7" t="s">
        <v>17</v>
      </c>
      <c r="B21" s="16">
        <v>313480</v>
      </c>
      <c r="C21" s="49">
        <v>30068981966</v>
      </c>
      <c r="D21" s="50">
        <f t="shared" si="0"/>
        <v>95919.937367615159</v>
      </c>
      <c r="E21" s="51">
        <v>16435045831</v>
      </c>
      <c r="F21" s="51">
        <f t="shared" si="1"/>
        <v>52427.733287610055</v>
      </c>
      <c r="G21" s="46">
        <v>7.72</v>
      </c>
      <c r="H21" s="71">
        <v>0</v>
      </c>
      <c r="I21" s="71">
        <f t="shared" si="2"/>
        <v>7.72</v>
      </c>
      <c r="J21" s="52">
        <v>126862183</v>
      </c>
      <c r="K21" s="51">
        <v>0</v>
      </c>
      <c r="L21" s="53">
        <f t="shared" si="3"/>
        <v>126862183</v>
      </c>
      <c r="M21" s="56">
        <f t="shared" si="4"/>
        <v>404.68987814214626</v>
      </c>
    </row>
    <row r="22" spans="1:13">
      <c r="A22" s="7" t="s">
        <v>18</v>
      </c>
      <c r="B22" s="16">
        <v>95512</v>
      </c>
      <c r="C22" s="49">
        <v>15816035892</v>
      </c>
      <c r="D22" s="50">
        <f t="shared" si="0"/>
        <v>165592.13388893541</v>
      </c>
      <c r="E22" s="51">
        <v>11897528655</v>
      </c>
      <c r="F22" s="51">
        <f t="shared" si="1"/>
        <v>124565.79963774186</v>
      </c>
      <c r="G22" s="46">
        <v>7.31</v>
      </c>
      <c r="H22" s="71">
        <v>0</v>
      </c>
      <c r="I22" s="71">
        <f t="shared" si="2"/>
        <v>7.31</v>
      </c>
      <c r="J22" s="52">
        <v>86970957</v>
      </c>
      <c r="K22" s="51">
        <v>0</v>
      </c>
      <c r="L22" s="53">
        <f t="shared" si="3"/>
        <v>86970957</v>
      </c>
      <c r="M22" s="56">
        <f t="shared" si="4"/>
        <v>910.57623125889938</v>
      </c>
    </row>
    <row r="23" spans="1:13">
      <c r="A23" s="7" t="s">
        <v>19</v>
      </c>
      <c r="B23" s="16">
        <v>12331</v>
      </c>
      <c r="C23" s="49">
        <v>4995679365</v>
      </c>
      <c r="D23" s="50">
        <f t="shared" si="0"/>
        <v>405131.73019219853</v>
      </c>
      <c r="E23" s="51">
        <v>3504102998</v>
      </c>
      <c r="F23" s="51">
        <f t="shared" si="1"/>
        <v>284170.22123104369</v>
      </c>
      <c r="G23" s="46">
        <v>3.7650000000000001</v>
      </c>
      <c r="H23" s="71">
        <v>0</v>
      </c>
      <c r="I23" s="71">
        <f t="shared" si="2"/>
        <v>3.7650000000000001</v>
      </c>
      <c r="J23" s="52">
        <v>13192663</v>
      </c>
      <c r="K23" s="51">
        <v>0</v>
      </c>
      <c r="L23" s="53">
        <f t="shared" si="3"/>
        <v>13192663</v>
      </c>
      <c r="M23" s="56">
        <f t="shared" si="4"/>
        <v>1069.8777876895629</v>
      </c>
    </row>
    <row r="24" spans="1:13">
      <c r="A24" s="7" t="s">
        <v>20</v>
      </c>
      <c r="B24" s="16">
        <v>50611</v>
      </c>
      <c r="C24" s="49">
        <v>3406724713</v>
      </c>
      <c r="D24" s="50">
        <f t="shared" si="0"/>
        <v>67311.94232479106</v>
      </c>
      <c r="E24" s="51">
        <v>1518898504</v>
      </c>
      <c r="F24" s="51">
        <f t="shared" si="1"/>
        <v>30011.232815000691</v>
      </c>
      <c r="G24" s="46">
        <v>7.5960000000000001</v>
      </c>
      <c r="H24" s="71">
        <v>0</v>
      </c>
      <c r="I24" s="71">
        <f t="shared" si="2"/>
        <v>7.5960000000000001</v>
      </c>
      <c r="J24" s="52">
        <v>11537555</v>
      </c>
      <c r="K24" s="51">
        <v>0</v>
      </c>
      <c r="L24" s="53">
        <f t="shared" si="3"/>
        <v>11537555</v>
      </c>
      <c r="M24" s="56">
        <f t="shared" si="4"/>
        <v>227.96536326095116</v>
      </c>
    </row>
    <row r="25" spans="1:13">
      <c r="A25" s="7" t="s">
        <v>21</v>
      </c>
      <c r="B25" s="16">
        <v>17256</v>
      </c>
      <c r="C25" s="49">
        <v>1841308860</v>
      </c>
      <c r="D25" s="50">
        <f t="shared" si="0"/>
        <v>106705.42767732963</v>
      </c>
      <c r="E25" s="51">
        <v>731272524</v>
      </c>
      <c r="F25" s="51">
        <f t="shared" si="1"/>
        <v>42377.869958275383</v>
      </c>
      <c r="G25" s="46">
        <v>7.7549999999999999</v>
      </c>
      <c r="H25" s="71">
        <v>0</v>
      </c>
      <c r="I25" s="71">
        <f t="shared" si="2"/>
        <v>7.7549999999999999</v>
      </c>
      <c r="J25" s="52">
        <v>5671019</v>
      </c>
      <c r="K25" s="51">
        <v>0</v>
      </c>
      <c r="L25" s="53">
        <f t="shared" si="3"/>
        <v>5671019</v>
      </c>
      <c r="M25" s="56">
        <f t="shared" si="4"/>
        <v>328.64041492814096</v>
      </c>
    </row>
    <row r="26" spans="1:13">
      <c r="A26" s="7" t="s">
        <v>22</v>
      </c>
      <c r="B26" s="16">
        <v>11323</v>
      </c>
      <c r="C26" s="49">
        <v>4966448724</v>
      </c>
      <c r="D26" s="50">
        <f t="shared" si="0"/>
        <v>438615.97845094057</v>
      </c>
      <c r="E26" s="51">
        <v>726618593</v>
      </c>
      <c r="F26" s="51">
        <f t="shared" si="1"/>
        <v>64171.914951867882</v>
      </c>
      <c r="G26" s="46">
        <v>7.4870000000000001</v>
      </c>
      <c r="H26" s="71">
        <v>0</v>
      </c>
      <c r="I26" s="71">
        <f t="shared" si="2"/>
        <v>7.4870000000000001</v>
      </c>
      <c r="J26" s="52">
        <v>5440194</v>
      </c>
      <c r="K26" s="51">
        <v>0</v>
      </c>
      <c r="L26" s="53">
        <f t="shared" si="3"/>
        <v>5440194</v>
      </c>
      <c r="M26" s="56">
        <f t="shared" si="4"/>
        <v>480.45517972268834</v>
      </c>
    </row>
    <row r="27" spans="1:13">
      <c r="A27" s="7" t="s">
        <v>23</v>
      </c>
      <c r="B27" s="16">
        <v>16923</v>
      </c>
      <c r="C27" s="49">
        <v>4053631131</v>
      </c>
      <c r="D27" s="50">
        <f t="shared" si="0"/>
        <v>239533.83744017017</v>
      </c>
      <c r="E27" s="51">
        <v>2629396112</v>
      </c>
      <c r="F27" s="51">
        <f t="shared" si="1"/>
        <v>155374.11286414939</v>
      </c>
      <c r="G27" s="46">
        <v>4.8760000000000003</v>
      </c>
      <c r="H27" s="71">
        <v>0</v>
      </c>
      <c r="I27" s="71">
        <f t="shared" si="2"/>
        <v>4.8760000000000003</v>
      </c>
      <c r="J27" s="52">
        <v>12820283</v>
      </c>
      <c r="K27" s="51">
        <v>0</v>
      </c>
      <c r="L27" s="53">
        <f t="shared" si="3"/>
        <v>12820283</v>
      </c>
      <c r="M27" s="56">
        <f t="shared" si="4"/>
        <v>757.56562075282159</v>
      </c>
    </row>
    <row r="28" spans="1:13">
      <c r="A28" s="7" t="s">
        <v>24</v>
      </c>
      <c r="B28" s="16">
        <v>14779</v>
      </c>
      <c r="C28" s="49">
        <v>1676214547</v>
      </c>
      <c r="D28" s="50">
        <f t="shared" si="0"/>
        <v>113418.67156099871</v>
      </c>
      <c r="E28" s="51">
        <v>764365634</v>
      </c>
      <c r="F28" s="51">
        <f t="shared" si="1"/>
        <v>51719.712700453347</v>
      </c>
      <c r="G28" s="46">
        <v>7.7080000000000002</v>
      </c>
      <c r="H28" s="71">
        <v>0</v>
      </c>
      <c r="I28" s="71">
        <f t="shared" si="2"/>
        <v>7.7080000000000002</v>
      </c>
      <c r="J28" s="52">
        <v>5891733</v>
      </c>
      <c r="K28" s="51">
        <v>0</v>
      </c>
      <c r="L28" s="53">
        <f t="shared" si="3"/>
        <v>5891733</v>
      </c>
      <c r="M28" s="56">
        <f t="shared" si="4"/>
        <v>398.65572772176739</v>
      </c>
    </row>
    <row r="29" spans="1:13">
      <c r="A29" s="7" t="s">
        <v>25</v>
      </c>
      <c r="B29" s="16">
        <v>27909</v>
      </c>
      <c r="C29" s="49">
        <v>4440138353</v>
      </c>
      <c r="D29" s="50">
        <f t="shared" si="0"/>
        <v>159093.42337597191</v>
      </c>
      <c r="E29" s="51">
        <v>1696823206</v>
      </c>
      <c r="F29" s="51">
        <f t="shared" si="1"/>
        <v>60798.423662617795</v>
      </c>
      <c r="G29" s="46">
        <v>7.7789999999999999</v>
      </c>
      <c r="H29" s="71">
        <v>0</v>
      </c>
      <c r="I29" s="71">
        <f t="shared" si="2"/>
        <v>7.7789999999999999</v>
      </c>
      <c r="J29" s="52">
        <v>13199589</v>
      </c>
      <c r="K29" s="51">
        <v>0</v>
      </c>
      <c r="L29" s="53">
        <f t="shared" si="3"/>
        <v>13199589</v>
      </c>
      <c r="M29" s="56">
        <f t="shared" si="4"/>
        <v>472.95098355369237</v>
      </c>
    </row>
    <row r="30" spans="1:13">
      <c r="A30" s="7" t="s">
        <v>26</v>
      </c>
      <c r="B30" s="16">
        <v>41216</v>
      </c>
      <c r="C30" s="49">
        <v>6997676807</v>
      </c>
      <c r="D30" s="50">
        <f t="shared" si="0"/>
        <v>169780.59023194876</v>
      </c>
      <c r="E30" s="51">
        <v>2442527728</v>
      </c>
      <c r="F30" s="51">
        <f t="shared" si="1"/>
        <v>59261.639363354036</v>
      </c>
      <c r="G30" s="46">
        <v>7.6740000000000004</v>
      </c>
      <c r="H30" s="71">
        <v>0</v>
      </c>
      <c r="I30" s="71">
        <f t="shared" si="2"/>
        <v>7.6740000000000004</v>
      </c>
      <c r="J30" s="52">
        <v>18826505</v>
      </c>
      <c r="K30" s="51">
        <v>0</v>
      </c>
      <c r="L30" s="53">
        <f t="shared" si="3"/>
        <v>18826505</v>
      </c>
      <c r="M30" s="56">
        <f t="shared" si="4"/>
        <v>456.77661587732922</v>
      </c>
    </row>
    <row r="31" spans="1:13">
      <c r="A31" s="7" t="s">
        <v>27</v>
      </c>
      <c r="B31" s="16">
        <v>164907</v>
      </c>
      <c r="C31" s="49">
        <v>17007851247</v>
      </c>
      <c r="D31" s="50">
        <f t="shared" si="0"/>
        <v>103136.01755534938</v>
      </c>
      <c r="E31" s="51">
        <v>11452141804</v>
      </c>
      <c r="F31" s="51">
        <f t="shared" si="1"/>
        <v>69446.062350294407</v>
      </c>
      <c r="G31" s="46">
        <v>7.5469999999999997</v>
      </c>
      <c r="H31" s="71">
        <v>0.23200000000000001</v>
      </c>
      <c r="I31" s="71">
        <f t="shared" si="2"/>
        <v>7.7789999999999999</v>
      </c>
      <c r="J31" s="52">
        <v>86429314</v>
      </c>
      <c r="K31" s="51">
        <v>2656897</v>
      </c>
      <c r="L31" s="53">
        <f t="shared" si="3"/>
        <v>89086211</v>
      </c>
      <c r="M31" s="56">
        <f t="shared" si="4"/>
        <v>540.22091845706973</v>
      </c>
    </row>
    <row r="32" spans="1:13">
      <c r="A32" s="7" t="s">
        <v>28</v>
      </c>
      <c r="B32" s="16">
        <v>100207</v>
      </c>
      <c r="C32" s="49">
        <v>9882198491</v>
      </c>
      <c r="D32" s="50">
        <f t="shared" si="0"/>
        <v>98617.845968844485</v>
      </c>
      <c r="E32" s="51">
        <v>6691316208</v>
      </c>
      <c r="F32" s="51">
        <f t="shared" si="1"/>
        <v>66774.937958426061</v>
      </c>
      <c r="G32" s="46">
        <v>7.6870000000000003</v>
      </c>
      <c r="H32" s="71">
        <v>0</v>
      </c>
      <c r="I32" s="71">
        <f t="shared" si="2"/>
        <v>7.6870000000000003</v>
      </c>
      <c r="J32" s="52">
        <v>51562847</v>
      </c>
      <c r="K32" s="51">
        <v>0</v>
      </c>
      <c r="L32" s="53">
        <f t="shared" si="3"/>
        <v>51562847</v>
      </c>
      <c r="M32" s="56">
        <f t="shared" si="4"/>
        <v>514.56332391948661</v>
      </c>
    </row>
    <row r="33" spans="1:13">
      <c r="A33" s="7" t="s">
        <v>29</v>
      </c>
      <c r="B33" s="16">
        <v>1200541</v>
      </c>
      <c r="C33" s="49">
        <v>125772113811</v>
      </c>
      <c r="D33" s="50">
        <f t="shared" si="0"/>
        <v>104762.86425120008</v>
      </c>
      <c r="E33" s="51">
        <v>89248351615</v>
      </c>
      <c r="F33" s="51">
        <f t="shared" si="1"/>
        <v>74340.111345635014</v>
      </c>
      <c r="G33" s="46">
        <v>7.7770000000000001</v>
      </c>
      <c r="H33" s="71">
        <v>0</v>
      </c>
      <c r="I33" s="71">
        <f t="shared" si="2"/>
        <v>7.7770000000000001</v>
      </c>
      <c r="J33" s="52">
        <v>695497074</v>
      </c>
      <c r="K33" s="51">
        <v>0</v>
      </c>
      <c r="L33" s="53">
        <f t="shared" si="3"/>
        <v>695497074</v>
      </c>
      <c r="M33" s="56">
        <f t="shared" si="4"/>
        <v>579.31971836030584</v>
      </c>
    </row>
    <row r="34" spans="1:13">
      <c r="A34" s="7" t="s">
        <v>30</v>
      </c>
      <c r="B34" s="16">
        <v>19757</v>
      </c>
      <c r="C34" s="49">
        <v>1243904380</v>
      </c>
      <c r="D34" s="50">
        <f t="shared" si="0"/>
        <v>62960.185250797185</v>
      </c>
      <c r="E34" s="51">
        <v>452493551</v>
      </c>
      <c r="F34" s="51">
        <f t="shared" si="1"/>
        <v>22902.948372728653</v>
      </c>
      <c r="G34" s="46">
        <v>5.8840000000000003</v>
      </c>
      <c r="H34" s="71">
        <v>0</v>
      </c>
      <c r="I34" s="71">
        <f t="shared" si="2"/>
        <v>5.8840000000000003</v>
      </c>
      <c r="J34" s="52">
        <v>2662473</v>
      </c>
      <c r="K34" s="51">
        <v>0</v>
      </c>
      <c r="L34" s="53">
        <f t="shared" si="3"/>
        <v>2662473</v>
      </c>
      <c r="M34" s="56">
        <f t="shared" si="4"/>
        <v>134.76099610264717</v>
      </c>
    </row>
    <row r="35" spans="1:13">
      <c r="A35" s="7" t="s">
        <v>31</v>
      </c>
      <c r="B35" s="16">
        <v>141667</v>
      </c>
      <c r="C35" s="49">
        <v>24880888541</v>
      </c>
      <c r="D35" s="50">
        <f t="shared" si="0"/>
        <v>175629.388220263</v>
      </c>
      <c r="E35" s="51">
        <v>18328611920</v>
      </c>
      <c r="F35" s="51">
        <f t="shared" si="1"/>
        <v>129378.13266321726</v>
      </c>
      <c r="G35" s="46">
        <v>6.76</v>
      </c>
      <c r="H35" s="71">
        <v>0.28000000000000003</v>
      </c>
      <c r="I35" s="71">
        <f t="shared" si="2"/>
        <v>7.04</v>
      </c>
      <c r="J35" s="52">
        <v>123910690</v>
      </c>
      <c r="K35" s="51">
        <v>5132395</v>
      </c>
      <c r="L35" s="53">
        <f t="shared" si="3"/>
        <v>129043085</v>
      </c>
      <c r="M35" s="56">
        <f t="shared" si="4"/>
        <v>910.89022143477314</v>
      </c>
    </row>
    <row r="36" spans="1:13">
      <c r="A36" s="7" t="s">
        <v>32</v>
      </c>
      <c r="B36" s="16">
        <v>52639</v>
      </c>
      <c r="C36" s="49">
        <v>3039904983</v>
      </c>
      <c r="D36" s="50">
        <f t="shared" si="0"/>
        <v>57750.051919679325</v>
      </c>
      <c r="E36" s="51">
        <v>1553119549</v>
      </c>
      <c r="F36" s="51">
        <f t="shared" si="1"/>
        <v>29505.111210319345</v>
      </c>
      <c r="G36" s="46">
        <v>5.8550000000000004</v>
      </c>
      <c r="H36" s="71">
        <v>0</v>
      </c>
      <c r="I36" s="71">
        <f t="shared" si="2"/>
        <v>5.8550000000000004</v>
      </c>
      <c r="J36" s="52">
        <v>9095153</v>
      </c>
      <c r="K36" s="51">
        <v>0</v>
      </c>
      <c r="L36" s="53">
        <f t="shared" si="3"/>
        <v>9095153</v>
      </c>
      <c r="M36" s="56">
        <f t="shared" si="4"/>
        <v>172.78354452022265</v>
      </c>
    </row>
    <row r="37" spans="1:13">
      <c r="A37" s="7" t="s">
        <v>33</v>
      </c>
      <c r="B37" s="16">
        <v>14553</v>
      </c>
      <c r="C37" s="49">
        <v>1621121798</v>
      </c>
      <c r="D37" s="50">
        <f t="shared" si="0"/>
        <v>111394.33779976638</v>
      </c>
      <c r="E37" s="51">
        <v>621186733</v>
      </c>
      <c r="F37" s="51">
        <f t="shared" si="1"/>
        <v>42684.445337731049</v>
      </c>
      <c r="G37" s="46">
        <v>7.3570000000000002</v>
      </c>
      <c r="H37" s="71">
        <v>0</v>
      </c>
      <c r="I37" s="71">
        <f t="shared" si="2"/>
        <v>7.3570000000000002</v>
      </c>
      <c r="J37" s="52">
        <v>4570071</v>
      </c>
      <c r="K37" s="51">
        <v>0</v>
      </c>
      <c r="L37" s="53">
        <f t="shared" si="3"/>
        <v>4570071</v>
      </c>
      <c r="M37" s="56">
        <f t="shared" si="4"/>
        <v>314.02947845804988</v>
      </c>
    </row>
    <row r="38" spans="1:13">
      <c r="A38" s="7" t="s">
        <v>34</v>
      </c>
      <c r="B38" s="16">
        <v>8287</v>
      </c>
      <c r="C38" s="49">
        <v>926381165</v>
      </c>
      <c r="D38" s="50">
        <f t="shared" si="0"/>
        <v>111787.27706045614</v>
      </c>
      <c r="E38" s="51">
        <v>250357700</v>
      </c>
      <c r="F38" s="51">
        <f t="shared" si="1"/>
        <v>30210.89658501267</v>
      </c>
      <c r="G38" s="46">
        <v>7.0860000000000003</v>
      </c>
      <c r="H38" s="71">
        <v>0</v>
      </c>
      <c r="I38" s="71">
        <f t="shared" si="2"/>
        <v>7.0860000000000003</v>
      </c>
      <c r="J38" s="52">
        <v>1774035</v>
      </c>
      <c r="K38" s="51">
        <v>0</v>
      </c>
      <c r="L38" s="53">
        <f t="shared" si="3"/>
        <v>1774035</v>
      </c>
      <c r="M38" s="56">
        <f t="shared" si="4"/>
        <v>214.07445396404006</v>
      </c>
    </row>
    <row r="39" spans="1:13">
      <c r="A39" s="7" t="s">
        <v>35</v>
      </c>
      <c r="B39" s="16">
        <v>288379</v>
      </c>
      <c r="C39" s="49">
        <v>29737419022</v>
      </c>
      <c r="D39" s="50">
        <f t="shared" si="0"/>
        <v>103119.22512388212</v>
      </c>
      <c r="E39" s="51">
        <v>22732020189</v>
      </c>
      <c r="F39" s="51">
        <f t="shared" si="1"/>
        <v>78826.891656465974</v>
      </c>
      <c r="G39" s="46">
        <v>7.5170000000000003</v>
      </c>
      <c r="H39" s="71">
        <v>0</v>
      </c>
      <c r="I39" s="71">
        <f t="shared" si="2"/>
        <v>7.5170000000000003</v>
      </c>
      <c r="J39" s="52">
        <v>170915403</v>
      </c>
      <c r="K39" s="51">
        <v>0</v>
      </c>
      <c r="L39" s="53">
        <f t="shared" si="3"/>
        <v>170915403</v>
      </c>
      <c r="M39" s="56">
        <f t="shared" si="4"/>
        <v>592.67631484955564</v>
      </c>
    </row>
    <row r="40" spans="1:13">
      <c r="A40" s="7" t="s">
        <v>36</v>
      </c>
      <c r="B40" s="16">
        <v>623725</v>
      </c>
      <c r="C40" s="49">
        <v>110577057413</v>
      </c>
      <c r="D40" s="50">
        <f t="shared" si="0"/>
        <v>177284.95316525712</v>
      </c>
      <c r="E40" s="51">
        <v>88093192513</v>
      </c>
      <c r="F40" s="51">
        <f t="shared" si="1"/>
        <v>141237.231974027</v>
      </c>
      <c r="G40" s="46">
        <v>6.8680000000000003</v>
      </c>
      <c r="H40" s="71">
        <v>0</v>
      </c>
      <c r="I40" s="71">
        <f t="shared" si="2"/>
        <v>6.8680000000000003</v>
      </c>
      <c r="J40" s="52">
        <v>606574530</v>
      </c>
      <c r="K40" s="51">
        <v>0</v>
      </c>
      <c r="L40" s="53">
        <f t="shared" si="3"/>
        <v>606574530</v>
      </c>
      <c r="M40" s="56">
        <f t="shared" si="4"/>
        <v>972.50315443504746</v>
      </c>
    </row>
    <row r="41" spans="1:13">
      <c r="A41" s="7" t="s">
        <v>37</v>
      </c>
      <c r="B41" s="16">
        <v>274892</v>
      </c>
      <c r="C41" s="49">
        <v>28337473530</v>
      </c>
      <c r="D41" s="50">
        <f t="shared" si="0"/>
        <v>103085.84291285304</v>
      </c>
      <c r="E41" s="51">
        <v>16960644677</v>
      </c>
      <c r="F41" s="51">
        <f t="shared" si="1"/>
        <v>61699.302551547516</v>
      </c>
      <c r="G41" s="46">
        <v>7.5960000000000001</v>
      </c>
      <c r="H41" s="71">
        <v>0.224</v>
      </c>
      <c r="I41" s="71">
        <f t="shared" si="2"/>
        <v>7.82</v>
      </c>
      <c r="J41" s="52">
        <v>128873800</v>
      </c>
      <c r="K41" s="51">
        <v>3800386</v>
      </c>
      <c r="L41" s="53">
        <f t="shared" si="3"/>
        <v>132674186</v>
      </c>
      <c r="M41" s="56">
        <f t="shared" si="4"/>
        <v>482.64113178993932</v>
      </c>
    </row>
    <row r="42" spans="1:13">
      <c r="A42" s="7" t="s">
        <v>38</v>
      </c>
      <c r="B42" s="16">
        <v>40817</v>
      </c>
      <c r="C42" s="49">
        <v>5221468277</v>
      </c>
      <c r="D42" s="50">
        <f t="shared" si="0"/>
        <v>127923.86204277629</v>
      </c>
      <c r="E42" s="51">
        <v>2424693592</v>
      </c>
      <c r="F42" s="51">
        <f t="shared" si="1"/>
        <v>59404.012837788177</v>
      </c>
      <c r="G42" s="46">
        <v>7.742</v>
      </c>
      <c r="H42" s="71">
        <v>0</v>
      </c>
      <c r="I42" s="71">
        <f t="shared" si="2"/>
        <v>7.742</v>
      </c>
      <c r="J42" s="52">
        <v>18771597</v>
      </c>
      <c r="K42" s="51">
        <v>0</v>
      </c>
      <c r="L42" s="53">
        <f t="shared" si="3"/>
        <v>18771597</v>
      </c>
      <c r="M42" s="56">
        <f t="shared" si="4"/>
        <v>459.89653820711959</v>
      </c>
    </row>
    <row r="43" spans="1:13">
      <c r="A43" s="7" t="s">
        <v>39</v>
      </c>
      <c r="B43" s="16">
        <v>8158</v>
      </c>
      <c r="C43" s="49">
        <v>897341548</v>
      </c>
      <c r="D43" s="50">
        <f t="shared" si="0"/>
        <v>109995.28658985045</v>
      </c>
      <c r="E43" s="51">
        <v>259998487</v>
      </c>
      <c r="F43" s="51">
        <f t="shared" si="1"/>
        <v>31870.371046825203</v>
      </c>
      <c r="G43" s="46">
        <v>7.782</v>
      </c>
      <c r="H43" s="71">
        <v>0</v>
      </c>
      <c r="I43" s="71">
        <f t="shared" si="2"/>
        <v>7.782</v>
      </c>
      <c r="J43" s="52">
        <v>2023306</v>
      </c>
      <c r="K43" s="51">
        <v>0</v>
      </c>
      <c r="L43" s="53">
        <f t="shared" si="3"/>
        <v>2023306</v>
      </c>
      <c r="M43" s="56">
        <f t="shared" si="4"/>
        <v>248.01495464574651</v>
      </c>
    </row>
    <row r="44" spans="1:13">
      <c r="A44" s="7" t="s">
        <v>40</v>
      </c>
      <c r="B44" s="16">
        <v>20152</v>
      </c>
      <c r="C44" s="49">
        <v>1523924127</v>
      </c>
      <c r="D44" s="50">
        <f t="shared" si="0"/>
        <v>75621.483078602614</v>
      </c>
      <c r="E44" s="51">
        <v>742838066</v>
      </c>
      <c r="F44" s="51">
        <f t="shared" si="1"/>
        <v>36861.753969829297</v>
      </c>
      <c r="G44" s="46">
        <v>7.274</v>
      </c>
      <c r="H44" s="71">
        <v>0</v>
      </c>
      <c r="I44" s="71">
        <f t="shared" si="2"/>
        <v>7.274</v>
      </c>
      <c r="J44" s="52">
        <v>5403405</v>
      </c>
      <c r="K44" s="51">
        <v>0</v>
      </c>
      <c r="L44" s="53">
        <f t="shared" si="3"/>
        <v>5403405</v>
      </c>
      <c r="M44" s="56">
        <f t="shared" si="4"/>
        <v>268.13244342993249</v>
      </c>
    </row>
    <row r="45" spans="1:13">
      <c r="A45" s="7" t="s">
        <v>41</v>
      </c>
      <c r="B45" s="16">
        <v>317699</v>
      </c>
      <c r="C45" s="49">
        <v>43371204837</v>
      </c>
      <c r="D45" s="50">
        <f t="shared" si="0"/>
        <v>136516.65518934588</v>
      </c>
      <c r="E45" s="51">
        <v>33097942250</v>
      </c>
      <c r="F45" s="51">
        <f t="shared" si="1"/>
        <v>104180.19021148949</v>
      </c>
      <c r="G45" s="46">
        <v>7.3719999999999999</v>
      </c>
      <c r="H45" s="71">
        <v>0</v>
      </c>
      <c r="I45" s="71">
        <f t="shared" si="2"/>
        <v>7.3719999999999999</v>
      </c>
      <c r="J45" s="52">
        <v>244006143</v>
      </c>
      <c r="K45" s="51">
        <v>0</v>
      </c>
      <c r="L45" s="53">
        <f t="shared" si="3"/>
        <v>244006143</v>
      </c>
      <c r="M45" s="56">
        <f t="shared" si="4"/>
        <v>768.04189814887673</v>
      </c>
    </row>
    <row r="46" spans="1:13">
      <c r="A46" s="7" t="s">
        <v>42</v>
      </c>
      <c r="B46" s="16">
        <v>329418</v>
      </c>
      <c r="C46" s="49">
        <v>37795698050</v>
      </c>
      <c r="D46" s="50">
        <f t="shared" si="0"/>
        <v>114734.76874366307</v>
      </c>
      <c r="E46" s="51">
        <v>22322733866</v>
      </c>
      <c r="F46" s="51">
        <f t="shared" si="1"/>
        <v>67764.159414482507</v>
      </c>
      <c r="G46" s="46">
        <v>7.4980000000000002</v>
      </c>
      <c r="H46" s="71">
        <v>0</v>
      </c>
      <c r="I46" s="71">
        <f t="shared" si="2"/>
        <v>7.4980000000000002</v>
      </c>
      <c r="J46" s="52">
        <v>167446931</v>
      </c>
      <c r="K46" s="51">
        <v>0</v>
      </c>
      <c r="L46" s="53">
        <f t="shared" si="3"/>
        <v>167446931</v>
      </c>
      <c r="M46" s="56">
        <f t="shared" si="4"/>
        <v>508.31141892671315</v>
      </c>
    </row>
    <row r="47" spans="1:13">
      <c r="A47" s="7" t="s">
        <v>43</v>
      </c>
      <c r="B47" s="16">
        <v>143868</v>
      </c>
      <c r="C47" s="49">
        <v>31660484020</v>
      </c>
      <c r="D47" s="50">
        <f t="shared" si="0"/>
        <v>220066.19971084606</v>
      </c>
      <c r="E47" s="51">
        <v>21487286513</v>
      </c>
      <c r="F47" s="51">
        <f t="shared" si="1"/>
        <v>149354.1754455473</v>
      </c>
      <c r="G47" s="46">
        <v>6.2519999999999998</v>
      </c>
      <c r="H47" s="71">
        <v>0</v>
      </c>
      <c r="I47" s="71">
        <f t="shared" si="2"/>
        <v>6.2519999999999998</v>
      </c>
      <c r="J47" s="52">
        <v>135139841</v>
      </c>
      <c r="K47" s="51">
        <v>0</v>
      </c>
      <c r="L47" s="53">
        <f t="shared" si="3"/>
        <v>135139841</v>
      </c>
      <c r="M47" s="56">
        <f t="shared" si="4"/>
        <v>939.33217254705698</v>
      </c>
    </row>
    <row r="48" spans="1:13">
      <c r="A48" s="7" t="s">
        <v>44</v>
      </c>
      <c r="B48" s="16">
        <v>2477289</v>
      </c>
      <c r="C48" s="49">
        <v>364274300018</v>
      </c>
      <c r="D48" s="50">
        <f t="shared" si="0"/>
        <v>147045.54051545862</v>
      </c>
      <c r="E48" s="51">
        <v>250159367137</v>
      </c>
      <c r="F48" s="51">
        <f t="shared" si="1"/>
        <v>100981.09955560292</v>
      </c>
      <c r="G48" s="46">
        <v>7.5330000000000004</v>
      </c>
      <c r="H48" s="71">
        <v>0.26400000000000001</v>
      </c>
      <c r="I48" s="71">
        <f t="shared" si="2"/>
        <v>7.7970000000000006</v>
      </c>
      <c r="J48" s="52">
        <v>1887689973</v>
      </c>
      <c r="K48" s="51">
        <v>66155602</v>
      </c>
      <c r="L48" s="53">
        <f t="shared" si="3"/>
        <v>1953845575</v>
      </c>
      <c r="M48" s="56">
        <f t="shared" si="4"/>
        <v>788.70312466571318</v>
      </c>
    </row>
    <row r="49" spans="1:13">
      <c r="A49" s="7" t="s">
        <v>45</v>
      </c>
      <c r="B49" s="16">
        <v>76081</v>
      </c>
      <c r="C49" s="49">
        <v>37388669738</v>
      </c>
      <c r="D49" s="50">
        <f t="shared" si="0"/>
        <v>491432.41726580879</v>
      </c>
      <c r="E49" s="51">
        <v>26715033370</v>
      </c>
      <c r="F49" s="51">
        <f t="shared" si="1"/>
        <v>351139.35634389665</v>
      </c>
      <c r="G49" s="46">
        <v>2.9220000000000002</v>
      </c>
      <c r="H49" s="71">
        <v>0</v>
      </c>
      <c r="I49" s="71">
        <f t="shared" si="2"/>
        <v>2.9220000000000002</v>
      </c>
      <c r="J49" s="52">
        <v>78061328</v>
      </c>
      <c r="K49" s="51">
        <v>0</v>
      </c>
      <c r="L49" s="53">
        <f t="shared" si="3"/>
        <v>78061328</v>
      </c>
      <c r="M49" s="56">
        <f t="shared" si="4"/>
        <v>1026.0292057149618</v>
      </c>
    </row>
    <row r="50" spans="1:13">
      <c r="A50" s="7" t="s">
        <v>46</v>
      </c>
      <c r="B50" s="16">
        <v>71915</v>
      </c>
      <c r="C50" s="49">
        <v>11327498325</v>
      </c>
      <c r="D50" s="50">
        <f t="shared" si="0"/>
        <v>157512.31766668984</v>
      </c>
      <c r="E50" s="51">
        <v>8617794260</v>
      </c>
      <c r="F50" s="51">
        <f t="shared" si="1"/>
        <v>119833.05652506431</v>
      </c>
      <c r="G50" s="46">
        <v>7.5419999999999998</v>
      </c>
      <c r="H50" s="71">
        <v>0</v>
      </c>
      <c r="I50" s="71">
        <f t="shared" si="2"/>
        <v>7.5419999999999998</v>
      </c>
      <c r="J50" s="52">
        <v>65114406</v>
      </c>
      <c r="K50" s="51">
        <v>0</v>
      </c>
      <c r="L50" s="53">
        <f t="shared" si="3"/>
        <v>65114406</v>
      </c>
      <c r="M50" s="56">
        <f t="shared" si="4"/>
        <v>905.43566710700134</v>
      </c>
    </row>
    <row r="51" spans="1:13">
      <c r="A51" s="7" t="s">
        <v>47</v>
      </c>
      <c r="B51" s="16">
        <v>197597</v>
      </c>
      <c r="C51" s="49">
        <v>25318270591</v>
      </c>
      <c r="D51" s="50">
        <f t="shared" si="0"/>
        <v>128130.84505837639</v>
      </c>
      <c r="E51" s="51">
        <v>18410992070</v>
      </c>
      <c r="F51" s="51">
        <f t="shared" si="1"/>
        <v>93174.451383371212</v>
      </c>
      <c r="G51" s="46">
        <v>7.6239999999999997</v>
      </c>
      <c r="H51" s="71">
        <v>0</v>
      </c>
      <c r="I51" s="71">
        <f t="shared" si="2"/>
        <v>7.6239999999999997</v>
      </c>
      <c r="J51" s="52">
        <v>140365400</v>
      </c>
      <c r="K51" s="51">
        <v>0</v>
      </c>
      <c r="L51" s="53">
        <f t="shared" si="3"/>
        <v>140365400</v>
      </c>
      <c r="M51" s="56">
        <f t="shared" si="4"/>
        <v>710.36199942306814</v>
      </c>
    </row>
    <row r="52" spans="1:13">
      <c r="A52" s="7" t="s">
        <v>48</v>
      </c>
      <c r="B52" s="16">
        <v>40003</v>
      </c>
      <c r="C52" s="49">
        <v>4785121794</v>
      </c>
      <c r="D52" s="50">
        <f t="shared" si="0"/>
        <v>119619.07341949354</v>
      </c>
      <c r="E52" s="51">
        <v>2341126348</v>
      </c>
      <c r="F52" s="51">
        <f t="shared" si="1"/>
        <v>58523.769417293704</v>
      </c>
      <c r="G52" s="46">
        <v>7.6609999999999996</v>
      </c>
      <c r="H52" s="71">
        <v>0</v>
      </c>
      <c r="I52" s="71">
        <f t="shared" si="2"/>
        <v>7.6609999999999996</v>
      </c>
      <c r="J52" s="52">
        <v>17935369</v>
      </c>
      <c r="K52" s="51">
        <v>0</v>
      </c>
      <c r="L52" s="53">
        <f t="shared" si="3"/>
        <v>17935369</v>
      </c>
      <c r="M52" s="56">
        <f t="shared" si="4"/>
        <v>448.35059870509713</v>
      </c>
    </row>
    <row r="53" spans="1:13">
      <c r="A53" s="7" t="s">
        <v>49</v>
      </c>
      <c r="B53" s="16">
        <v>1114979</v>
      </c>
      <c r="C53" s="49">
        <v>149273444404</v>
      </c>
      <c r="D53" s="50">
        <f t="shared" si="0"/>
        <v>133880.05012112335</v>
      </c>
      <c r="E53" s="51">
        <v>112313938000</v>
      </c>
      <c r="F53" s="51">
        <f t="shared" si="1"/>
        <v>100731.88643014801</v>
      </c>
      <c r="G53" s="46">
        <v>7.15</v>
      </c>
      <c r="H53" s="71">
        <v>0</v>
      </c>
      <c r="I53" s="71">
        <f t="shared" si="2"/>
        <v>7.15</v>
      </c>
      <c r="J53" s="52">
        <v>807121092</v>
      </c>
      <c r="K53" s="51">
        <v>0</v>
      </c>
      <c r="L53" s="53">
        <f t="shared" si="3"/>
        <v>807121092</v>
      </c>
      <c r="M53" s="56">
        <f t="shared" si="4"/>
        <v>723.8890526189283</v>
      </c>
    </row>
    <row r="54" spans="1:13">
      <c r="A54" s="7" t="s">
        <v>50</v>
      </c>
      <c r="B54" s="16">
        <v>273709</v>
      </c>
      <c r="C54" s="49">
        <v>39019826560</v>
      </c>
      <c r="D54" s="50">
        <f t="shared" si="0"/>
        <v>142559.5305963633</v>
      </c>
      <c r="E54" s="51">
        <v>27179997768</v>
      </c>
      <c r="F54" s="51">
        <f t="shared" si="1"/>
        <v>99302.535788008434</v>
      </c>
      <c r="G54" s="46">
        <v>7.5129999999999999</v>
      </c>
      <c r="H54" s="71">
        <v>0</v>
      </c>
      <c r="I54" s="71">
        <f t="shared" si="2"/>
        <v>7.5129999999999999</v>
      </c>
      <c r="J54" s="52">
        <v>204307352</v>
      </c>
      <c r="K54" s="51">
        <v>0</v>
      </c>
      <c r="L54" s="53">
        <f t="shared" si="3"/>
        <v>204307352</v>
      </c>
      <c r="M54" s="56">
        <f t="shared" si="4"/>
        <v>746.44002206723201</v>
      </c>
    </row>
    <row r="55" spans="1:13">
      <c r="A55" s="7" t="s">
        <v>51</v>
      </c>
      <c r="B55" s="16">
        <v>1294654</v>
      </c>
      <c r="C55" s="49">
        <v>222676826999</v>
      </c>
      <c r="D55" s="50">
        <f t="shared" si="0"/>
        <v>171997.17221666948</v>
      </c>
      <c r="E55" s="51">
        <v>167717027370</v>
      </c>
      <c r="F55" s="51">
        <f t="shared" si="1"/>
        <v>129545.83029133653</v>
      </c>
      <c r="G55" s="46">
        <v>7.2510000000000003</v>
      </c>
      <c r="H55" s="71">
        <v>0</v>
      </c>
      <c r="I55" s="71">
        <f t="shared" si="2"/>
        <v>7.2510000000000003</v>
      </c>
      <c r="J55" s="52">
        <v>1221809933</v>
      </c>
      <c r="K55" s="51">
        <v>0</v>
      </c>
      <c r="L55" s="53">
        <f t="shared" si="3"/>
        <v>1221809933</v>
      </c>
      <c r="M55" s="56">
        <f t="shared" si="4"/>
        <v>943.73472217287394</v>
      </c>
    </row>
    <row r="56" spans="1:13">
      <c r="A56" s="7" t="s">
        <v>52</v>
      </c>
      <c r="B56" s="16">
        <v>438668</v>
      </c>
      <c r="C56" s="49">
        <v>43279373230</v>
      </c>
      <c r="D56" s="50">
        <f t="shared" si="0"/>
        <v>98660.885293661719</v>
      </c>
      <c r="E56" s="51">
        <v>29427865648</v>
      </c>
      <c r="F56" s="51">
        <f t="shared" si="1"/>
        <v>67084.596204874761</v>
      </c>
      <c r="G56" s="46">
        <v>7.2080000000000002</v>
      </c>
      <c r="H56" s="71">
        <v>0</v>
      </c>
      <c r="I56" s="71">
        <f t="shared" si="2"/>
        <v>7.2080000000000002</v>
      </c>
      <c r="J56" s="52">
        <v>212116143</v>
      </c>
      <c r="K56" s="51">
        <v>0</v>
      </c>
      <c r="L56" s="53">
        <f t="shared" si="3"/>
        <v>212116143</v>
      </c>
      <c r="M56" s="56">
        <f t="shared" si="4"/>
        <v>483.54596870526228</v>
      </c>
    </row>
    <row r="57" spans="1:13">
      <c r="A57" s="7" t="s">
        <v>53</v>
      </c>
      <c r="B57" s="16">
        <v>938461</v>
      </c>
      <c r="C57" s="49">
        <v>111315951610</v>
      </c>
      <c r="D57" s="50">
        <f t="shared" si="0"/>
        <v>118615.42633098231</v>
      </c>
      <c r="E57" s="51">
        <v>78271018927</v>
      </c>
      <c r="F57" s="51">
        <f t="shared" si="1"/>
        <v>83403.592612799039</v>
      </c>
      <c r="G57" s="46">
        <v>8.0609999999999999</v>
      </c>
      <c r="H57" s="71">
        <v>0</v>
      </c>
      <c r="I57" s="71">
        <f t="shared" si="2"/>
        <v>8.0609999999999999</v>
      </c>
      <c r="J57" s="52">
        <v>630942684</v>
      </c>
      <c r="K57" s="51">
        <v>0</v>
      </c>
      <c r="L57" s="53">
        <f t="shared" si="3"/>
        <v>630942684</v>
      </c>
      <c r="M57" s="56">
        <f t="shared" si="4"/>
        <v>672.31636050938721</v>
      </c>
    </row>
    <row r="58" spans="1:13">
      <c r="A58" s="7" t="s">
        <v>55</v>
      </c>
      <c r="B58" s="16">
        <v>585733</v>
      </c>
      <c r="C58" s="49">
        <v>51684292847</v>
      </c>
      <c r="D58" s="50">
        <f t="shared" si="0"/>
        <v>88238.656259763404</v>
      </c>
      <c r="E58" s="51">
        <v>36826456936</v>
      </c>
      <c r="F58" s="51">
        <f t="shared" si="1"/>
        <v>62872.429820413054</v>
      </c>
      <c r="G58" s="46">
        <v>7.6340000000000003</v>
      </c>
      <c r="H58" s="71">
        <v>0</v>
      </c>
      <c r="I58" s="71">
        <f t="shared" si="2"/>
        <v>7.6340000000000003</v>
      </c>
      <c r="J58" s="52">
        <v>281133173</v>
      </c>
      <c r="K58" s="51">
        <v>0</v>
      </c>
      <c r="L58" s="53">
        <f t="shared" si="3"/>
        <v>281133173</v>
      </c>
      <c r="M58" s="56">
        <f t="shared" si="4"/>
        <v>479.96813053046355</v>
      </c>
    </row>
    <row r="59" spans="1:13">
      <c r="A59" s="7" t="s">
        <v>56</v>
      </c>
      <c r="B59" s="16">
        <v>74989</v>
      </c>
      <c r="C59" s="49">
        <v>7760795802</v>
      </c>
      <c r="D59" s="50">
        <f t="shared" si="0"/>
        <v>103492.45625358386</v>
      </c>
      <c r="E59" s="51">
        <v>4304593338</v>
      </c>
      <c r="F59" s="51">
        <f t="shared" si="1"/>
        <v>57402.99694621878</v>
      </c>
      <c r="G59" s="46">
        <v>7.7050000000000001</v>
      </c>
      <c r="H59" s="71">
        <v>0</v>
      </c>
      <c r="I59" s="71">
        <f t="shared" si="2"/>
        <v>7.7050000000000001</v>
      </c>
      <c r="J59" s="52">
        <v>33174111</v>
      </c>
      <c r="K59" s="51">
        <v>0</v>
      </c>
      <c r="L59" s="53">
        <f t="shared" si="3"/>
        <v>33174111</v>
      </c>
      <c r="M59" s="56">
        <f t="shared" si="4"/>
        <v>442.3863633332889</v>
      </c>
    </row>
    <row r="60" spans="1:13">
      <c r="A60" s="7" t="s">
        <v>98</v>
      </c>
      <c r="B60" s="16">
        <v>181180</v>
      </c>
      <c r="C60" s="49">
        <v>34409074432</v>
      </c>
      <c r="D60" s="50">
        <f t="shared" si="0"/>
        <v>189916.51634838284</v>
      </c>
      <c r="E60" s="51">
        <v>24548768849</v>
      </c>
      <c r="F60" s="51">
        <f t="shared" si="1"/>
        <v>135493.81194944255</v>
      </c>
      <c r="G60" s="46">
        <v>7.48</v>
      </c>
      <c r="H60" s="71">
        <v>0.16200000000000001</v>
      </c>
      <c r="I60" s="71">
        <f t="shared" si="2"/>
        <v>7.6420000000000003</v>
      </c>
      <c r="J60" s="52">
        <v>183871210</v>
      </c>
      <c r="K60" s="51">
        <v>3982267</v>
      </c>
      <c r="L60" s="53">
        <f t="shared" si="3"/>
        <v>187853477</v>
      </c>
      <c r="M60" s="56">
        <f t="shared" si="4"/>
        <v>1036.8334087647643</v>
      </c>
    </row>
    <row r="61" spans="1:13">
      <c r="A61" s="7" t="s">
        <v>99</v>
      </c>
      <c r="B61" s="16">
        <v>276585</v>
      </c>
      <c r="C61" s="49">
        <v>33623798046</v>
      </c>
      <c r="D61" s="50">
        <f t="shared" si="0"/>
        <v>121567.68460328651</v>
      </c>
      <c r="E61" s="51">
        <v>23019744399</v>
      </c>
      <c r="F61" s="51">
        <f t="shared" si="1"/>
        <v>83228.462855903243</v>
      </c>
      <c r="G61" s="46">
        <v>7.6849999999999996</v>
      </c>
      <c r="H61" s="71">
        <v>0</v>
      </c>
      <c r="I61" s="71">
        <f t="shared" si="2"/>
        <v>7.6849999999999996</v>
      </c>
      <c r="J61" s="52">
        <v>178821817</v>
      </c>
      <c r="K61" s="51">
        <v>0</v>
      </c>
      <c r="L61" s="53">
        <f t="shared" si="3"/>
        <v>178821817</v>
      </c>
      <c r="M61" s="56">
        <f t="shared" si="4"/>
        <v>646.53476146573382</v>
      </c>
    </row>
    <row r="62" spans="1:13">
      <c r="A62" s="7" t="s">
        <v>57</v>
      </c>
      <c r="B62" s="16">
        <v>144136</v>
      </c>
      <c r="C62" s="49">
        <v>14487418242</v>
      </c>
      <c r="D62" s="50">
        <f t="shared" si="0"/>
        <v>100512.14298995394</v>
      </c>
      <c r="E62" s="51">
        <v>9611701846</v>
      </c>
      <c r="F62" s="51">
        <f t="shared" si="1"/>
        <v>66684.949256257984</v>
      </c>
      <c r="G62" s="46">
        <v>7.42</v>
      </c>
      <c r="H62" s="71">
        <v>0</v>
      </c>
      <c r="I62" s="71">
        <f t="shared" si="2"/>
        <v>7.42</v>
      </c>
      <c r="J62" s="52">
        <v>71317131</v>
      </c>
      <c r="K62" s="51">
        <v>0</v>
      </c>
      <c r="L62" s="53">
        <f t="shared" si="3"/>
        <v>71317131</v>
      </c>
      <c r="M62" s="56">
        <f t="shared" si="4"/>
        <v>494.79055197868678</v>
      </c>
    </row>
    <row r="63" spans="1:13">
      <c r="A63" s="7" t="s">
        <v>58</v>
      </c>
      <c r="B63" s="16">
        <v>393608</v>
      </c>
      <c r="C63" s="49">
        <v>73056531239</v>
      </c>
      <c r="D63" s="50">
        <f t="shared" si="0"/>
        <v>185607.33328336824</v>
      </c>
      <c r="E63" s="51">
        <v>55793178931</v>
      </c>
      <c r="F63" s="51">
        <f t="shared" si="1"/>
        <v>141748.08167262861</v>
      </c>
      <c r="G63" s="46">
        <v>7.0449999999999999</v>
      </c>
      <c r="H63" s="71">
        <v>0</v>
      </c>
      <c r="I63" s="71">
        <f t="shared" si="2"/>
        <v>7.0449999999999999</v>
      </c>
      <c r="J63" s="52">
        <v>393301505</v>
      </c>
      <c r="K63" s="51">
        <v>0</v>
      </c>
      <c r="L63" s="53">
        <f t="shared" si="3"/>
        <v>393301505</v>
      </c>
      <c r="M63" s="56">
        <f t="shared" si="4"/>
        <v>999.22131918050445</v>
      </c>
    </row>
    <row r="64" spans="1:13">
      <c r="A64" s="7" t="s">
        <v>54</v>
      </c>
      <c r="B64" s="16">
        <v>426413</v>
      </c>
      <c r="C64" s="49">
        <v>46944341643</v>
      </c>
      <c r="D64" s="50">
        <f t="shared" si="0"/>
        <v>110091.25341628891</v>
      </c>
      <c r="E64" s="51">
        <v>34228275966</v>
      </c>
      <c r="F64" s="51">
        <f t="shared" si="1"/>
        <v>80270.244964388985</v>
      </c>
      <c r="G64" s="46">
        <v>7.5430000000000001</v>
      </c>
      <c r="H64" s="71">
        <v>0</v>
      </c>
      <c r="I64" s="71">
        <f t="shared" si="2"/>
        <v>7.5430000000000001</v>
      </c>
      <c r="J64" s="52">
        <v>258182475</v>
      </c>
      <c r="K64" s="51">
        <v>0</v>
      </c>
      <c r="L64" s="53">
        <f t="shared" si="3"/>
        <v>258182475</v>
      </c>
      <c r="M64" s="56">
        <f t="shared" si="4"/>
        <v>605.47514967883251</v>
      </c>
    </row>
    <row r="65" spans="1:13">
      <c r="A65" s="7" t="s">
        <v>59</v>
      </c>
      <c r="B65" s="16">
        <v>93034</v>
      </c>
      <c r="C65" s="49">
        <v>9359295252</v>
      </c>
      <c r="D65" s="50">
        <f t="shared" si="0"/>
        <v>100600.80456607262</v>
      </c>
      <c r="E65" s="51">
        <v>6400710439</v>
      </c>
      <c r="F65" s="51">
        <f t="shared" si="1"/>
        <v>68799.69085495625</v>
      </c>
      <c r="G65" s="46">
        <v>7.3540000000000001</v>
      </c>
      <c r="H65" s="71">
        <v>0</v>
      </c>
      <c r="I65" s="71">
        <f t="shared" si="2"/>
        <v>7.3540000000000001</v>
      </c>
      <c r="J65" s="52">
        <v>47070825</v>
      </c>
      <c r="K65" s="51">
        <v>0</v>
      </c>
      <c r="L65" s="53">
        <f t="shared" si="3"/>
        <v>47070825</v>
      </c>
      <c r="M65" s="56">
        <f t="shared" si="4"/>
        <v>505.95293118644798</v>
      </c>
    </row>
    <row r="66" spans="1:13">
      <c r="A66" s="7" t="s">
        <v>60</v>
      </c>
      <c r="B66" s="16">
        <v>40927</v>
      </c>
      <c r="C66" s="49">
        <v>3499400598</v>
      </c>
      <c r="D66" s="50">
        <f t="shared" si="0"/>
        <v>85503.471986708042</v>
      </c>
      <c r="E66" s="51">
        <v>1802799414</v>
      </c>
      <c r="F66" s="51">
        <f t="shared" si="1"/>
        <v>44049.146382583625</v>
      </c>
      <c r="G66" s="46">
        <v>7.8280000000000003</v>
      </c>
      <c r="H66" s="71">
        <v>0</v>
      </c>
      <c r="I66" s="71">
        <f t="shared" si="2"/>
        <v>7.8280000000000003</v>
      </c>
      <c r="J66" s="52">
        <v>14112314</v>
      </c>
      <c r="K66" s="51">
        <v>0</v>
      </c>
      <c r="L66" s="53">
        <f t="shared" si="3"/>
        <v>14112314</v>
      </c>
      <c r="M66" s="56">
        <f t="shared" si="4"/>
        <v>344.81672245705766</v>
      </c>
    </row>
    <row r="67" spans="1:13">
      <c r="A67" s="7" t="s">
        <v>61</v>
      </c>
      <c r="B67" s="16">
        <v>23199</v>
      </c>
      <c r="C67" s="49">
        <v>2312095395</v>
      </c>
      <c r="D67" s="50">
        <f t="shared" si="0"/>
        <v>99663.58011121169</v>
      </c>
      <c r="E67" s="51">
        <v>1465307511</v>
      </c>
      <c r="F67" s="51">
        <f t="shared" si="1"/>
        <v>63162.529031423772</v>
      </c>
      <c r="G67" s="46">
        <v>7.0549999999999997</v>
      </c>
      <c r="H67" s="71">
        <v>0</v>
      </c>
      <c r="I67" s="71">
        <f t="shared" si="2"/>
        <v>7.0549999999999997</v>
      </c>
      <c r="J67" s="52">
        <v>10337744</v>
      </c>
      <c r="K67" s="51">
        <v>0</v>
      </c>
      <c r="L67" s="53">
        <f t="shared" si="3"/>
        <v>10337744</v>
      </c>
      <c r="M67" s="56">
        <f t="shared" si="4"/>
        <v>445.61162119056854</v>
      </c>
    </row>
    <row r="68" spans="1:13">
      <c r="A68" s="7" t="s">
        <v>62</v>
      </c>
      <c r="B68" s="16">
        <v>15974</v>
      </c>
      <c r="C68" s="49">
        <v>1001280968</v>
      </c>
      <c r="D68" s="50">
        <f t="shared" si="0"/>
        <v>62681.91861775385</v>
      </c>
      <c r="E68" s="51">
        <v>249479149</v>
      </c>
      <c r="F68" s="51">
        <f t="shared" si="1"/>
        <v>15617.825779391511</v>
      </c>
      <c r="G68" s="46">
        <v>7.641</v>
      </c>
      <c r="H68" s="71">
        <v>0</v>
      </c>
      <c r="I68" s="71">
        <f t="shared" si="2"/>
        <v>7.641</v>
      </c>
      <c r="J68" s="52">
        <v>1906130</v>
      </c>
      <c r="K68" s="51">
        <v>0</v>
      </c>
      <c r="L68" s="53">
        <f t="shared" si="3"/>
        <v>1906130</v>
      </c>
      <c r="M68" s="56">
        <f t="shared" si="4"/>
        <v>119.32703142606736</v>
      </c>
    </row>
    <row r="69" spans="1:13">
      <c r="A69" s="7" t="s">
        <v>63</v>
      </c>
      <c r="B69" s="16">
        <v>510750</v>
      </c>
      <c r="C69" s="49">
        <v>57705454036</v>
      </c>
      <c r="D69" s="50">
        <f t="shared" si="0"/>
        <v>112981.79938521782</v>
      </c>
      <c r="E69" s="51">
        <v>39774037551</v>
      </c>
      <c r="F69" s="51">
        <f t="shared" si="1"/>
        <v>77873.78864610866</v>
      </c>
      <c r="G69" s="46">
        <v>7.4589999999999996</v>
      </c>
      <c r="H69" s="71">
        <v>0</v>
      </c>
      <c r="I69" s="71">
        <f t="shared" si="2"/>
        <v>7.4589999999999996</v>
      </c>
      <c r="J69" s="52">
        <v>297412472</v>
      </c>
      <c r="K69" s="51">
        <v>0</v>
      </c>
      <c r="L69" s="53">
        <f t="shared" si="3"/>
        <v>297412472</v>
      </c>
      <c r="M69" s="56">
        <f t="shared" si="4"/>
        <v>582.30537836514929</v>
      </c>
    </row>
    <row r="70" spans="1:13">
      <c r="A70" s="7" t="s">
        <v>64</v>
      </c>
      <c r="B70" s="16">
        <v>30717</v>
      </c>
      <c r="C70" s="49">
        <v>2632663310</v>
      </c>
      <c r="D70" s="50">
        <f t="shared" si="0"/>
        <v>85707.045284370222</v>
      </c>
      <c r="E70" s="51">
        <v>1593537258</v>
      </c>
      <c r="F70" s="51">
        <f t="shared" si="1"/>
        <v>51878.023830452192</v>
      </c>
      <c r="G70" s="46">
        <v>7.726</v>
      </c>
      <c r="H70" s="71">
        <v>0.42</v>
      </c>
      <c r="I70" s="71">
        <f t="shared" si="2"/>
        <v>8.1460000000000008</v>
      </c>
      <c r="J70" s="52">
        <v>12311691</v>
      </c>
      <c r="K70" s="51">
        <v>669286</v>
      </c>
      <c r="L70" s="53">
        <f t="shared" si="3"/>
        <v>12980977</v>
      </c>
      <c r="M70" s="56">
        <f t="shared" si="4"/>
        <v>422.59911449685842</v>
      </c>
    </row>
    <row r="71" spans="1:13">
      <c r="A71" s="7" t="s">
        <v>65</v>
      </c>
      <c r="B71" s="16">
        <v>57784</v>
      </c>
      <c r="C71" s="49">
        <v>19594760506</v>
      </c>
      <c r="D71" s="50">
        <f t="shared" si="0"/>
        <v>339103.56683511008</v>
      </c>
      <c r="E71" s="51">
        <v>16729181151</v>
      </c>
      <c r="F71" s="51">
        <f t="shared" si="1"/>
        <v>289512.34166897408</v>
      </c>
      <c r="G71" s="46">
        <v>4.0469999999999997</v>
      </c>
      <c r="H71" s="71">
        <v>0</v>
      </c>
      <c r="I71" s="71">
        <f t="shared" si="2"/>
        <v>4.0469999999999997</v>
      </c>
      <c r="J71" s="52">
        <v>67703810</v>
      </c>
      <c r="K71" s="51">
        <v>0</v>
      </c>
      <c r="L71" s="53">
        <f t="shared" si="3"/>
        <v>67703810</v>
      </c>
      <c r="M71" s="56">
        <f t="shared" si="4"/>
        <v>1171.6705316350547</v>
      </c>
    </row>
    <row r="72" spans="1:13">
      <c r="A72" s="7" t="s">
        <v>66</v>
      </c>
      <c r="B72" s="16">
        <v>24779</v>
      </c>
      <c r="C72" s="49">
        <v>1828011005</v>
      </c>
      <c r="D72" s="50">
        <f>(C72/B72)</f>
        <v>73772.589894668869</v>
      </c>
      <c r="E72" s="51">
        <v>1085684247</v>
      </c>
      <c r="F72" s="51">
        <f>(E72/B72)</f>
        <v>43814.691755115222</v>
      </c>
      <c r="G72" s="46">
        <v>7.6749999999999998</v>
      </c>
      <c r="H72" s="71">
        <v>0</v>
      </c>
      <c r="I72" s="71">
        <f>SUM(G72:H72)</f>
        <v>7.6749999999999998</v>
      </c>
      <c r="J72" s="52">
        <v>8332573</v>
      </c>
      <c r="K72" s="51">
        <v>0</v>
      </c>
      <c r="L72" s="53">
        <f>SUM(J72:K72)</f>
        <v>8332573</v>
      </c>
      <c r="M72" s="56">
        <f>L72/B72</f>
        <v>336.27559627103597</v>
      </c>
    </row>
    <row r="73" spans="1:13">
      <c r="A73" s="12" t="s">
        <v>67</v>
      </c>
      <c r="B73" s="17">
        <f>SUM(B6:B72)</f>
        <v>18807219</v>
      </c>
      <c r="C73" s="13">
        <f>SUM(C6:C72)</f>
        <v>2564177947825</v>
      </c>
      <c r="D73" s="20">
        <f>(C73/B73)</f>
        <v>136340.09088876989</v>
      </c>
      <c r="E73" s="20">
        <f>SUM(E6:E72)</f>
        <v>1803687813627</v>
      </c>
      <c r="F73" s="20">
        <f>(E73/B73)</f>
        <v>95904.015028856738</v>
      </c>
      <c r="G73" s="72"/>
      <c r="H73" s="72"/>
      <c r="I73" s="73"/>
      <c r="J73" s="14">
        <f>SUM(J6:J72)</f>
        <v>12993270344</v>
      </c>
      <c r="K73" s="32">
        <f>SUM(K6:K72)</f>
        <v>91241955</v>
      </c>
      <c r="L73" s="20">
        <f>SUM(J73:K73)</f>
        <v>13084512299</v>
      </c>
      <c r="M73" s="57">
        <f>L73/B73</f>
        <v>695.71754861790043</v>
      </c>
    </row>
    <row r="74" spans="1:13">
      <c r="A74" s="11"/>
      <c r="B74" s="10"/>
      <c r="C74" s="5"/>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137</v>
      </c>
      <c r="B80" s="108"/>
      <c r="C80" s="108"/>
      <c r="D80" s="108"/>
      <c r="E80" s="108"/>
      <c r="F80" s="108"/>
      <c r="G80" s="108"/>
      <c r="H80" s="108"/>
      <c r="I80" s="108"/>
      <c r="J80" s="108"/>
      <c r="K80" s="108"/>
      <c r="L80" s="108"/>
      <c r="M80" s="109"/>
    </row>
    <row r="81" spans="1:13" ht="13.5" thickBot="1">
      <c r="A81" s="116" t="s">
        <v>90</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A80:M80"/>
    <mergeCell ref="A81:M81"/>
    <mergeCell ref="A1:M1"/>
    <mergeCell ref="C2:F2"/>
    <mergeCell ref="J2:M2"/>
    <mergeCell ref="G2:I2"/>
    <mergeCell ref="A75:M75"/>
    <mergeCell ref="A76:M76"/>
    <mergeCell ref="C3:D3"/>
    <mergeCell ref="E3:F3"/>
    <mergeCell ref="A77:M77"/>
    <mergeCell ref="A78:M78"/>
    <mergeCell ref="A79:M79"/>
  </mergeCells>
  <printOptions horizontalCentered="1"/>
  <pageMargins left="0.5" right="0.5" top="0.5" bottom="0.5" header="0.3" footer="0.3"/>
  <pageSetup paperSize="5" scale="93" fitToHeight="0" orientation="landscape" horizontalDpi="1200" verticalDpi="1200" r:id="rId1"/>
  <headerFooter>
    <oddFooter>&amp;LOffice of Economic and Demographic Research&amp;CPage &amp;P of &amp;N&amp;RMarch 7, 2012</oddFooter>
  </headerFooter>
  <ignoredErrors>
    <ignoredError sqref="D73"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89</v>
      </c>
      <c r="B1" s="91"/>
      <c r="C1" s="91"/>
      <c r="D1" s="91"/>
      <c r="E1" s="91"/>
      <c r="F1" s="91"/>
      <c r="G1" s="91"/>
      <c r="H1" s="91"/>
      <c r="I1" s="91"/>
      <c r="J1" s="91"/>
      <c r="K1" s="91"/>
      <c r="L1" s="91"/>
      <c r="M1" s="92"/>
    </row>
    <row r="2" spans="1:13" ht="15.75">
      <c r="A2" s="21"/>
      <c r="B2" s="81">
        <v>2007</v>
      </c>
      <c r="C2" s="93" t="s">
        <v>79</v>
      </c>
      <c r="D2" s="94"/>
      <c r="E2" s="94"/>
      <c r="F2" s="95"/>
      <c r="G2" s="93" t="s">
        <v>96</v>
      </c>
      <c r="H2" s="94"/>
      <c r="I2" s="95"/>
      <c r="J2" s="96" t="s">
        <v>83</v>
      </c>
      <c r="K2" s="97"/>
      <c r="L2" s="97"/>
      <c r="M2" s="98"/>
    </row>
    <row r="3" spans="1:13" ht="12.75" customHeight="1">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247561</v>
      </c>
      <c r="C6" s="5">
        <v>23455508228</v>
      </c>
      <c r="D6" s="18">
        <f>(C6/B6)</f>
        <v>94746.378581440527</v>
      </c>
      <c r="E6" s="19">
        <v>12860218348</v>
      </c>
      <c r="F6" s="19">
        <f>(E6/B6)</f>
        <v>51947.674908406414</v>
      </c>
      <c r="G6" s="60">
        <v>7.72</v>
      </c>
      <c r="H6" s="75">
        <v>0.67500000000000004</v>
      </c>
      <c r="I6" s="36">
        <f>SUM(G6:H6)</f>
        <v>8.3949999999999996</v>
      </c>
      <c r="J6" s="4">
        <v>99604691</v>
      </c>
      <c r="K6" s="31">
        <v>8709016</v>
      </c>
      <c r="L6" s="31">
        <f>SUM(J6:K6)</f>
        <v>108313707</v>
      </c>
      <c r="M6" s="55">
        <f>L6/B6</f>
        <v>437.52330536716204</v>
      </c>
    </row>
    <row r="7" spans="1:13">
      <c r="A7" s="7" t="s">
        <v>4</v>
      </c>
      <c r="B7" s="16">
        <v>25623</v>
      </c>
      <c r="C7" s="49">
        <v>1721846058</v>
      </c>
      <c r="D7" s="50">
        <f>(C7/B7)</f>
        <v>67199.237325840062</v>
      </c>
      <c r="E7" s="51">
        <v>837498649</v>
      </c>
      <c r="F7" s="51">
        <f>(E7/B7)</f>
        <v>32685.425164890919</v>
      </c>
      <c r="G7" s="62">
        <v>7.6929999999999996</v>
      </c>
      <c r="H7" s="76">
        <v>0</v>
      </c>
      <c r="I7" s="77">
        <f>SUM(G7:H7)</f>
        <v>7.6929999999999996</v>
      </c>
      <c r="J7" s="52">
        <v>6442326</v>
      </c>
      <c r="K7" s="51">
        <v>0</v>
      </c>
      <c r="L7" s="53">
        <f>SUM(J7:K7)</f>
        <v>6442326</v>
      </c>
      <c r="M7" s="56">
        <f>L7/B7</f>
        <v>251.42746750965929</v>
      </c>
    </row>
    <row r="8" spans="1:13">
      <c r="A8" s="7" t="s">
        <v>5</v>
      </c>
      <c r="B8" s="16">
        <v>167631</v>
      </c>
      <c r="C8" s="49">
        <v>26160487346</v>
      </c>
      <c r="D8" s="50">
        <f t="shared" ref="D8:D71" si="0">(C8/B8)</f>
        <v>156059.96114083909</v>
      </c>
      <c r="E8" s="51">
        <v>18392027159</v>
      </c>
      <c r="F8" s="51">
        <f t="shared" ref="F8:F71" si="1">(E8/B8)</f>
        <v>109717.3384338219</v>
      </c>
      <c r="G8" s="62">
        <v>6.4710000000000001</v>
      </c>
      <c r="H8" s="76">
        <v>0</v>
      </c>
      <c r="I8" s="77">
        <f t="shared" ref="I8:I71" si="2">SUM(G8:H8)</f>
        <v>6.4710000000000001</v>
      </c>
      <c r="J8" s="52">
        <v>120372604</v>
      </c>
      <c r="K8" s="51">
        <v>0</v>
      </c>
      <c r="L8" s="53">
        <f t="shared" ref="L8:L71" si="3">SUM(J8:K8)</f>
        <v>120372604</v>
      </c>
      <c r="M8" s="56">
        <f t="shared" ref="M8:M71" si="4">L8/B8</f>
        <v>718.08080844235258</v>
      </c>
    </row>
    <row r="9" spans="1:13">
      <c r="A9" s="7" t="s">
        <v>6</v>
      </c>
      <c r="B9" s="16">
        <v>29055</v>
      </c>
      <c r="C9" s="49">
        <v>2175418215</v>
      </c>
      <c r="D9" s="50">
        <f t="shared" si="0"/>
        <v>74872.421786267427</v>
      </c>
      <c r="E9" s="51">
        <v>909339495</v>
      </c>
      <c r="F9" s="51">
        <f t="shared" si="1"/>
        <v>31297.177594217861</v>
      </c>
      <c r="G9" s="62">
        <v>7.6260000000000003</v>
      </c>
      <c r="H9" s="76">
        <v>0</v>
      </c>
      <c r="I9" s="77">
        <f t="shared" si="2"/>
        <v>7.6260000000000003</v>
      </c>
      <c r="J9" s="52">
        <v>6934625</v>
      </c>
      <c r="K9" s="51">
        <v>0</v>
      </c>
      <c r="L9" s="53">
        <f t="shared" si="3"/>
        <v>6934625</v>
      </c>
      <c r="M9" s="56">
        <f t="shared" si="4"/>
        <v>238.67234555154019</v>
      </c>
    </row>
    <row r="10" spans="1:13">
      <c r="A10" s="7" t="s">
        <v>7</v>
      </c>
      <c r="B10" s="16">
        <v>552109</v>
      </c>
      <c r="C10" s="49">
        <v>71367902076</v>
      </c>
      <c r="D10" s="50">
        <f t="shared" si="0"/>
        <v>129264.15268724111</v>
      </c>
      <c r="E10" s="51">
        <v>40927287793</v>
      </c>
      <c r="F10" s="51">
        <f t="shared" si="1"/>
        <v>74128.999514588606</v>
      </c>
      <c r="G10" s="62">
        <v>7.5309999999999997</v>
      </c>
      <c r="H10" s="76">
        <v>0</v>
      </c>
      <c r="I10" s="77">
        <f t="shared" si="2"/>
        <v>7.5309999999999997</v>
      </c>
      <c r="J10" s="52">
        <v>308225405</v>
      </c>
      <c r="K10" s="51">
        <v>0</v>
      </c>
      <c r="L10" s="53">
        <f t="shared" si="3"/>
        <v>308225405</v>
      </c>
      <c r="M10" s="56">
        <f t="shared" si="4"/>
        <v>558.26911896020533</v>
      </c>
    </row>
    <row r="11" spans="1:13">
      <c r="A11" s="7" t="s">
        <v>8</v>
      </c>
      <c r="B11" s="16">
        <v>1765707</v>
      </c>
      <c r="C11" s="49">
        <v>263210457259</v>
      </c>
      <c r="D11" s="50">
        <f t="shared" si="0"/>
        <v>149068.02615552864</v>
      </c>
      <c r="E11" s="51">
        <v>175351037219</v>
      </c>
      <c r="F11" s="51">
        <f t="shared" si="1"/>
        <v>99309.249620123839</v>
      </c>
      <c r="G11" s="62">
        <v>7.4770000000000003</v>
      </c>
      <c r="H11" s="76">
        <v>0.1714</v>
      </c>
      <c r="I11" s="77">
        <f t="shared" si="2"/>
        <v>7.6484000000000005</v>
      </c>
      <c r="J11" s="52">
        <v>1320355261</v>
      </c>
      <c r="K11" s="51">
        <v>30267291</v>
      </c>
      <c r="L11" s="53">
        <f t="shared" si="3"/>
        <v>1350622552</v>
      </c>
      <c r="M11" s="56">
        <f t="shared" si="4"/>
        <v>764.91884100816276</v>
      </c>
    </row>
    <row r="12" spans="1:13">
      <c r="A12" s="7" t="s">
        <v>9</v>
      </c>
      <c r="B12" s="16">
        <v>14477</v>
      </c>
      <c r="C12" s="49">
        <v>952736831</v>
      </c>
      <c r="D12" s="50">
        <f t="shared" si="0"/>
        <v>65810.377219037095</v>
      </c>
      <c r="E12" s="51">
        <v>369763350</v>
      </c>
      <c r="F12" s="51">
        <f t="shared" si="1"/>
        <v>25541.434689507496</v>
      </c>
      <c r="G12" s="62">
        <v>7.5069999999999997</v>
      </c>
      <c r="H12" s="76">
        <v>0</v>
      </c>
      <c r="I12" s="77">
        <f t="shared" si="2"/>
        <v>7.5069999999999997</v>
      </c>
      <c r="J12" s="52">
        <v>2774908</v>
      </c>
      <c r="K12" s="51">
        <v>0</v>
      </c>
      <c r="L12" s="53">
        <f t="shared" si="3"/>
        <v>2774908</v>
      </c>
      <c r="M12" s="56">
        <f t="shared" si="4"/>
        <v>191.677004904331</v>
      </c>
    </row>
    <row r="13" spans="1:13">
      <c r="A13" s="7" t="s">
        <v>10</v>
      </c>
      <c r="B13" s="16">
        <v>164584</v>
      </c>
      <c r="C13" s="49">
        <v>31622726905</v>
      </c>
      <c r="D13" s="50">
        <f t="shared" si="0"/>
        <v>192137.30924634228</v>
      </c>
      <c r="E13" s="51">
        <v>23370729141</v>
      </c>
      <c r="F13" s="51">
        <f t="shared" si="1"/>
        <v>141998.791747679</v>
      </c>
      <c r="G13" s="62">
        <v>6.1989999999999998</v>
      </c>
      <c r="H13" s="76">
        <v>3.9800000000000002E-2</v>
      </c>
      <c r="I13" s="77">
        <f t="shared" si="2"/>
        <v>6.2387999999999995</v>
      </c>
      <c r="J13" s="52">
        <v>146217721</v>
      </c>
      <c r="K13" s="51">
        <v>938775</v>
      </c>
      <c r="L13" s="53">
        <f t="shared" si="3"/>
        <v>147156496</v>
      </c>
      <c r="M13" s="56">
        <f t="shared" si="4"/>
        <v>894.11179701550577</v>
      </c>
    </row>
    <row r="14" spans="1:13">
      <c r="A14" s="7" t="s">
        <v>11</v>
      </c>
      <c r="B14" s="16">
        <v>140124</v>
      </c>
      <c r="C14" s="49">
        <v>18011096509</v>
      </c>
      <c r="D14" s="50">
        <f t="shared" si="0"/>
        <v>128536.842432417</v>
      </c>
      <c r="E14" s="51">
        <v>12370343274</v>
      </c>
      <c r="F14" s="51">
        <f t="shared" si="1"/>
        <v>88281.402714738375</v>
      </c>
      <c r="G14" s="62">
        <v>7.4130000000000003</v>
      </c>
      <c r="H14" s="76">
        <v>0</v>
      </c>
      <c r="I14" s="77">
        <f t="shared" si="2"/>
        <v>7.4130000000000003</v>
      </c>
      <c r="J14" s="52">
        <v>91776565</v>
      </c>
      <c r="K14" s="51">
        <v>0</v>
      </c>
      <c r="L14" s="53">
        <f t="shared" si="3"/>
        <v>91776565</v>
      </c>
      <c r="M14" s="56">
        <f t="shared" si="4"/>
        <v>654.96677942393876</v>
      </c>
    </row>
    <row r="15" spans="1:13">
      <c r="A15" s="7" t="s">
        <v>12</v>
      </c>
      <c r="B15" s="16">
        <v>184644</v>
      </c>
      <c r="C15" s="49">
        <v>16451399457</v>
      </c>
      <c r="D15" s="50">
        <f t="shared" si="0"/>
        <v>89097.93687853383</v>
      </c>
      <c r="E15" s="51">
        <v>10780115928</v>
      </c>
      <c r="F15" s="51">
        <f t="shared" si="1"/>
        <v>58383.245206992913</v>
      </c>
      <c r="G15" s="62">
        <v>7.4909999999999997</v>
      </c>
      <c r="H15" s="76">
        <v>0</v>
      </c>
      <c r="I15" s="77">
        <f t="shared" si="2"/>
        <v>7.4909999999999997</v>
      </c>
      <c r="J15" s="52">
        <v>80753096</v>
      </c>
      <c r="K15" s="51">
        <v>0</v>
      </c>
      <c r="L15" s="53">
        <f t="shared" si="3"/>
        <v>80753096</v>
      </c>
      <c r="M15" s="56">
        <f t="shared" si="4"/>
        <v>437.34481488702585</v>
      </c>
    </row>
    <row r="16" spans="1:13">
      <c r="A16" s="7" t="s">
        <v>13</v>
      </c>
      <c r="B16" s="16">
        <v>333858</v>
      </c>
      <c r="C16" s="49">
        <v>107935862503</v>
      </c>
      <c r="D16" s="50">
        <f t="shared" si="0"/>
        <v>323298.7153310689</v>
      </c>
      <c r="E16" s="51">
        <v>82606091895</v>
      </c>
      <c r="F16" s="51">
        <f t="shared" si="1"/>
        <v>247428.8227180418</v>
      </c>
      <c r="G16" s="62">
        <v>5.351</v>
      </c>
      <c r="H16" s="76">
        <v>0</v>
      </c>
      <c r="I16" s="77">
        <f t="shared" si="2"/>
        <v>5.351</v>
      </c>
      <c r="J16" s="52">
        <v>442216002</v>
      </c>
      <c r="K16" s="51">
        <v>0</v>
      </c>
      <c r="L16" s="53">
        <f t="shared" si="3"/>
        <v>442216002</v>
      </c>
      <c r="M16" s="56">
        <f t="shared" si="4"/>
        <v>1324.5631436119547</v>
      </c>
    </row>
    <row r="17" spans="1:13">
      <c r="A17" s="7" t="s">
        <v>14</v>
      </c>
      <c r="B17" s="16">
        <v>65373</v>
      </c>
      <c r="C17" s="49">
        <v>4927508932</v>
      </c>
      <c r="D17" s="50">
        <f t="shared" si="0"/>
        <v>75375.291511786214</v>
      </c>
      <c r="E17" s="51">
        <v>2651359658</v>
      </c>
      <c r="F17" s="51">
        <f t="shared" si="1"/>
        <v>40557.411438973279</v>
      </c>
      <c r="G17" s="62">
        <v>7.54</v>
      </c>
      <c r="H17" s="76">
        <v>0</v>
      </c>
      <c r="I17" s="77">
        <f t="shared" si="2"/>
        <v>7.54</v>
      </c>
      <c r="J17" s="52">
        <v>19991229</v>
      </c>
      <c r="K17" s="51">
        <v>0</v>
      </c>
      <c r="L17" s="53">
        <f t="shared" si="3"/>
        <v>19991229</v>
      </c>
      <c r="M17" s="56">
        <f t="shared" si="4"/>
        <v>305.80253315589005</v>
      </c>
    </row>
    <row r="18" spans="1:13">
      <c r="A18" s="7" t="s">
        <v>102</v>
      </c>
      <c r="B18" s="16">
        <v>33983</v>
      </c>
      <c r="C18" s="49">
        <v>4140474325</v>
      </c>
      <c r="D18" s="50">
        <f t="shared" si="0"/>
        <v>121839.57640584998</v>
      </c>
      <c r="E18" s="51">
        <v>1863901928</v>
      </c>
      <c r="F18" s="51">
        <f t="shared" si="1"/>
        <v>54848.068975664304</v>
      </c>
      <c r="G18" s="62">
        <v>7.157</v>
      </c>
      <c r="H18" s="76">
        <v>0</v>
      </c>
      <c r="I18" s="77">
        <f t="shared" si="2"/>
        <v>7.157</v>
      </c>
      <c r="J18" s="52">
        <v>13566427</v>
      </c>
      <c r="K18" s="51">
        <v>0</v>
      </c>
      <c r="L18" s="53">
        <f t="shared" si="3"/>
        <v>13566427</v>
      </c>
      <c r="M18" s="56">
        <f t="shared" si="4"/>
        <v>399.21216490598238</v>
      </c>
    </row>
    <row r="19" spans="1:13">
      <c r="A19" s="7" t="s">
        <v>15</v>
      </c>
      <c r="B19" s="16">
        <v>15808</v>
      </c>
      <c r="C19" s="49">
        <v>1943931371</v>
      </c>
      <c r="D19" s="50">
        <f t="shared" si="0"/>
        <v>122971.36709261134</v>
      </c>
      <c r="E19" s="51">
        <v>639659505</v>
      </c>
      <c r="F19" s="51">
        <f t="shared" si="1"/>
        <v>40464.29054908907</v>
      </c>
      <c r="G19" s="62">
        <v>7.6130000000000004</v>
      </c>
      <c r="H19" s="76">
        <v>0</v>
      </c>
      <c r="I19" s="77">
        <f t="shared" si="2"/>
        <v>7.6130000000000004</v>
      </c>
      <c r="J19" s="52">
        <v>4869766</v>
      </c>
      <c r="K19" s="51">
        <v>0</v>
      </c>
      <c r="L19" s="53">
        <f t="shared" si="3"/>
        <v>4869766</v>
      </c>
      <c r="M19" s="56">
        <f t="shared" si="4"/>
        <v>308.05705971659921</v>
      </c>
    </row>
    <row r="20" spans="1:13">
      <c r="A20" s="7" t="s">
        <v>16</v>
      </c>
      <c r="B20" s="16">
        <v>897597</v>
      </c>
      <c r="C20" s="49">
        <v>92554325841</v>
      </c>
      <c r="D20" s="50">
        <f t="shared" si="0"/>
        <v>103113.45274215488</v>
      </c>
      <c r="E20" s="51">
        <v>61327669439</v>
      </c>
      <c r="F20" s="51">
        <f t="shared" si="1"/>
        <v>68324.280761856382</v>
      </c>
      <c r="G20" s="62">
        <v>7.6040000000000001</v>
      </c>
      <c r="H20" s="76">
        <v>0.151</v>
      </c>
      <c r="I20" s="77">
        <f t="shared" si="2"/>
        <v>7.7549999999999999</v>
      </c>
      <c r="J20" s="52">
        <v>467160750</v>
      </c>
      <c r="K20" s="51">
        <v>9276864</v>
      </c>
      <c r="L20" s="53">
        <f t="shared" si="3"/>
        <v>476437614</v>
      </c>
      <c r="M20" s="56">
        <f t="shared" si="4"/>
        <v>530.79234222039508</v>
      </c>
    </row>
    <row r="21" spans="1:13">
      <c r="A21" s="7" t="s">
        <v>17</v>
      </c>
      <c r="B21" s="16">
        <v>311775</v>
      </c>
      <c r="C21" s="49">
        <v>29099187431</v>
      </c>
      <c r="D21" s="50">
        <f t="shared" si="0"/>
        <v>93333.934507256839</v>
      </c>
      <c r="E21" s="51">
        <v>15951031059</v>
      </c>
      <c r="F21" s="51">
        <f t="shared" si="1"/>
        <v>51161.995217705073</v>
      </c>
      <c r="G21" s="62">
        <v>7.72</v>
      </c>
      <c r="H21" s="76">
        <v>0</v>
      </c>
      <c r="I21" s="77">
        <f t="shared" si="2"/>
        <v>7.72</v>
      </c>
      <c r="J21" s="52">
        <v>123128068</v>
      </c>
      <c r="K21" s="51">
        <v>0</v>
      </c>
      <c r="L21" s="53">
        <f t="shared" si="3"/>
        <v>123128068</v>
      </c>
      <c r="M21" s="56">
        <f t="shared" si="4"/>
        <v>394.92604602678216</v>
      </c>
    </row>
    <row r="22" spans="1:13">
      <c r="A22" s="7" t="s">
        <v>18</v>
      </c>
      <c r="B22" s="16">
        <v>93568</v>
      </c>
      <c r="C22" s="49">
        <v>17329405998</v>
      </c>
      <c r="D22" s="50">
        <f t="shared" si="0"/>
        <v>185206.54495126539</v>
      </c>
      <c r="E22" s="51">
        <v>12296636850</v>
      </c>
      <c r="F22" s="51">
        <f t="shared" si="1"/>
        <v>131419.25498033516</v>
      </c>
      <c r="G22" s="62">
        <v>7.6180000000000003</v>
      </c>
      <c r="H22" s="76">
        <v>0</v>
      </c>
      <c r="I22" s="77">
        <f t="shared" si="2"/>
        <v>7.6180000000000003</v>
      </c>
      <c r="J22" s="52">
        <v>93675780</v>
      </c>
      <c r="K22" s="51">
        <v>0</v>
      </c>
      <c r="L22" s="53">
        <f t="shared" si="3"/>
        <v>93675780</v>
      </c>
      <c r="M22" s="56">
        <f t="shared" si="4"/>
        <v>1001.1518895348837</v>
      </c>
    </row>
    <row r="23" spans="1:13">
      <c r="A23" s="7" t="s">
        <v>19</v>
      </c>
      <c r="B23" s="16">
        <v>12249</v>
      </c>
      <c r="C23" s="49">
        <v>5583330306</v>
      </c>
      <c r="D23" s="50">
        <f t="shared" si="0"/>
        <v>455819.27553269657</v>
      </c>
      <c r="E23" s="51">
        <v>3999528766</v>
      </c>
      <c r="F23" s="51">
        <f t="shared" si="1"/>
        <v>326518.79875908239</v>
      </c>
      <c r="G23" s="62">
        <v>3.9780000000000002</v>
      </c>
      <c r="H23" s="76">
        <v>0</v>
      </c>
      <c r="I23" s="77">
        <f t="shared" si="2"/>
        <v>3.9780000000000002</v>
      </c>
      <c r="J23" s="52">
        <v>15910140</v>
      </c>
      <c r="K23" s="51">
        <v>0</v>
      </c>
      <c r="L23" s="53">
        <f t="shared" si="3"/>
        <v>15910140</v>
      </c>
      <c r="M23" s="56">
        <f t="shared" si="4"/>
        <v>1298.8929708547637</v>
      </c>
    </row>
    <row r="24" spans="1:13">
      <c r="A24" s="7" t="s">
        <v>20</v>
      </c>
      <c r="B24" s="16">
        <v>49398</v>
      </c>
      <c r="C24" s="49">
        <v>3305224669</v>
      </c>
      <c r="D24" s="50">
        <f t="shared" si="0"/>
        <v>66910.090874124464</v>
      </c>
      <c r="E24" s="51">
        <v>1433635362</v>
      </c>
      <c r="F24" s="51">
        <f t="shared" si="1"/>
        <v>29022.13373011053</v>
      </c>
      <c r="G24" s="62">
        <v>7.6970000000000001</v>
      </c>
      <c r="H24" s="76">
        <v>0</v>
      </c>
      <c r="I24" s="77">
        <f t="shared" si="2"/>
        <v>7.6970000000000001</v>
      </c>
      <c r="J24" s="52">
        <v>11034694</v>
      </c>
      <c r="K24" s="51">
        <v>0</v>
      </c>
      <c r="L24" s="53">
        <f t="shared" si="3"/>
        <v>11034694</v>
      </c>
      <c r="M24" s="56">
        <f t="shared" si="4"/>
        <v>223.38341633264506</v>
      </c>
    </row>
    <row r="25" spans="1:13">
      <c r="A25" s="7" t="s">
        <v>21</v>
      </c>
      <c r="B25" s="16">
        <v>17106</v>
      </c>
      <c r="C25" s="49">
        <v>1802406415</v>
      </c>
      <c r="D25" s="50">
        <f t="shared" si="0"/>
        <v>105366.91307143692</v>
      </c>
      <c r="E25" s="51">
        <v>690011481</v>
      </c>
      <c r="F25" s="51">
        <f t="shared" si="1"/>
        <v>40337.395124517716</v>
      </c>
      <c r="G25" s="62">
        <v>7.6340000000000003</v>
      </c>
      <c r="H25" s="76">
        <v>0</v>
      </c>
      <c r="I25" s="77">
        <f t="shared" si="2"/>
        <v>7.6340000000000003</v>
      </c>
      <c r="J25" s="52">
        <v>5267548</v>
      </c>
      <c r="K25" s="51">
        <v>0</v>
      </c>
      <c r="L25" s="53">
        <f t="shared" si="3"/>
        <v>5267548</v>
      </c>
      <c r="M25" s="56">
        <f t="shared" si="4"/>
        <v>307.93569507775049</v>
      </c>
    </row>
    <row r="26" spans="1:13">
      <c r="A26" s="7" t="s">
        <v>22</v>
      </c>
      <c r="B26" s="16">
        <v>11055</v>
      </c>
      <c r="C26" s="49">
        <v>4859219728</v>
      </c>
      <c r="D26" s="50">
        <f t="shared" si="0"/>
        <v>439549.50049751246</v>
      </c>
      <c r="E26" s="51">
        <v>712583934</v>
      </c>
      <c r="F26" s="51">
        <f t="shared" si="1"/>
        <v>64458.067299864313</v>
      </c>
      <c r="G26" s="62">
        <v>7.6580000000000004</v>
      </c>
      <c r="H26" s="76">
        <v>0</v>
      </c>
      <c r="I26" s="77">
        <f t="shared" si="2"/>
        <v>7.6580000000000004</v>
      </c>
      <c r="J26" s="52">
        <v>5456971</v>
      </c>
      <c r="K26" s="51">
        <v>0</v>
      </c>
      <c r="L26" s="53">
        <f t="shared" si="3"/>
        <v>5456971</v>
      </c>
      <c r="M26" s="56">
        <f t="shared" si="4"/>
        <v>493.62017186793304</v>
      </c>
    </row>
    <row r="27" spans="1:13">
      <c r="A27" s="7" t="s">
        <v>23</v>
      </c>
      <c r="B27" s="16">
        <v>16815</v>
      </c>
      <c r="C27" s="49">
        <v>4200772619</v>
      </c>
      <c r="D27" s="50">
        <f t="shared" si="0"/>
        <v>249822.93303597978</v>
      </c>
      <c r="E27" s="51">
        <v>2702040500</v>
      </c>
      <c r="F27" s="51">
        <f t="shared" si="1"/>
        <v>160692.26880761224</v>
      </c>
      <c r="G27" s="62">
        <v>4.8840000000000003</v>
      </c>
      <c r="H27" s="76">
        <v>0</v>
      </c>
      <c r="I27" s="77">
        <f t="shared" si="2"/>
        <v>4.8840000000000003</v>
      </c>
      <c r="J27" s="52">
        <v>13196543</v>
      </c>
      <c r="K27" s="51">
        <v>0</v>
      </c>
      <c r="L27" s="53">
        <f t="shared" si="3"/>
        <v>13196543</v>
      </c>
      <c r="M27" s="56">
        <f t="shared" si="4"/>
        <v>784.80779066309844</v>
      </c>
    </row>
    <row r="28" spans="1:13">
      <c r="A28" s="7" t="s">
        <v>24</v>
      </c>
      <c r="B28" s="16">
        <v>14705</v>
      </c>
      <c r="C28" s="49">
        <v>1629519321</v>
      </c>
      <c r="D28" s="50">
        <f t="shared" si="0"/>
        <v>110813.96266575994</v>
      </c>
      <c r="E28" s="51">
        <v>737671361</v>
      </c>
      <c r="F28" s="51">
        <f t="shared" si="1"/>
        <v>50164.662427745665</v>
      </c>
      <c r="G28" s="62">
        <v>7.7290000000000001</v>
      </c>
      <c r="H28" s="76">
        <v>0</v>
      </c>
      <c r="I28" s="77">
        <f t="shared" si="2"/>
        <v>7.7290000000000001</v>
      </c>
      <c r="J28" s="52">
        <v>5701461</v>
      </c>
      <c r="K28" s="51">
        <v>0</v>
      </c>
      <c r="L28" s="53">
        <f t="shared" si="3"/>
        <v>5701461</v>
      </c>
      <c r="M28" s="56">
        <f t="shared" si="4"/>
        <v>387.7226113566814</v>
      </c>
    </row>
    <row r="29" spans="1:13">
      <c r="A29" s="7" t="s">
        <v>25</v>
      </c>
      <c r="B29" s="16">
        <v>27520</v>
      </c>
      <c r="C29" s="49">
        <v>4489121095</v>
      </c>
      <c r="D29" s="50">
        <f t="shared" si="0"/>
        <v>163122.1328125</v>
      </c>
      <c r="E29" s="51">
        <v>1784933470</v>
      </c>
      <c r="F29" s="51">
        <f t="shared" si="1"/>
        <v>64859.501090116282</v>
      </c>
      <c r="G29" s="62">
        <v>7.5640000000000001</v>
      </c>
      <c r="H29" s="76">
        <v>0</v>
      </c>
      <c r="I29" s="77">
        <f t="shared" si="2"/>
        <v>7.5640000000000001</v>
      </c>
      <c r="J29" s="52">
        <v>13505989</v>
      </c>
      <c r="K29" s="51">
        <v>0</v>
      </c>
      <c r="L29" s="53">
        <f t="shared" si="3"/>
        <v>13505989</v>
      </c>
      <c r="M29" s="56">
        <f t="shared" si="4"/>
        <v>490.76994912790695</v>
      </c>
    </row>
    <row r="30" spans="1:13">
      <c r="A30" s="7" t="s">
        <v>26</v>
      </c>
      <c r="B30" s="16">
        <v>39651</v>
      </c>
      <c r="C30" s="49">
        <v>8251467885</v>
      </c>
      <c r="D30" s="50">
        <f t="shared" si="0"/>
        <v>208102.39048195505</v>
      </c>
      <c r="E30" s="51">
        <v>2746910755</v>
      </c>
      <c r="F30" s="51">
        <f t="shared" si="1"/>
        <v>69277.212554538346</v>
      </c>
      <c r="G30" s="62">
        <v>7.5579999999999998</v>
      </c>
      <c r="H30" s="76">
        <v>0</v>
      </c>
      <c r="I30" s="77">
        <f t="shared" si="2"/>
        <v>7.5579999999999998</v>
      </c>
      <c r="J30" s="52">
        <v>20852951</v>
      </c>
      <c r="K30" s="51">
        <v>0</v>
      </c>
      <c r="L30" s="53">
        <f t="shared" si="3"/>
        <v>20852951</v>
      </c>
      <c r="M30" s="56">
        <f t="shared" si="4"/>
        <v>525.9123603440014</v>
      </c>
    </row>
    <row r="31" spans="1:13">
      <c r="A31" s="7" t="s">
        <v>27</v>
      </c>
      <c r="B31" s="16">
        <v>162193</v>
      </c>
      <c r="C31" s="49">
        <v>17624767234</v>
      </c>
      <c r="D31" s="50">
        <f t="shared" si="0"/>
        <v>108665.40007275283</v>
      </c>
      <c r="E31" s="51">
        <v>11388084499</v>
      </c>
      <c r="F31" s="51">
        <f t="shared" si="1"/>
        <v>70213.168872886003</v>
      </c>
      <c r="G31" s="62">
        <v>7.7220000000000004</v>
      </c>
      <c r="H31" s="76">
        <v>0.34300000000000003</v>
      </c>
      <c r="I31" s="77">
        <f t="shared" si="2"/>
        <v>8.0650000000000013</v>
      </c>
      <c r="J31" s="52">
        <v>88201398</v>
      </c>
      <c r="K31" s="51">
        <v>3909694</v>
      </c>
      <c r="L31" s="53">
        <f t="shared" si="3"/>
        <v>92111092</v>
      </c>
      <c r="M31" s="56">
        <f t="shared" si="4"/>
        <v>567.91040303835553</v>
      </c>
    </row>
    <row r="32" spans="1:13">
      <c r="A32" s="7" t="s">
        <v>28</v>
      </c>
      <c r="B32" s="16">
        <v>98727</v>
      </c>
      <c r="C32" s="49">
        <v>10241108372</v>
      </c>
      <c r="D32" s="50">
        <f t="shared" si="0"/>
        <v>103731.58682022142</v>
      </c>
      <c r="E32" s="51">
        <v>6865245333</v>
      </c>
      <c r="F32" s="51">
        <f t="shared" si="1"/>
        <v>69537.667841623872</v>
      </c>
      <c r="G32" s="62">
        <v>7.6639999999999997</v>
      </c>
      <c r="H32" s="76">
        <v>0</v>
      </c>
      <c r="I32" s="77">
        <f t="shared" si="2"/>
        <v>7.6639999999999997</v>
      </c>
      <c r="J32" s="52">
        <v>52691264</v>
      </c>
      <c r="K32" s="51">
        <v>0</v>
      </c>
      <c r="L32" s="53">
        <f t="shared" si="3"/>
        <v>52691264</v>
      </c>
      <c r="M32" s="56">
        <f t="shared" si="4"/>
        <v>533.70672662999993</v>
      </c>
    </row>
    <row r="33" spans="1:13">
      <c r="A33" s="7" t="s">
        <v>29</v>
      </c>
      <c r="B33" s="16">
        <v>1192861</v>
      </c>
      <c r="C33" s="49">
        <v>129849694057</v>
      </c>
      <c r="D33" s="50">
        <f t="shared" si="0"/>
        <v>108855.67895756505</v>
      </c>
      <c r="E33" s="51">
        <v>87605063479</v>
      </c>
      <c r="F33" s="51">
        <f t="shared" si="1"/>
        <v>73441.133106874986</v>
      </c>
      <c r="G33" s="62">
        <v>7.5229999999999997</v>
      </c>
      <c r="H33" s="76">
        <v>0</v>
      </c>
      <c r="I33" s="77">
        <f t="shared" si="2"/>
        <v>7.5229999999999997</v>
      </c>
      <c r="J33" s="52">
        <v>661187965</v>
      </c>
      <c r="K33" s="51">
        <v>0</v>
      </c>
      <c r="L33" s="53">
        <f t="shared" si="3"/>
        <v>661187965</v>
      </c>
      <c r="M33" s="56">
        <f t="shared" si="4"/>
        <v>554.28751966909806</v>
      </c>
    </row>
    <row r="34" spans="1:13">
      <c r="A34" s="7" t="s">
        <v>30</v>
      </c>
      <c r="B34" s="16">
        <v>19464</v>
      </c>
      <c r="C34" s="49">
        <v>1219284618</v>
      </c>
      <c r="D34" s="50">
        <f t="shared" si="0"/>
        <v>62643.065043156595</v>
      </c>
      <c r="E34" s="51">
        <v>446757465</v>
      </c>
      <c r="F34" s="51">
        <f t="shared" si="1"/>
        <v>22953.014025893957</v>
      </c>
      <c r="G34" s="62">
        <v>5.2450000000000001</v>
      </c>
      <c r="H34" s="76">
        <v>0</v>
      </c>
      <c r="I34" s="77">
        <f t="shared" si="2"/>
        <v>5.2450000000000001</v>
      </c>
      <c r="J34" s="52">
        <v>2343246</v>
      </c>
      <c r="K34" s="51">
        <v>0</v>
      </c>
      <c r="L34" s="53">
        <f t="shared" si="3"/>
        <v>2343246</v>
      </c>
      <c r="M34" s="56">
        <f t="shared" si="4"/>
        <v>120.3887176325524</v>
      </c>
    </row>
    <row r="35" spans="1:13">
      <c r="A35" s="7" t="s">
        <v>31</v>
      </c>
      <c r="B35" s="16">
        <v>139757</v>
      </c>
      <c r="C35" s="49">
        <v>25937926930</v>
      </c>
      <c r="D35" s="50">
        <f t="shared" si="0"/>
        <v>185593.04313916297</v>
      </c>
      <c r="E35" s="51">
        <v>18620377870</v>
      </c>
      <c r="F35" s="51">
        <f t="shared" si="1"/>
        <v>133233.9551507259</v>
      </c>
      <c r="G35" s="62">
        <v>7.2679999999999998</v>
      </c>
      <c r="H35" s="76">
        <v>0.27</v>
      </c>
      <c r="I35" s="77">
        <f t="shared" si="2"/>
        <v>7.5380000000000003</v>
      </c>
      <c r="J35" s="52">
        <v>135335824</v>
      </c>
      <c r="K35" s="51">
        <v>5027620</v>
      </c>
      <c r="L35" s="53">
        <f t="shared" si="3"/>
        <v>140363444</v>
      </c>
      <c r="M35" s="56">
        <f t="shared" si="4"/>
        <v>1004.3392745980524</v>
      </c>
    </row>
    <row r="36" spans="1:13">
      <c r="A36" s="7" t="s">
        <v>32</v>
      </c>
      <c r="B36" s="16">
        <v>50416</v>
      </c>
      <c r="C36" s="49">
        <v>2932968042</v>
      </c>
      <c r="D36" s="50">
        <f t="shared" si="0"/>
        <v>58175.341994604889</v>
      </c>
      <c r="E36" s="51">
        <v>1485147618</v>
      </c>
      <c r="F36" s="51">
        <f t="shared" si="1"/>
        <v>29457.862940336399</v>
      </c>
      <c r="G36" s="62">
        <v>5.66</v>
      </c>
      <c r="H36" s="76">
        <v>0</v>
      </c>
      <c r="I36" s="77">
        <f t="shared" si="2"/>
        <v>5.66</v>
      </c>
      <c r="J36" s="52">
        <v>8405936</v>
      </c>
      <c r="K36" s="51">
        <v>0</v>
      </c>
      <c r="L36" s="53">
        <f t="shared" si="3"/>
        <v>8405936</v>
      </c>
      <c r="M36" s="56">
        <f t="shared" si="4"/>
        <v>166.73151380514122</v>
      </c>
    </row>
    <row r="37" spans="1:13">
      <c r="A37" s="7" t="s">
        <v>33</v>
      </c>
      <c r="B37" s="16">
        <v>14494</v>
      </c>
      <c r="C37" s="49">
        <v>1530989010</v>
      </c>
      <c r="D37" s="50">
        <f t="shared" si="0"/>
        <v>105629.15758244791</v>
      </c>
      <c r="E37" s="51">
        <v>601554534</v>
      </c>
      <c r="F37" s="51">
        <f t="shared" si="1"/>
        <v>41503.693528356562</v>
      </c>
      <c r="G37" s="62">
        <v>7.4859999999999998</v>
      </c>
      <c r="H37" s="76">
        <v>0</v>
      </c>
      <c r="I37" s="77">
        <f t="shared" si="2"/>
        <v>7.4859999999999998</v>
      </c>
      <c r="J37" s="52">
        <v>4503239</v>
      </c>
      <c r="K37" s="51">
        <v>0</v>
      </c>
      <c r="L37" s="53">
        <f t="shared" si="3"/>
        <v>4503239</v>
      </c>
      <c r="M37" s="56">
        <f t="shared" si="4"/>
        <v>310.69677107768734</v>
      </c>
    </row>
    <row r="38" spans="1:13">
      <c r="A38" s="7" t="s">
        <v>34</v>
      </c>
      <c r="B38" s="16">
        <v>8215</v>
      </c>
      <c r="C38" s="49">
        <v>921049821</v>
      </c>
      <c r="D38" s="50">
        <f t="shared" si="0"/>
        <v>112118.05489957395</v>
      </c>
      <c r="E38" s="51">
        <v>246009036</v>
      </c>
      <c r="F38" s="51">
        <f t="shared" si="1"/>
        <v>29946.322093730982</v>
      </c>
      <c r="G38" s="62">
        <v>7.367</v>
      </c>
      <c r="H38" s="76">
        <v>0</v>
      </c>
      <c r="I38" s="77">
        <f t="shared" si="2"/>
        <v>7.367</v>
      </c>
      <c r="J38" s="52">
        <v>1812349</v>
      </c>
      <c r="K38" s="51">
        <v>0</v>
      </c>
      <c r="L38" s="53">
        <f t="shared" si="3"/>
        <v>1812349</v>
      </c>
      <c r="M38" s="56">
        <f t="shared" si="4"/>
        <v>220.61460742544128</v>
      </c>
    </row>
    <row r="39" spans="1:13">
      <c r="A39" s="7" t="s">
        <v>35</v>
      </c>
      <c r="B39" s="16">
        <v>286499</v>
      </c>
      <c r="C39" s="49">
        <v>29718991930</v>
      </c>
      <c r="D39" s="50">
        <f t="shared" si="0"/>
        <v>103731.57298978356</v>
      </c>
      <c r="E39" s="51">
        <v>22446035870</v>
      </c>
      <c r="F39" s="51">
        <f t="shared" si="1"/>
        <v>78345.948397725646</v>
      </c>
      <c r="G39" s="62">
        <v>7.6980000000000004</v>
      </c>
      <c r="H39" s="76">
        <v>0</v>
      </c>
      <c r="I39" s="77">
        <f t="shared" si="2"/>
        <v>7.6980000000000004</v>
      </c>
      <c r="J39" s="52">
        <v>172789584</v>
      </c>
      <c r="K39" s="51">
        <v>0</v>
      </c>
      <c r="L39" s="53">
        <f t="shared" si="3"/>
        <v>172789584</v>
      </c>
      <c r="M39" s="56">
        <f t="shared" si="4"/>
        <v>603.10711032150198</v>
      </c>
    </row>
    <row r="40" spans="1:13">
      <c r="A40" s="7" t="s">
        <v>36</v>
      </c>
      <c r="B40" s="16">
        <v>615741</v>
      </c>
      <c r="C40" s="49">
        <v>125322466658</v>
      </c>
      <c r="D40" s="50">
        <f t="shared" si="0"/>
        <v>203531.13834875377</v>
      </c>
      <c r="E40" s="51">
        <v>96321258778</v>
      </c>
      <c r="F40" s="51">
        <f t="shared" si="1"/>
        <v>156431.45214952392</v>
      </c>
      <c r="G40" s="62">
        <v>6.96</v>
      </c>
      <c r="H40" s="76">
        <v>0</v>
      </c>
      <c r="I40" s="77">
        <f t="shared" si="2"/>
        <v>6.96</v>
      </c>
      <c r="J40" s="52">
        <v>671559509</v>
      </c>
      <c r="K40" s="51">
        <v>0</v>
      </c>
      <c r="L40" s="53">
        <f t="shared" si="3"/>
        <v>671559509</v>
      </c>
      <c r="M40" s="56">
        <f t="shared" si="4"/>
        <v>1090.6525779507942</v>
      </c>
    </row>
    <row r="41" spans="1:13">
      <c r="A41" s="7" t="s">
        <v>37</v>
      </c>
      <c r="B41" s="16">
        <v>272896</v>
      </c>
      <c r="C41" s="49">
        <v>27755872410</v>
      </c>
      <c r="D41" s="50">
        <f t="shared" si="0"/>
        <v>101708.60844424249</v>
      </c>
      <c r="E41" s="51">
        <v>16435735641</v>
      </c>
      <c r="F41" s="51">
        <f t="shared" si="1"/>
        <v>60227.103515625</v>
      </c>
      <c r="G41" s="62">
        <v>7.4450000000000003</v>
      </c>
      <c r="H41" s="76">
        <v>0.47699999999999998</v>
      </c>
      <c r="I41" s="77">
        <f t="shared" si="2"/>
        <v>7.9220000000000006</v>
      </c>
      <c r="J41" s="52">
        <v>122366636</v>
      </c>
      <c r="K41" s="51">
        <v>7840024</v>
      </c>
      <c r="L41" s="53">
        <f t="shared" si="3"/>
        <v>130206660</v>
      </c>
      <c r="M41" s="56">
        <f t="shared" si="4"/>
        <v>477.12923604596625</v>
      </c>
    </row>
    <row r="42" spans="1:13">
      <c r="A42" s="7" t="s">
        <v>38</v>
      </c>
      <c r="B42" s="16">
        <v>40045</v>
      </c>
      <c r="C42" s="49">
        <v>5138318843</v>
      </c>
      <c r="D42" s="50">
        <f t="shared" si="0"/>
        <v>128313.61825446373</v>
      </c>
      <c r="E42" s="51">
        <v>2443011811</v>
      </c>
      <c r="F42" s="51">
        <f t="shared" si="1"/>
        <v>61006.662779373204</v>
      </c>
      <c r="G42" s="62">
        <v>7.54</v>
      </c>
      <c r="H42" s="76">
        <v>0</v>
      </c>
      <c r="I42" s="77">
        <f t="shared" si="2"/>
        <v>7.54</v>
      </c>
      <c r="J42" s="52">
        <v>18420240</v>
      </c>
      <c r="K42" s="51">
        <v>0</v>
      </c>
      <c r="L42" s="53">
        <f t="shared" si="3"/>
        <v>18420240</v>
      </c>
      <c r="M42" s="56">
        <f t="shared" si="4"/>
        <v>459.98851292296166</v>
      </c>
    </row>
    <row r="43" spans="1:13">
      <c r="A43" s="7" t="s">
        <v>39</v>
      </c>
      <c r="B43" s="16">
        <v>7772</v>
      </c>
      <c r="C43" s="49">
        <v>886540004</v>
      </c>
      <c r="D43" s="50">
        <f t="shared" si="0"/>
        <v>114068.45136387031</v>
      </c>
      <c r="E43" s="51">
        <v>265859902</v>
      </c>
      <c r="F43" s="51">
        <f t="shared" si="1"/>
        <v>34207.398610396296</v>
      </c>
      <c r="G43" s="62">
        <v>7.5650000000000004</v>
      </c>
      <c r="H43" s="76">
        <v>0</v>
      </c>
      <c r="I43" s="77">
        <f t="shared" si="2"/>
        <v>7.5650000000000004</v>
      </c>
      <c r="J43" s="52">
        <v>2011230</v>
      </c>
      <c r="K43" s="51">
        <v>0</v>
      </c>
      <c r="L43" s="53">
        <f t="shared" si="3"/>
        <v>2011230</v>
      </c>
      <c r="M43" s="56">
        <f t="shared" si="4"/>
        <v>258.77895007720019</v>
      </c>
    </row>
    <row r="44" spans="1:13">
      <c r="A44" s="7" t="s">
        <v>40</v>
      </c>
      <c r="B44" s="16">
        <v>19944</v>
      </c>
      <c r="C44" s="49">
        <v>1315080628</v>
      </c>
      <c r="D44" s="50">
        <f t="shared" si="0"/>
        <v>65938.659647011635</v>
      </c>
      <c r="E44" s="51">
        <v>724076293</v>
      </c>
      <c r="F44" s="51">
        <f t="shared" si="1"/>
        <v>36305.469965904529</v>
      </c>
      <c r="G44" s="62">
        <v>6.27</v>
      </c>
      <c r="H44" s="76">
        <v>0</v>
      </c>
      <c r="I44" s="77">
        <f t="shared" si="2"/>
        <v>6.27</v>
      </c>
      <c r="J44" s="52">
        <v>4539963</v>
      </c>
      <c r="K44" s="51">
        <v>0</v>
      </c>
      <c r="L44" s="53">
        <f t="shared" si="3"/>
        <v>4539963</v>
      </c>
      <c r="M44" s="56">
        <f t="shared" si="4"/>
        <v>227.63552948255114</v>
      </c>
    </row>
    <row r="45" spans="1:13">
      <c r="A45" s="7" t="s">
        <v>41</v>
      </c>
      <c r="B45" s="16">
        <v>315890</v>
      </c>
      <c r="C45" s="49">
        <v>47333736711</v>
      </c>
      <c r="D45" s="50">
        <f t="shared" si="0"/>
        <v>149842.4663996961</v>
      </c>
      <c r="E45" s="51">
        <v>34425579526</v>
      </c>
      <c r="F45" s="51">
        <f t="shared" si="1"/>
        <v>108979.64331254551</v>
      </c>
      <c r="G45" s="62">
        <v>7.6660000000000004</v>
      </c>
      <c r="H45" s="76">
        <v>0</v>
      </c>
      <c r="I45" s="77">
        <f t="shared" si="2"/>
        <v>7.6660000000000004</v>
      </c>
      <c r="J45" s="52">
        <v>264075056</v>
      </c>
      <c r="K45" s="51">
        <v>0</v>
      </c>
      <c r="L45" s="53">
        <f t="shared" si="3"/>
        <v>264075056</v>
      </c>
      <c r="M45" s="56">
        <f t="shared" si="4"/>
        <v>835.97155972015571</v>
      </c>
    </row>
    <row r="46" spans="1:13">
      <c r="A46" s="7" t="s">
        <v>42</v>
      </c>
      <c r="B46" s="16">
        <v>325023</v>
      </c>
      <c r="C46" s="49">
        <v>38468156009</v>
      </c>
      <c r="D46" s="50">
        <f t="shared" si="0"/>
        <v>118355.18104564908</v>
      </c>
      <c r="E46" s="51">
        <v>22347382181</v>
      </c>
      <c r="F46" s="51">
        <f t="shared" si="1"/>
        <v>68756.310110361417</v>
      </c>
      <c r="G46" s="62">
        <v>7.6070000000000002</v>
      </c>
      <c r="H46" s="76">
        <v>0</v>
      </c>
      <c r="I46" s="77">
        <f t="shared" si="2"/>
        <v>7.6070000000000002</v>
      </c>
      <c r="J46" s="52">
        <v>170118850</v>
      </c>
      <c r="K46" s="51">
        <v>0</v>
      </c>
      <c r="L46" s="53">
        <f t="shared" si="3"/>
        <v>170118850</v>
      </c>
      <c r="M46" s="56">
        <f t="shared" si="4"/>
        <v>523.4055743747366</v>
      </c>
    </row>
    <row r="47" spans="1:13">
      <c r="A47" s="7" t="s">
        <v>43</v>
      </c>
      <c r="B47" s="16">
        <v>143737</v>
      </c>
      <c r="C47" s="49">
        <v>35291739991</v>
      </c>
      <c r="D47" s="50">
        <f t="shared" si="0"/>
        <v>245529.96090776904</v>
      </c>
      <c r="E47" s="51">
        <v>22739434959</v>
      </c>
      <c r="F47" s="51">
        <f t="shared" si="1"/>
        <v>158201.68056241609</v>
      </c>
      <c r="G47" s="62">
        <v>6.6020000000000003</v>
      </c>
      <c r="H47" s="76">
        <v>0</v>
      </c>
      <c r="I47" s="77">
        <f t="shared" si="2"/>
        <v>6.6020000000000003</v>
      </c>
      <c r="J47" s="52">
        <v>150151251</v>
      </c>
      <c r="K47" s="51">
        <v>0</v>
      </c>
      <c r="L47" s="53">
        <f t="shared" si="3"/>
        <v>150151251</v>
      </c>
      <c r="M47" s="56">
        <f t="shared" si="4"/>
        <v>1044.6249121659698</v>
      </c>
    </row>
    <row r="48" spans="1:13">
      <c r="A48" s="7" t="s">
        <v>44</v>
      </c>
      <c r="B48" s="16">
        <v>2462292</v>
      </c>
      <c r="C48" s="49">
        <v>361564146406</v>
      </c>
      <c r="D48" s="50">
        <f t="shared" si="0"/>
        <v>146840.48293459916</v>
      </c>
      <c r="E48" s="51">
        <v>241272977070</v>
      </c>
      <c r="F48" s="51">
        <f t="shared" si="1"/>
        <v>97987.150618204498</v>
      </c>
      <c r="G48" s="62">
        <v>7.57</v>
      </c>
      <c r="H48" s="76">
        <v>0.378</v>
      </c>
      <c r="I48" s="77">
        <f t="shared" si="2"/>
        <v>7.9480000000000004</v>
      </c>
      <c r="J48" s="52">
        <v>1825228623</v>
      </c>
      <c r="K48" s="51">
        <v>91140874</v>
      </c>
      <c r="L48" s="53">
        <f t="shared" si="3"/>
        <v>1916369497</v>
      </c>
      <c r="M48" s="56">
        <f t="shared" si="4"/>
        <v>778.28685509273475</v>
      </c>
    </row>
    <row r="49" spans="1:13">
      <c r="A49" s="7" t="s">
        <v>45</v>
      </c>
      <c r="B49" s="16">
        <v>78987</v>
      </c>
      <c r="C49" s="49">
        <v>40686770473</v>
      </c>
      <c r="D49" s="50">
        <f t="shared" si="0"/>
        <v>515107.17552255432</v>
      </c>
      <c r="E49" s="51">
        <v>28433516770</v>
      </c>
      <c r="F49" s="51">
        <f t="shared" si="1"/>
        <v>359977.17054705205</v>
      </c>
      <c r="G49" s="62">
        <v>2.9460000000000002</v>
      </c>
      <c r="H49" s="76">
        <v>0</v>
      </c>
      <c r="I49" s="77">
        <f t="shared" si="2"/>
        <v>2.9460000000000002</v>
      </c>
      <c r="J49" s="52">
        <v>84165867</v>
      </c>
      <c r="K49" s="51">
        <v>0</v>
      </c>
      <c r="L49" s="53">
        <f t="shared" si="3"/>
        <v>84165867</v>
      </c>
      <c r="M49" s="56">
        <f t="shared" si="4"/>
        <v>1065.5660678339473</v>
      </c>
    </row>
    <row r="50" spans="1:13">
      <c r="A50" s="7" t="s">
        <v>46</v>
      </c>
      <c r="B50" s="16">
        <v>69569</v>
      </c>
      <c r="C50" s="49">
        <v>11265108244</v>
      </c>
      <c r="D50" s="50">
        <f t="shared" si="0"/>
        <v>161927.12622001179</v>
      </c>
      <c r="E50" s="51">
        <v>8430751726</v>
      </c>
      <c r="F50" s="51">
        <f t="shared" si="1"/>
        <v>121185.46660150355</v>
      </c>
      <c r="G50" s="62">
        <v>7.4539999999999997</v>
      </c>
      <c r="H50" s="76">
        <v>0</v>
      </c>
      <c r="I50" s="77">
        <f t="shared" si="2"/>
        <v>7.4539999999999997</v>
      </c>
      <c r="J50" s="52">
        <v>62500261</v>
      </c>
      <c r="K50" s="51">
        <v>0</v>
      </c>
      <c r="L50" s="53">
        <f t="shared" si="3"/>
        <v>62500261</v>
      </c>
      <c r="M50" s="56">
        <f t="shared" si="4"/>
        <v>898.39240178815282</v>
      </c>
    </row>
    <row r="51" spans="1:13">
      <c r="A51" s="7" t="s">
        <v>47</v>
      </c>
      <c r="B51" s="16">
        <v>196540</v>
      </c>
      <c r="C51" s="49">
        <v>26584589884</v>
      </c>
      <c r="D51" s="50">
        <f t="shared" si="0"/>
        <v>135262.9993080289</v>
      </c>
      <c r="E51" s="51">
        <v>18858931778</v>
      </c>
      <c r="F51" s="51">
        <f t="shared" si="1"/>
        <v>95954.674763406947</v>
      </c>
      <c r="G51" s="62">
        <v>7.6390000000000002</v>
      </c>
      <c r="H51" s="76">
        <v>0</v>
      </c>
      <c r="I51" s="77">
        <f t="shared" si="2"/>
        <v>7.6390000000000002</v>
      </c>
      <c r="J51" s="52">
        <v>144063400</v>
      </c>
      <c r="K51" s="51">
        <v>0</v>
      </c>
      <c r="L51" s="53">
        <f t="shared" si="3"/>
        <v>144063400</v>
      </c>
      <c r="M51" s="56">
        <f t="shared" si="4"/>
        <v>732.9978630304264</v>
      </c>
    </row>
    <row r="52" spans="1:13">
      <c r="A52" s="7" t="s">
        <v>48</v>
      </c>
      <c r="B52" s="16">
        <v>39030</v>
      </c>
      <c r="C52" s="49">
        <v>4919791708</v>
      </c>
      <c r="D52" s="50">
        <f t="shared" si="0"/>
        <v>126051.54260825006</v>
      </c>
      <c r="E52" s="51">
        <v>2490502228</v>
      </c>
      <c r="F52" s="51">
        <f t="shared" si="1"/>
        <v>63809.946912631312</v>
      </c>
      <c r="G52" s="62">
        <v>7.7119999999999997</v>
      </c>
      <c r="H52" s="76">
        <v>0</v>
      </c>
      <c r="I52" s="77">
        <f t="shared" si="2"/>
        <v>7.7119999999999997</v>
      </c>
      <c r="J52" s="52">
        <v>19206730</v>
      </c>
      <c r="K52" s="51">
        <v>0</v>
      </c>
      <c r="L52" s="53">
        <f t="shared" si="3"/>
        <v>19206730</v>
      </c>
      <c r="M52" s="56">
        <f t="shared" si="4"/>
        <v>492.10171662823467</v>
      </c>
    </row>
    <row r="53" spans="1:13">
      <c r="A53" s="7" t="s">
        <v>49</v>
      </c>
      <c r="B53" s="16">
        <v>1105603</v>
      </c>
      <c r="C53" s="49">
        <v>148214538763</v>
      </c>
      <c r="D53" s="50">
        <f t="shared" si="0"/>
        <v>134057.64886944048</v>
      </c>
      <c r="E53" s="51">
        <v>107563280977</v>
      </c>
      <c r="F53" s="51">
        <f t="shared" si="1"/>
        <v>97289.244852808828</v>
      </c>
      <c r="G53" s="62">
        <v>7.1210000000000004</v>
      </c>
      <c r="H53" s="76">
        <v>0</v>
      </c>
      <c r="I53" s="77">
        <f t="shared" si="2"/>
        <v>7.1210000000000004</v>
      </c>
      <c r="J53" s="52">
        <v>765999860</v>
      </c>
      <c r="K53" s="51">
        <v>0</v>
      </c>
      <c r="L53" s="53">
        <f t="shared" si="3"/>
        <v>765999860</v>
      </c>
      <c r="M53" s="56">
        <f t="shared" si="4"/>
        <v>692.83446227985996</v>
      </c>
    </row>
    <row r="54" spans="1:13">
      <c r="A54" s="7" t="s">
        <v>50</v>
      </c>
      <c r="B54" s="16">
        <v>266123</v>
      </c>
      <c r="C54" s="49">
        <v>34830708838</v>
      </c>
      <c r="D54" s="50">
        <f t="shared" si="0"/>
        <v>130881.99380737479</v>
      </c>
      <c r="E54" s="51">
        <v>26387763807</v>
      </c>
      <c r="F54" s="51">
        <f t="shared" si="1"/>
        <v>99156.26911991823</v>
      </c>
      <c r="G54" s="62">
        <v>7.7720000000000002</v>
      </c>
      <c r="H54" s="76">
        <v>0</v>
      </c>
      <c r="I54" s="77">
        <f t="shared" si="2"/>
        <v>7.7720000000000002</v>
      </c>
      <c r="J54" s="52">
        <v>205334656</v>
      </c>
      <c r="K54" s="51">
        <v>0</v>
      </c>
      <c r="L54" s="53">
        <f t="shared" si="3"/>
        <v>205334656</v>
      </c>
      <c r="M54" s="56">
        <f t="shared" si="4"/>
        <v>771.57801467742365</v>
      </c>
    </row>
    <row r="55" spans="1:13">
      <c r="A55" s="7" t="s">
        <v>51</v>
      </c>
      <c r="B55" s="16">
        <v>1295033</v>
      </c>
      <c r="C55" s="49">
        <v>235857163759</v>
      </c>
      <c r="D55" s="50">
        <f t="shared" si="0"/>
        <v>182124.44297481223</v>
      </c>
      <c r="E55" s="51">
        <v>169842589840</v>
      </c>
      <c r="F55" s="51">
        <f t="shared" si="1"/>
        <v>131149.23700013821</v>
      </c>
      <c r="G55" s="62">
        <v>7.3559999999999999</v>
      </c>
      <c r="H55" s="76">
        <v>0</v>
      </c>
      <c r="I55" s="77">
        <f t="shared" si="2"/>
        <v>7.3559999999999999</v>
      </c>
      <c r="J55" s="52">
        <v>1253554258</v>
      </c>
      <c r="K55" s="51">
        <v>0</v>
      </c>
      <c r="L55" s="53">
        <f t="shared" si="3"/>
        <v>1253554258</v>
      </c>
      <c r="M55" s="56">
        <f t="shared" si="4"/>
        <v>967.97089958325387</v>
      </c>
    </row>
    <row r="56" spans="1:13">
      <c r="A56" s="7" t="s">
        <v>52</v>
      </c>
      <c r="B56" s="16">
        <v>434425</v>
      </c>
      <c r="C56" s="49">
        <v>45761993549</v>
      </c>
      <c r="D56" s="50">
        <f t="shared" si="0"/>
        <v>105339.22667664154</v>
      </c>
      <c r="E56" s="51">
        <v>29694362126</v>
      </c>
      <c r="F56" s="51">
        <f t="shared" si="1"/>
        <v>68353.253440755027</v>
      </c>
      <c r="G56" s="62">
        <v>7.0220000000000002</v>
      </c>
      <c r="H56" s="76">
        <v>0.186</v>
      </c>
      <c r="I56" s="77">
        <f t="shared" si="2"/>
        <v>7.2080000000000002</v>
      </c>
      <c r="J56" s="52">
        <v>208513922</v>
      </c>
      <c r="K56" s="51">
        <v>5523136</v>
      </c>
      <c r="L56" s="53">
        <f t="shared" si="3"/>
        <v>214037058</v>
      </c>
      <c r="M56" s="56">
        <f t="shared" si="4"/>
        <v>492.69047131265467</v>
      </c>
    </row>
    <row r="57" spans="1:13">
      <c r="A57" s="7" t="s">
        <v>53</v>
      </c>
      <c r="B57" s="16">
        <v>944199</v>
      </c>
      <c r="C57" s="49">
        <v>119781233550</v>
      </c>
      <c r="D57" s="50">
        <f t="shared" si="0"/>
        <v>126860.15718084853</v>
      </c>
      <c r="E57" s="51">
        <v>80101483681</v>
      </c>
      <c r="F57" s="51">
        <f t="shared" si="1"/>
        <v>84835.382881151119</v>
      </c>
      <c r="G57" s="62">
        <v>7.7309999999999999</v>
      </c>
      <c r="H57" s="76">
        <v>0</v>
      </c>
      <c r="I57" s="77">
        <f t="shared" si="2"/>
        <v>7.7309999999999999</v>
      </c>
      <c r="J57" s="52">
        <v>619439985</v>
      </c>
      <c r="K57" s="51">
        <v>0</v>
      </c>
      <c r="L57" s="53">
        <f t="shared" si="3"/>
        <v>619439985</v>
      </c>
      <c r="M57" s="56">
        <f t="shared" si="4"/>
        <v>656.04812650722988</v>
      </c>
    </row>
    <row r="58" spans="1:13">
      <c r="A58" s="7" t="s">
        <v>55</v>
      </c>
      <c r="B58" s="16">
        <v>581058</v>
      </c>
      <c r="C58" s="49">
        <v>51424769415</v>
      </c>
      <c r="D58" s="50">
        <f t="shared" si="0"/>
        <v>88501.955768615182</v>
      </c>
      <c r="E58" s="51">
        <v>35812162831</v>
      </c>
      <c r="F58" s="51">
        <f t="shared" si="1"/>
        <v>61632.681816617274</v>
      </c>
      <c r="G58" s="62">
        <v>7.5125000000000002</v>
      </c>
      <c r="H58" s="76">
        <v>0</v>
      </c>
      <c r="I58" s="77">
        <f t="shared" si="2"/>
        <v>7.5125000000000002</v>
      </c>
      <c r="J58" s="52">
        <v>269021090</v>
      </c>
      <c r="K58" s="51">
        <v>0</v>
      </c>
      <c r="L58" s="53">
        <f t="shared" si="3"/>
        <v>269021090</v>
      </c>
      <c r="M58" s="56">
        <f t="shared" si="4"/>
        <v>462.98491716833774</v>
      </c>
    </row>
    <row r="59" spans="1:13">
      <c r="A59" s="7" t="s">
        <v>56</v>
      </c>
      <c r="B59" s="16">
        <v>74799</v>
      </c>
      <c r="C59" s="49">
        <v>7533899786</v>
      </c>
      <c r="D59" s="50">
        <f t="shared" si="0"/>
        <v>100721.93192422358</v>
      </c>
      <c r="E59" s="51">
        <v>4200892788</v>
      </c>
      <c r="F59" s="51">
        <f t="shared" si="1"/>
        <v>56162.419123250314</v>
      </c>
      <c r="G59" s="62">
        <v>7.4939999999999998</v>
      </c>
      <c r="H59" s="76">
        <v>0</v>
      </c>
      <c r="I59" s="77">
        <f t="shared" si="2"/>
        <v>7.4939999999999998</v>
      </c>
      <c r="J59" s="52">
        <v>31481490</v>
      </c>
      <c r="K59" s="51">
        <v>0</v>
      </c>
      <c r="L59" s="53">
        <f t="shared" si="3"/>
        <v>31481490</v>
      </c>
      <c r="M59" s="56">
        <f t="shared" si="4"/>
        <v>420.88116151285448</v>
      </c>
    </row>
    <row r="60" spans="1:13">
      <c r="A60" s="7" t="s">
        <v>98</v>
      </c>
      <c r="B60" s="16">
        <v>173935</v>
      </c>
      <c r="C60" s="49">
        <v>35473827468</v>
      </c>
      <c r="D60" s="50">
        <f t="shared" si="0"/>
        <v>203948.75941012448</v>
      </c>
      <c r="E60" s="51">
        <v>24647129375</v>
      </c>
      <c r="F60" s="51">
        <f t="shared" si="1"/>
        <v>141703.10388938396</v>
      </c>
      <c r="G60" s="62">
        <v>7.5609999999999999</v>
      </c>
      <c r="H60" s="76">
        <v>0.16</v>
      </c>
      <c r="I60" s="77">
        <f t="shared" si="2"/>
        <v>7.7210000000000001</v>
      </c>
      <c r="J60" s="52">
        <v>186423080</v>
      </c>
      <c r="K60" s="51">
        <v>3944943</v>
      </c>
      <c r="L60" s="53">
        <f t="shared" si="3"/>
        <v>190368023</v>
      </c>
      <c r="M60" s="56">
        <f t="shared" si="4"/>
        <v>1094.477954408256</v>
      </c>
    </row>
    <row r="61" spans="1:13">
      <c r="A61" s="7" t="s">
        <v>99</v>
      </c>
      <c r="B61" s="16">
        <v>271961</v>
      </c>
      <c r="C61" s="49">
        <v>38864635859</v>
      </c>
      <c r="D61" s="50">
        <f t="shared" si="0"/>
        <v>142905.18073915009</v>
      </c>
      <c r="E61" s="51">
        <v>25769119327</v>
      </c>
      <c r="F61" s="51">
        <f t="shared" si="1"/>
        <v>94752.995197840864</v>
      </c>
      <c r="G61" s="62">
        <v>7.49</v>
      </c>
      <c r="H61" s="76">
        <v>0</v>
      </c>
      <c r="I61" s="77">
        <f t="shared" si="2"/>
        <v>7.49</v>
      </c>
      <c r="J61" s="52">
        <v>193010711</v>
      </c>
      <c r="K61" s="51">
        <v>0</v>
      </c>
      <c r="L61" s="53">
        <f t="shared" si="3"/>
        <v>193010711</v>
      </c>
      <c r="M61" s="56">
        <f t="shared" si="4"/>
        <v>709.69996065612349</v>
      </c>
    </row>
    <row r="62" spans="1:13">
      <c r="A62" s="7" t="s">
        <v>57</v>
      </c>
      <c r="B62" s="16">
        <v>142144</v>
      </c>
      <c r="C62" s="49">
        <v>14532746102</v>
      </c>
      <c r="D62" s="50">
        <f t="shared" si="0"/>
        <v>102239.60281123368</v>
      </c>
      <c r="E62" s="51">
        <v>9440250623</v>
      </c>
      <c r="F62" s="51">
        <f t="shared" si="1"/>
        <v>66413.289502194952</v>
      </c>
      <c r="G62" s="62">
        <v>7.1230000000000002</v>
      </c>
      <c r="H62" s="76">
        <v>0</v>
      </c>
      <c r="I62" s="77">
        <f t="shared" si="2"/>
        <v>7.1230000000000002</v>
      </c>
      <c r="J62" s="52">
        <v>67240073</v>
      </c>
      <c r="K62" s="51">
        <v>0</v>
      </c>
      <c r="L62" s="53">
        <f t="shared" si="3"/>
        <v>67240073</v>
      </c>
      <c r="M62" s="56">
        <f t="shared" si="4"/>
        <v>473.04193634624045</v>
      </c>
    </row>
    <row r="63" spans="1:13">
      <c r="A63" s="7" t="s">
        <v>58</v>
      </c>
      <c r="B63" s="16">
        <v>387461</v>
      </c>
      <c r="C63" s="49">
        <v>85824627450</v>
      </c>
      <c r="D63" s="50">
        <f t="shared" si="0"/>
        <v>221505.2029752672</v>
      </c>
      <c r="E63" s="51">
        <v>62430563787</v>
      </c>
      <c r="F63" s="51">
        <f t="shared" si="1"/>
        <v>161127.34904158095</v>
      </c>
      <c r="G63" s="62">
        <v>7.1230000000000002</v>
      </c>
      <c r="H63" s="76">
        <v>0</v>
      </c>
      <c r="I63" s="77">
        <f t="shared" si="2"/>
        <v>7.1230000000000002</v>
      </c>
      <c r="J63" s="52">
        <v>446162684</v>
      </c>
      <c r="K63" s="51">
        <v>0</v>
      </c>
      <c r="L63" s="53">
        <f t="shared" si="3"/>
        <v>446162684</v>
      </c>
      <c r="M63" s="56">
        <f t="shared" si="4"/>
        <v>1151.5034648648509</v>
      </c>
    </row>
    <row r="64" spans="1:13">
      <c r="A64" s="7" t="s">
        <v>54</v>
      </c>
      <c r="B64" s="16">
        <v>425698</v>
      </c>
      <c r="C64" s="49">
        <v>48910020363</v>
      </c>
      <c r="D64" s="50">
        <f t="shared" si="0"/>
        <v>114893.70484005092</v>
      </c>
      <c r="E64" s="51">
        <v>33758041554</v>
      </c>
      <c r="F64" s="51">
        <f t="shared" si="1"/>
        <v>79300.446687557851</v>
      </c>
      <c r="G64" s="62">
        <v>7.4131999999999998</v>
      </c>
      <c r="H64" s="76">
        <v>0</v>
      </c>
      <c r="I64" s="77">
        <f t="shared" si="2"/>
        <v>7.4131999999999998</v>
      </c>
      <c r="J64" s="52">
        <v>250337542</v>
      </c>
      <c r="K64" s="51">
        <v>0</v>
      </c>
      <c r="L64" s="53">
        <f t="shared" si="3"/>
        <v>250337542</v>
      </c>
      <c r="M64" s="56">
        <f t="shared" si="4"/>
        <v>588.06370243693891</v>
      </c>
    </row>
    <row r="65" spans="1:13">
      <c r="A65" s="7" t="s">
        <v>59</v>
      </c>
      <c r="B65" s="16">
        <v>89771</v>
      </c>
      <c r="C65" s="49">
        <v>8851512382</v>
      </c>
      <c r="D65" s="50">
        <f t="shared" si="0"/>
        <v>98601.022401443668</v>
      </c>
      <c r="E65" s="51">
        <v>5839829754</v>
      </c>
      <c r="F65" s="51">
        <f t="shared" si="1"/>
        <v>65052.519789241516</v>
      </c>
      <c r="G65" s="62">
        <v>7.5279999999999996</v>
      </c>
      <c r="H65" s="76">
        <v>0</v>
      </c>
      <c r="I65" s="77">
        <f t="shared" si="2"/>
        <v>7.5279999999999996</v>
      </c>
      <c r="J65" s="52">
        <v>43962241</v>
      </c>
      <c r="K65" s="51">
        <v>0</v>
      </c>
      <c r="L65" s="53">
        <f t="shared" si="3"/>
        <v>43962241</v>
      </c>
      <c r="M65" s="56">
        <f t="shared" si="4"/>
        <v>489.71539806841855</v>
      </c>
    </row>
    <row r="66" spans="1:13">
      <c r="A66" s="7" t="s">
        <v>60</v>
      </c>
      <c r="B66" s="16">
        <v>39608</v>
      </c>
      <c r="C66" s="49">
        <v>3495464887</v>
      </c>
      <c r="D66" s="50">
        <f t="shared" si="0"/>
        <v>88251.486745101996</v>
      </c>
      <c r="E66" s="51">
        <v>1782663956</v>
      </c>
      <c r="F66" s="51">
        <f t="shared" si="1"/>
        <v>45007.67410624116</v>
      </c>
      <c r="G66" s="62">
        <v>7.5759999999999996</v>
      </c>
      <c r="H66" s="76">
        <v>0</v>
      </c>
      <c r="I66" s="77">
        <f t="shared" si="2"/>
        <v>7.5759999999999996</v>
      </c>
      <c r="J66" s="52">
        <v>13495077</v>
      </c>
      <c r="K66" s="51">
        <v>0</v>
      </c>
      <c r="L66" s="53">
        <f t="shared" si="3"/>
        <v>13495077</v>
      </c>
      <c r="M66" s="56">
        <f t="shared" si="4"/>
        <v>340.71594122399517</v>
      </c>
    </row>
    <row r="67" spans="1:13">
      <c r="A67" s="7" t="s">
        <v>61</v>
      </c>
      <c r="B67" s="16">
        <v>22516</v>
      </c>
      <c r="C67" s="49">
        <v>2213089956</v>
      </c>
      <c r="D67" s="50">
        <f t="shared" si="0"/>
        <v>98289.658731568663</v>
      </c>
      <c r="E67" s="51">
        <v>1404202731</v>
      </c>
      <c r="F67" s="51">
        <f t="shared" si="1"/>
        <v>62364.662062533309</v>
      </c>
      <c r="G67" s="62">
        <v>7.4379999999999997</v>
      </c>
      <c r="H67" s="76">
        <v>0</v>
      </c>
      <c r="I67" s="77">
        <f t="shared" si="2"/>
        <v>7.4379999999999997</v>
      </c>
      <c r="J67" s="52">
        <v>10444460</v>
      </c>
      <c r="K67" s="51">
        <v>0</v>
      </c>
      <c r="L67" s="53">
        <f t="shared" si="3"/>
        <v>10444460</v>
      </c>
      <c r="M67" s="56">
        <f t="shared" si="4"/>
        <v>463.86836027713628</v>
      </c>
    </row>
    <row r="68" spans="1:13">
      <c r="A68" s="7" t="s">
        <v>62</v>
      </c>
      <c r="B68" s="16">
        <v>15722</v>
      </c>
      <c r="C68" s="49">
        <v>970334882</v>
      </c>
      <c r="D68" s="50">
        <f t="shared" si="0"/>
        <v>61718.285332654879</v>
      </c>
      <c r="E68" s="51">
        <v>238224371</v>
      </c>
      <c r="F68" s="51">
        <f t="shared" si="1"/>
        <v>15152.29430097952</v>
      </c>
      <c r="G68" s="62">
        <v>7.5990000000000002</v>
      </c>
      <c r="H68" s="76">
        <v>0</v>
      </c>
      <c r="I68" s="77">
        <f t="shared" si="2"/>
        <v>7.5990000000000002</v>
      </c>
      <c r="J68" s="52">
        <v>1810140</v>
      </c>
      <c r="K68" s="51">
        <v>0</v>
      </c>
      <c r="L68" s="53">
        <f t="shared" si="3"/>
        <v>1810140</v>
      </c>
      <c r="M68" s="56">
        <f t="shared" si="4"/>
        <v>115.13420684391299</v>
      </c>
    </row>
    <row r="69" spans="1:13">
      <c r="A69" s="7" t="s">
        <v>63</v>
      </c>
      <c r="B69" s="16">
        <v>508014</v>
      </c>
      <c r="C69" s="49">
        <v>62483245935</v>
      </c>
      <c r="D69" s="50">
        <f t="shared" si="0"/>
        <v>122995.1259906223</v>
      </c>
      <c r="E69" s="51">
        <v>41176896106</v>
      </c>
      <c r="F69" s="51">
        <f t="shared" si="1"/>
        <v>81054.648308904871</v>
      </c>
      <c r="G69" s="62">
        <v>7.4669999999999996</v>
      </c>
      <c r="H69" s="76">
        <v>0</v>
      </c>
      <c r="I69" s="77">
        <f t="shared" si="2"/>
        <v>7.4669999999999996</v>
      </c>
      <c r="J69" s="52">
        <v>307995520</v>
      </c>
      <c r="K69" s="51">
        <v>0</v>
      </c>
      <c r="L69" s="53">
        <f t="shared" si="3"/>
        <v>307995520</v>
      </c>
      <c r="M69" s="56">
        <f t="shared" si="4"/>
        <v>606.27368537087557</v>
      </c>
    </row>
    <row r="70" spans="1:13">
      <c r="A70" s="7" t="s">
        <v>64</v>
      </c>
      <c r="B70" s="16">
        <v>29417</v>
      </c>
      <c r="C70" s="49">
        <v>2575912702</v>
      </c>
      <c r="D70" s="50">
        <f t="shared" si="0"/>
        <v>87565.445218751061</v>
      </c>
      <c r="E70" s="51">
        <v>1576650179</v>
      </c>
      <c r="F70" s="51">
        <f t="shared" si="1"/>
        <v>53596.565897270288</v>
      </c>
      <c r="G70" s="62">
        <v>7.6790000000000003</v>
      </c>
      <c r="H70" s="76">
        <v>0.4</v>
      </c>
      <c r="I70" s="77">
        <f t="shared" si="2"/>
        <v>8.0790000000000006</v>
      </c>
      <c r="J70" s="52">
        <v>12107109</v>
      </c>
      <c r="K70" s="51">
        <v>630660</v>
      </c>
      <c r="L70" s="53">
        <f t="shared" si="3"/>
        <v>12737769</v>
      </c>
      <c r="M70" s="56">
        <f t="shared" si="4"/>
        <v>433.00707074140803</v>
      </c>
    </row>
    <row r="71" spans="1:13">
      <c r="A71" s="7" t="s">
        <v>65</v>
      </c>
      <c r="B71" s="16">
        <v>57093</v>
      </c>
      <c r="C71" s="49">
        <v>20487048422</v>
      </c>
      <c r="D71" s="50">
        <f t="shared" si="0"/>
        <v>358836.43217207014</v>
      </c>
      <c r="E71" s="51">
        <v>17419405194</v>
      </c>
      <c r="F71" s="51">
        <f t="shared" si="1"/>
        <v>305105.7957017498</v>
      </c>
      <c r="G71" s="62">
        <v>4.0469999999999997</v>
      </c>
      <c r="H71" s="76">
        <v>0</v>
      </c>
      <c r="I71" s="77">
        <f t="shared" si="2"/>
        <v>4.0469999999999997</v>
      </c>
      <c r="J71" s="52">
        <v>70496333</v>
      </c>
      <c r="K71" s="51">
        <v>0</v>
      </c>
      <c r="L71" s="53">
        <f t="shared" si="3"/>
        <v>70496333</v>
      </c>
      <c r="M71" s="56">
        <f t="shared" si="4"/>
        <v>1234.7631583556654</v>
      </c>
    </row>
    <row r="72" spans="1:13">
      <c r="A72" s="7" t="s">
        <v>66</v>
      </c>
      <c r="B72" s="16">
        <v>23719</v>
      </c>
      <c r="C72" s="49">
        <v>1788547958</v>
      </c>
      <c r="D72" s="50">
        <f>(C72/B72)</f>
        <v>75405.706732998864</v>
      </c>
      <c r="E72" s="51">
        <v>1099118930</v>
      </c>
      <c r="F72" s="51">
        <f>(E72/B72)</f>
        <v>46339.176609469199</v>
      </c>
      <c r="G72" s="62">
        <v>7.694</v>
      </c>
      <c r="H72" s="76">
        <v>0</v>
      </c>
      <c r="I72" s="77">
        <f>SUM(G72:H72)</f>
        <v>7.694</v>
      </c>
      <c r="J72" s="52">
        <v>8456613</v>
      </c>
      <c r="K72" s="51">
        <v>0</v>
      </c>
      <c r="L72" s="53">
        <f>SUM(J72:K72)</f>
        <v>8456613</v>
      </c>
      <c r="M72" s="56">
        <f>L72/B72</f>
        <v>356.53328555166746</v>
      </c>
    </row>
    <row r="73" spans="1:13">
      <c r="A73" s="12" t="s">
        <v>67</v>
      </c>
      <c r="B73" s="17">
        <f>SUM(B6:B72)</f>
        <v>18680367</v>
      </c>
      <c r="C73" s="13">
        <f>SUM(C6:C72)</f>
        <v>2663565757332</v>
      </c>
      <c r="D73" s="20">
        <f>(C73/B73)</f>
        <v>142586.37195575441</v>
      </c>
      <c r="E73" s="20">
        <f>SUM(E6:E72)</f>
        <v>1813389952623</v>
      </c>
      <c r="F73" s="20">
        <f>(E73/B73)</f>
        <v>97074.642731751475</v>
      </c>
      <c r="G73" s="13"/>
      <c r="H73" s="13"/>
      <c r="I73" s="39"/>
      <c r="J73" s="14">
        <f>SUM(J6:J72)</f>
        <v>13069956786</v>
      </c>
      <c r="K73" s="32">
        <f>SUM(K6:K72)</f>
        <v>167208897</v>
      </c>
      <c r="L73" s="20">
        <f>SUM(J73:K73)</f>
        <v>13237165683</v>
      </c>
      <c r="M73" s="57">
        <f>L73/B73</f>
        <v>708.61379131362889</v>
      </c>
    </row>
    <row r="74" spans="1:13">
      <c r="A74" s="11"/>
      <c r="B74" s="10"/>
      <c r="C74" s="5"/>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138</v>
      </c>
      <c r="B80" s="108"/>
      <c r="C80" s="108"/>
      <c r="D80" s="108"/>
      <c r="E80" s="108"/>
      <c r="F80" s="108"/>
      <c r="G80" s="108"/>
      <c r="H80" s="108"/>
      <c r="I80" s="108"/>
      <c r="J80" s="108"/>
      <c r="K80" s="108"/>
      <c r="L80" s="108"/>
      <c r="M80" s="109"/>
    </row>
    <row r="81" spans="1:13" ht="13.5" thickBot="1">
      <c r="A81" s="116" t="s">
        <v>88</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A1:M1"/>
    <mergeCell ref="C2:F2"/>
    <mergeCell ref="J2:M2"/>
    <mergeCell ref="G2:I2"/>
    <mergeCell ref="C3:D3"/>
    <mergeCell ref="E3:F3"/>
    <mergeCell ref="A75:M75"/>
    <mergeCell ref="A80:M80"/>
    <mergeCell ref="A81:M81"/>
    <mergeCell ref="A79:M79"/>
    <mergeCell ref="A78:M78"/>
    <mergeCell ref="A77:M77"/>
    <mergeCell ref="A76:M76"/>
  </mergeCells>
  <phoneticPr fontId="7" type="noConversion"/>
  <printOptions horizontalCentered="1"/>
  <pageMargins left="0.5" right="0.5" top="0.5" bottom="0.5" header="0.3" footer="0.3"/>
  <pageSetup paperSize="5" scale="93" fitToHeight="0" orientation="landscape" r:id="rId1"/>
  <headerFooter>
    <oddFooter>&amp;LOffice of Economic and Demographic Research&amp;CPage &amp;P of &amp;N&amp;RMarch 7, 2012</oddFooter>
  </headerFooter>
  <ignoredErrors>
    <ignoredError sqref="D73 F7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87</v>
      </c>
      <c r="B1" s="91"/>
      <c r="C1" s="91"/>
      <c r="D1" s="91"/>
      <c r="E1" s="91"/>
      <c r="F1" s="91"/>
      <c r="G1" s="91"/>
      <c r="H1" s="91"/>
      <c r="I1" s="91"/>
      <c r="J1" s="91"/>
      <c r="K1" s="91"/>
      <c r="L1" s="91"/>
      <c r="M1" s="92"/>
    </row>
    <row r="2" spans="1:13" ht="15.75">
      <c r="A2" s="21"/>
      <c r="B2" s="81">
        <v>2006</v>
      </c>
      <c r="C2" s="93" t="s">
        <v>79</v>
      </c>
      <c r="D2" s="94"/>
      <c r="E2" s="94"/>
      <c r="F2" s="95"/>
      <c r="G2" s="93" t="s">
        <v>96</v>
      </c>
      <c r="H2" s="94"/>
      <c r="I2" s="95"/>
      <c r="J2" s="96" t="s">
        <v>83</v>
      </c>
      <c r="K2" s="97"/>
      <c r="L2" s="97"/>
      <c r="M2" s="98"/>
    </row>
    <row r="3" spans="1:13" ht="12.75" customHeight="1">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243779</v>
      </c>
      <c r="C6" s="5">
        <v>20568552759</v>
      </c>
      <c r="D6" s="18">
        <f>(C6/B6)</f>
        <v>84373.767875821955</v>
      </c>
      <c r="E6" s="19">
        <v>11252733947</v>
      </c>
      <c r="F6" s="19">
        <f>(E6/B6)</f>
        <v>46159.570541350979</v>
      </c>
      <c r="G6" s="60">
        <v>7.8209999999999997</v>
      </c>
      <c r="H6" s="75">
        <v>0.75</v>
      </c>
      <c r="I6" s="75">
        <f>SUM(G6:H6)</f>
        <v>8.5709999999999997</v>
      </c>
      <c r="J6" s="4">
        <v>88006259</v>
      </c>
      <c r="K6" s="31">
        <v>8439444</v>
      </c>
      <c r="L6" s="31">
        <f t="shared" ref="L6:L69" si="0">SUM(J6:K6)</f>
        <v>96445703</v>
      </c>
      <c r="M6" s="55">
        <f>L6/B6</f>
        <v>395.62760943313413</v>
      </c>
    </row>
    <row r="7" spans="1:13">
      <c r="A7" s="7" t="s">
        <v>4</v>
      </c>
      <c r="B7" s="16">
        <v>25004</v>
      </c>
      <c r="C7" s="49">
        <v>1497905346</v>
      </c>
      <c r="D7" s="50">
        <f>(C7/B7)</f>
        <v>59906.628779395294</v>
      </c>
      <c r="E7" s="51">
        <v>713994168</v>
      </c>
      <c r="F7" s="51">
        <f>(E7/B7)</f>
        <v>28555.197888337865</v>
      </c>
      <c r="G7" s="62">
        <v>7.7610000000000001</v>
      </c>
      <c r="H7" s="76">
        <v>0</v>
      </c>
      <c r="I7" s="76">
        <f>SUM(G7:H7)</f>
        <v>7.7610000000000001</v>
      </c>
      <c r="J7" s="52">
        <v>5540807</v>
      </c>
      <c r="K7" s="51">
        <v>0</v>
      </c>
      <c r="L7" s="53">
        <f t="shared" si="0"/>
        <v>5540807</v>
      </c>
      <c r="M7" s="56">
        <f>L7/B7</f>
        <v>221.5968245080787</v>
      </c>
    </row>
    <row r="8" spans="1:13">
      <c r="A8" s="7" t="s">
        <v>5</v>
      </c>
      <c r="B8" s="16">
        <v>165515</v>
      </c>
      <c r="C8" s="49">
        <v>25430080503</v>
      </c>
      <c r="D8" s="50">
        <f t="shared" ref="D8:D71" si="1">(C8/B8)</f>
        <v>153642.15027640999</v>
      </c>
      <c r="E8" s="51">
        <v>17861703347</v>
      </c>
      <c r="F8" s="51">
        <f t="shared" ref="F8:F71" si="2">(E8/B8)</f>
        <v>107915.91908286259</v>
      </c>
      <c r="G8" s="62">
        <v>6.8079999999999998</v>
      </c>
      <c r="H8" s="76">
        <v>0</v>
      </c>
      <c r="I8" s="76">
        <f t="shared" ref="I8:I71" si="3">SUM(G8:H8)</f>
        <v>6.8079999999999998</v>
      </c>
      <c r="J8" s="52">
        <v>121652948</v>
      </c>
      <c r="K8" s="51">
        <v>0</v>
      </c>
      <c r="L8" s="53">
        <f t="shared" si="0"/>
        <v>121652948</v>
      </c>
      <c r="M8" s="56">
        <f t="shared" ref="M8:M71" si="4">L8/B8</f>
        <v>734.99651391112593</v>
      </c>
    </row>
    <row r="9" spans="1:13">
      <c r="A9" s="7" t="s">
        <v>6</v>
      </c>
      <c r="B9" s="16">
        <v>28551</v>
      </c>
      <c r="C9" s="49">
        <v>2016364521</v>
      </c>
      <c r="D9" s="50">
        <f t="shared" si="1"/>
        <v>70623.253861510981</v>
      </c>
      <c r="E9" s="51">
        <v>814120251</v>
      </c>
      <c r="F9" s="51">
        <f t="shared" si="2"/>
        <v>28514.596721655984</v>
      </c>
      <c r="G9" s="62">
        <v>7.673</v>
      </c>
      <c r="H9" s="76">
        <v>0</v>
      </c>
      <c r="I9" s="76">
        <f t="shared" si="3"/>
        <v>7.673</v>
      </c>
      <c r="J9" s="52">
        <v>6246745</v>
      </c>
      <c r="K9" s="51">
        <v>0</v>
      </c>
      <c r="L9" s="53">
        <f t="shared" si="0"/>
        <v>6246745</v>
      </c>
      <c r="M9" s="56">
        <f t="shared" si="4"/>
        <v>218.79251164582678</v>
      </c>
    </row>
    <row r="10" spans="1:13">
      <c r="A10" s="7" t="s">
        <v>7</v>
      </c>
      <c r="B10" s="16">
        <v>543050</v>
      </c>
      <c r="C10" s="49">
        <v>72575843188</v>
      </c>
      <c r="D10" s="50">
        <f t="shared" si="1"/>
        <v>133644.86361845135</v>
      </c>
      <c r="E10" s="51">
        <v>39311747501</v>
      </c>
      <c r="F10" s="51">
        <f t="shared" si="2"/>
        <v>72390.659241322166</v>
      </c>
      <c r="G10" s="62">
        <v>7.6669999999999998</v>
      </c>
      <c r="H10" s="76">
        <v>0</v>
      </c>
      <c r="I10" s="76">
        <f t="shared" si="3"/>
        <v>7.6669999999999998</v>
      </c>
      <c r="J10" s="52">
        <v>301901310</v>
      </c>
      <c r="K10" s="51">
        <v>0</v>
      </c>
      <c r="L10" s="53">
        <f t="shared" si="0"/>
        <v>301901310</v>
      </c>
      <c r="M10" s="56">
        <f t="shared" si="4"/>
        <v>555.93648835282204</v>
      </c>
    </row>
    <row r="11" spans="1:13">
      <c r="A11" s="7" t="s">
        <v>8</v>
      </c>
      <c r="B11" s="16">
        <v>1753162</v>
      </c>
      <c r="C11" s="49">
        <v>236205217645</v>
      </c>
      <c r="D11" s="50">
        <f t="shared" si="1"/>
        <v>134730.97046650565</v>
      </c>
      <c r="E11" s="51">
        <v>157728641933</v>
      </c>
      <c r="F11" s="51">
        <f t="shared" si="2"/>
        <v>89968.093041601402</v>
      </c>
      <c r="G11" s="62">
        <v>7.6790000000000003</v>
      </c>
      <c r="H11" s="76">
        <v>0.18970000000000001</v>
      </c>
      <c r="I11" s="76">
        <f t="shared" si="3"/>
        <v>7.8687000000000005</v>
      </c>
      <c r="J11" s="52">
        <v>1221155106</v>
      </c>
      <c r="K11" s="51">
        <v>30167095</v>
      </c>
      <c r="L11" s="53">
        <f t="shared" si="0"/>
        <v>1251322201</v>
      </c>
      <c r="M11" s="56">
        <f t="shared" si="4"/>
        <v>713.75161051859436</v>
      </c>
    </row>
    <row r="12" spans="1:13">
      <c r="A12" s="7" t="s">
        <v>9</v>
      </c>
      <c r="B12" s="16">
        <v>14113</v>
      </c>
      <c r="C12" s="49">
        <v>865961583</v>
      </c>
      <c r="D12" s="50">
        <f t="shared" si="1"/>
        <v>61359.142847020477</v>
      </c>
      <c r="E12" s="51">
        <v>324205199</v>
      </c>
      <c r="F12" s="51">
        <f t="shared" si="2"/>
        <v>22972.096577623466</v>
      </c>
      <c r="G12" s="62">
        <v>5.5750000000000002</v>
      </c>
      <c r="H12" s="76">
        <v>0</v>
      </c>
      <c r="I12" s="76">
        <f t="shared" si="3"/>
        <v>5.5750000000000002</v>
      </c>
      <c r="J12" s="52">
        <v>1806557</v>
      </c>
      <c r="K12" s="51">
        <v>0</v>
      </c>
      <c r="L12" s="53">
        <f t="shared" si="0"/>
        <v>1806557</v>
      </c>
      <c r="M12" s="56">
        <f t="shared" si="4"/>
        <v>128.00658966909941</v>
      </c>
    </row>
    <row r="13" spans="1:13">
      <c r="A13" s="7" t="s">
        <v>10</v>
      </c>
      <c r="B13" s="16">
        <v>160315</v>
      </c>
      <c r="C13" s="49">
        <v>33636026762</v>
      </c>
      <c r="D13" s="50">
        <f t="shared" si="1"/>
        <v>209812.0996912329</v>
      </c>
      <c r="E13" s="51">
        <v>23946833567</v>
      </c>
      <c r="F13" s="51">
        <f t="shared" si="2"/>
        <v>149373.63045878426</v>
      </c>
      <c r="G13" s="62">
        <v>6.0140000000000002</v>
      </c>
      <c r="H13" s="76">
        <v>0.14000000000000001</v>
      </c>
      <c r="I13" s="76">
        <f t="shared" si="3"/>
        <v>6.1539999999999999</v>
      </c>
      <c r="J13" s="52">
        <v>146011053</v>
      </c>
      <c r="K13" s="51">
        <v>3398994</v>
      </c>
      <c r="L13" s="53">
        <f t="shared" si="0"/>
        <v>149410047</v>
      </c>
      <c r="M13" s="56">
        <f t="shared" si="4"/>
        <v>931.97796213704271</v>
      </c>
    </row>
    <row r="14" spans="1:13">
      <c r="A14" s="7" t="s">
        <v>11</v>
      </c>
      <c r="B14" s="16">
        <v>136749</v>
      </c>
      <c r="C14" s="49">
        <v>17256544872</v>
      </c>
      <c r="D14" s="50">
        <f t="shared" si="1"/>
        <v>126191.37889125332</v>
      </c>
      <c r="E14" s="51">
        <v>11588898189</v>
      </c>
      <c r="F14" s="51">
        <f t="shared" si="2"/>
        <v>84745.761862975225</v>
      </c>
      <c r="G14" s="62">
        <v>7.4669999999999996</v>
      </c>
      <c r="H14" s="76">
        <v>0</v>
      </c>
      <c r="I14" s="76">
        <f t="shared" si="3"/>
        <v>7.4669999999999996</v>
      </c>
      <c r="J14" s="52">
        <v>86537352</v>
      </c>
      <c r="K14" s="51">
        <v>0</v>
      </c>
      <c r="L14" s="53">
        <f t="shared" si="0"/>
        <v>86537352</v>
      </c>
      <c r="M14" s="56">
        <f t="shared" si="4"/>
        <v>632.81890178355968</v>
      </c>
    </row>
    <row r="15" spans="1:13">
      <c r="A15" s="7" t="s">
        <v>12</v>
      </c>
      <c r="B15" s="16">
        <v>176901</v>
      </c>
      <c r="C15" s="49">
        <v>13982192284</v>
      </c>
      <c r="D15" s="50">
        <f t="shared" si="1"/>
        <v>79039.645247907029</v>
      </c>
      <c r="E15" s="51">
        <v>9223032551</v>
      </c>
      <c r="F15" s="51">
        <f t="shared" si="2"/>
        <v>52136.689736067063</v>
      </c>
      <c r="G15" s="62">
        <v>7.7789999999999999</v>
      </c>
      <c r="H15" s="76">
        <v>0</v>
      </c>
      <c r="I15" s="76">
        <f t="shared" si="3"/>
        <v>7.7789999999999999</v>
      </c>
      <c r="J15" s="52">
        <v>71887425</v>
      </c>
      <c r="K15" s="51">
        <v>0</v>
      </c>
      <c r="L15" s="53">
        <f t="shared" si="0"/>
        <v>71887425</v>
      </c>
      <c r="M15" s="56">
        <f t="shared" si="4"/>
        <v>406.37093628639747</v>
      </c>
    </row>
    <row r="16" spans="1:13">
      <c r="A16" s="7" t="s">
        <v>13</v>
      </c>
      <c r="B16" s="16">
        <v>326658</v>
      </c>
      <c r="C16" s="49">
        <v>102357800980</v>
      </c>
      <c r="D16" s="50">
        <f t="shared" si="1"/>
        <v>313348.52040972514</v>
      </c>
      <c r="E16" s="51">
        <v>77065391019</v>
      </c>
      <c r="F16" s="51">
        <f t="shared" si="2"/>
        <v>235920.72142424187</v>
      </c>
      <c r="G16" s="62">
        <v>5.5250000000000004</v>
      </c>
      <c r="H16" s="76">
        <v>0</v>
      </c>
      <c r="I16" s="76">
        <f t="shared" si="3"/>
        <v>5.5250000000000004</v>
      </c>
      <c r="J16" s="52">
        <v>426012505</v>
      </c>
      <c r="K16" s="51">
        <v>0</v>
      </c>
      <c r="L16" s="53">
        <f t="shared" si="0"/>
        <v>426012505</v>
      </c>
      <c r="M16" s="56">
        <f t="shared" si="4"/>
        <v>1304.1545132830054</v>
      </c>
    </row>
    <row r="17" spans="1:13">
      <c r="A17" s="7" t="s">
        <v>14</v>
      </c>
      <c r="B17" s="16">
        <v>63538</v>
      </c>
      <c r="C17" s="49">
        <v>4431481218</v>
      </c>
      <c r="D17" s="50">
        <f t="shared" si="1"/>
        <v>69745.368409455754</v>
      </c>
      <c r="E17" s="51">
        <v>2344127720</v>
      </c>
      <c r="F17" s="51">
        <f t="shared" si="2"/>
        <v>36893.319273505622</v>
      </c>
      <c r="G17" s="62">
        <v>7.7350000000000003</v>
      </c>
      <c r="H17" s="76">
        <v>0</v>
      </c>
      <c r="I17" s="76">
        <f t="shared" si="3"/>
        <v>7.7350000000000003</v>
      </c>
      <c r="J17" s="52">
        <v>18131820</v>
      </c>
      <c r="K17" s="51">
        <v>0</v>
      </c>
      <c r="L17" s="53">
        <f t="shared" si="0"/>
        <v>18131820</v>
      </c>
      <c r="M17" s="56">
        <f t="shared" si="4"/>
        <v>285.36970002203407</v>
      </c>
    </row>
    <row r="18" spans="1:13">
      <c r="A18" s="7" t="s">
        <v>102</v>
      </c>
      <c r="B18" s="16">
        <v>33164</v>
      </c>
      <c r="C18" s="49">
        <v>3976255183</v>
      </c>
      <c r="D18" s="50">
        <f t="shared" si="1"/>
        <v>119896.73088288505</v>
      </c>
      <c r="E18" s="51">
        <v>1749018160</v>
      </c>
      <c r="F18" s="51">
        <f t="shared" si="2"/>
        <v>52738.456157278975</v>
      </c>
      <c r="G18" s="62">
        <v>7.3049999999999997</v>
      </c>
      <c r="H18" s="76">
        <v>0</v>
      </c>
      <c r="I18" s="76">
        <f t="shared" si="3"/>
        <v>7.3049999999999997</v>
      </c>
      <c r="J18" s="52">
        <v>12983532</v>
      </c>
      <c r="K18" s="51">
        <v>0</v>
      </c>
      <c r="L18" s="53">
        <f t="shared" si="0"/>
        <v>12983532</v>
      </c>
      <c r="M18" s="56">
        <f t="shared" si="4"/>
        <v>391.49475334700276</v>
      </c>
    </row>
    <row r="19" spans="1:13">
      <c r="A19" s="7" t="s">
        <v>15</v>
      </c>
      <c r="B19" s="16">
        <v>15677</v>
      </c>
      <c r="C19" s="49">
        <v>1910675804</v>
      </c>
      <c r="D19" s="50">
        <f t="shared" si="1"/>
        <v>121877.64266122345</v>
      </c>
      <c r="E19" s="51">
        <v>606786530</v>
      </c>
      <c r="F19" s="51">
        <f t="shared" si="2"/>
        <v>38705.525929705938</v>
      </c>
      <c r="G19" s="62">
        <v>7.6210000000000004</v>
      </c>
      <c r="H19" s="76">
        <v>0</v>
      </c>
      <c r="I19" s="76">
        <f t="shared" si="3"/>
        <v>7.6210000000000004</v>
      </c>
      <c r="J19" s="52">
        <v>4448244</v>
      </c>
      <c r="K19" s="51">
        <v>0</v>
      </c>
      <c r="L19" s="53">
        <f t="shared" si="0"/>
        <v>4448244</v>
      </c>
      <c r="M19" s="56">
        <f t="shared" si="4"/>
        <v>283.74331823690756</v>
      </c>
    </row>
    <row r="20" spans="1:13">
      <c r="A20" s="7" t="s">
        <v>16</v>
      </c>
      <c r="B20" s="16">
        <v>879235</v>
      </c>
      <c r="C20" s="49">
        <v>78317335692</v>
      </c>
      <c r="D20" s="50">
        <f t="shared" si="1"/>
        <v>89074.406378272019</v>
      </c>
      <c r="E20" s="51">
        <v>52675563299</v>
      </c>
      <c r="F20" s="51">
        <f t="shared" si="2"/>
        <v>59910.676097971533</v>
      </c>
      <c r="G20" s="62">
        <v>7.7</v>
      </c>
      <c r="H20" s="76">
        <v>0.34200000000000003</v>
      </c>
      <c r="I20" s="76">
        <f t="shared" si="3"/>
        <v>8.0419999999999998</v>
      </c>
      <c r="J20" s="52">
        <v>405657892</v>
      </c>
      <c r="K20" s="51">
        <v>18017532</v>
      </c>
      <c r="L20" s="53">
        <f t="shared" si="0"/>
        <v>423675424</v>
      </c>
      <c r="M20" s="56">
        <f t="shared" si="4"/>
        <v>481.86824227879919</v>
      </c>
    </row>
    <row r="21" spans="1:13">
      <c r="A21" s="7" t="s">
        <v>17</v>
      </c>
      <c r="B21" s="16">
        <v>309647</v>
      </c>
      <c r="C21" s="49">
        <v>26851801043</v>
      </c>
      <c r="D21" s="50">
        <f t="shared" si="1"/>
        <v>86717.459051758939</v>
      </c>
      <c r="E21" s="51">
        <v>14825927718</v>
      </c>
      <c r="F21" s="51">
        <f t="shared" si="2"/>
        <v>47880.094811188224</v>
      </c>
      <c r="G21" s="62">
        <v>7.8940000000000001</v>
      </c>
      <c r="H21" s="76">
        <v>0</v>
      </c>
      <c r="I21" s="76">
        <f t="shared" si="3"/>
        <v>7.8940000000000001</v>
      </c>
      <c r="J21" s="52">
        <v>117027108</v>
      </c>
      <c r="K21" s="51">
        <v>0</v>
      </c>
      <c r="L21" s="53">
        <f t="shared" si="0"/>
        <v>117027108</v>
      </c>
      <c r="M21" s="56">
        <f t="shared" si="4"/>
        <v>377.93716070234814</v>
      </c>
    </row>
    <row r="22" spans="1:13">
      <c r="A22" s="7" t="s">
        <v>18</v>
      </c>
      <c r="B22" s="16">
        <v>89075</v>
      </c>
      <c r="C22" s="49">
        <v>14821292314</v>
      </c>
      <c r="D22" s="50">
        <f t="shared" si="1"/>
        <v>166391.15704743195</v>
      </c>
      <c r="E22" s="51">
        <v>10958081820</v>
      </c>
      <c r="F22" s="51">
        <f t="shared" si="2"/>
        <v>123020.84557956777</v>
      </c>
      <c r="G22" s="62">
        <v>7.7110000000000003</v>
      </c>
      <c r="H22" s="76">
        <v>0</v>
      </c>
      <c r="I22" s="76">
        <f t="shared" si="3"/>
        <v>7.7110000000000003</v>
      </c>
      <c r="J22" s="52">
        <v>84497775</v>
      </c>
      <c r="K22" s="51">
        <v>0</v>
      </c>
      <c r="L22" s="53">
        <f t="shared" si="0"/>
        <v>84497775</v>
      </c>
      <c r="M22" s="56">
        <f t="shared" si="4"/>
        <v>948.61380858826828</v>
      </c>
    </row>
    <row r="23" spans="1:13">
      <c r="A23" s="7" t="s">
        <v>19</v>
      </c>
      <c r="B23" s="16">
        <v>11916</v>
      </c>
      <c r="C23" s="49">
        <v>5671074743</v>
      </c>
      <c r="D23" s="50">
        <f t="shared" si="1"/>
        <v>475921.00897952332</v>
      </c>
      <c r="E23" s="51">
        <v>4035597293</v>
      </c>
      <c r="F23" s="51">
        <f t="shared" si="2"/>
        <v>338670.46769050014</v>
      </c>
      <c r="G23" s="62">
        <v>3.9849999999999999</v>
      </c>
      <c r="H23" s="76">
        <v>0</v>
      </c>
      <c r="I23" s="76">
        <f t="shared" si="3"/>
        <v>3.9849999999999999</v>
      </c>
      <c r="J23" s="52">
        <v>16050474</v>
      </c>
      <c r="K23" s="51">
        <v>0</v>
      </c>
      <c r="L23" s="53">
        <f t="shared" si="0"/>
        <v>16050474</v>
      </c>
      <c r="M23" s="56">
        <f t="shared" si="4"/>
        <v>1346.9682779456193</v>
      </c>
    </row>
    <row r="24" spans="1:13">
      <c r="A24" s="7" t="s">
        <v>20</v>
      </c>
      <c r="B24" s="16">
        <v>48195</v>
      </c>
      <c r="C24" s="49">
        <v>2625044657</v>
      </c>
      <c r="D24" s="50">
        <f t="shared" si="1"/>
        <v>54467.157526714393</v>
      </c>
      <c r="E24" s="51">
        <v>1227428598</v>
      </c>
      <c r="F24" s="51">
        <f t="shared" si="2"/>
        <v>25467.965515094926</v>
      </c>
      <c r="G24" s="62">
        <v>7.851</v>
      </c>
      <c r="H24" s="76">
        <v>0</v>
      </c>
      <c r="I24" s="76">
        <f t="shared" si="3"/>
        <v>7.851</v>
      </c>
      <c r="J24" s="52">
        <v>9636544</v>
      </c>
      <c r="K24" s="51">
        <v>0</v>
      </c>
      <c r="L24" s="53">
        <f t="shared" si="0"/>
        <v>9636544</v>
      </c>
      <c r="M24" s="56">
        <f t="shared" si="4"/>
        <v>199.9490403568835</v>
      </c>
    </row>
    <row r="25" spans="1:13">
      <c r="A25" s="7" t="s">
        <v>21</v>
      </c>
      <c r="B25" s="16">
        <v>16703</v>
      </c>
      <c r="C25" s="49">
        <v>1505330931</v>
      </c>
      <c r="D25" s="50">
        <f t="shared" si="1"/>
        <v>90123.386876608987</v>
      </c>
      <c r="E25" s="51">
        <v>592362073</v>
      </c>
      <c r="F25" s="51">
        <f t="shared" si="2"/>
        <v>35464.411961923011</v>
      </c>
      <c r="G25" s="62">
        <v>7.7919999999999998</v>
      </c>
      <c r="H25" s="76">
        <v>0</v>
      </c>
      <c r="I25" s="76">
        <f t="shared" si="3"/>
        <v>7.7919999999999998</v>
      </c>
      <c r="J25" s="52">
        <v>4615685</v>
      </c>
      <c r="K25" s="51">
        <v>0</v>
      </c>
      <c r="L25" s="53">
        <f t="shared" si="0"/>
        <v>4615685</v>
      </c>
      <c r="M25" s="56">
        <f t="shared" si="4"/>
        <v>276.33868167395076</v>
      </c>
    </row>
    <row r="26" spans="1:13">
      <c r="A26" s="7" t="s">
        <v>22</v>
      </c>
      <c r="B26" s="16">
        <v>10796</v>
      </c>
      <c r="C26" s="49">
        <v>4307185664</v>
      </c>
      <c r="D26" s="50">
        <f t="shared" si="1"/>
        <v>398961.25083364209</v>
      </c>
      <c r="E26" s="51">
        <v>676273552</v>
      </c>
      <c r="F26" s="51">
        <f t="shared" si="2"/>
        <v>62641.121896998891</v>
      </c>
      <c r="G26" s="62">
        <v>7.4809999999999999</v>
      </c>
      <c r="H26" s="76">
        <v>0</v>
      </c>
      <c r="I26" s="76">
        <f t="shared" si="3"/>
        <v>7.4809999999999999</v>
      </c>
      <c r="J26" s="52">
        <v>5060448</v>
      </c>
      <c r="K26" s="51">
        <v>0</v>
      </c>
      <c r="L26" s="53">
        <f t="shared" si="0"/>
        <v>5060448</v>
      </c>
      <c r="M26" s="56">
        <f t="shared" si="4"/>
        <v>468.73360503890331</v>
      </c>
    </row>
    <row r="27" spans="1:13">
      <c r="A27" s="7" t="s">
        <v>23</v>
      </c>
      <c r="B27" s="16">
        <v>16509</v>
      </c>
      <c r="C27" s="49">
        <v>4512129161</v>
      </c>
      <c r="D27" s="50">
        <f t="shared" si="1"/>
        <v>273313.29341571266</v>
      </c>
      <c r="E27" s="51">
        <v>2879621993</v>
      </c>
      <c r="F27" s="51">
        <f t="shared" si="2"/>
        <v>174427.40281058816</v>
      </c>
      <c r="G27" s="62">
        <v>4.41</v>
      </c>
      <c r="H27" s="76">
        <v>0</v>
      </c>
      <c r="I27" s="76">
        <f t="shared" si="3"/>
        <v>4.41</v>
      </c>
      <c r="J27" s="52">
        <v>12698934</v>
      </c>
      <c r="K27" s="51">
        <v>0</v>
      </c>
      <c r="L27" s="53">
        <f t="shared" si="0"/>
        <v>12698934</v>
      </c>
      <c r="M27" s="56">
        <f t="shared" si="4"/>
        <v>769.21279302198798</v>
      </c>
    </row>
    <row r="28" spans="1:13">
      <c r="A28" s="7" t="s">
        <v>24</v>
      </c>
      <c r="B28" s="16">
        <v>14517</v>
      </c>
      <c r="C28" s="49">
        <v>1560014062</v>
      </c>
      <c r="D28" s="50">
        <f t="shared" si="1"/>
        <v>107461.18771095957</v>
      </c>
      <c r="E28" s="51">
        <v>688987119</v>
      </c>
      <c r="F28" s="51">
        <f t="shared" si="2"/>
        <v>47460.709444100023</v>
      </c>
      <c r="G28" s="62">
        <v>7.798</v>
      </c>
      <c r="H28" s="76">
        <v>0</v>
      </c>
      <c r="I28" s="76">
        <f t="shared" si="3"/>
        <v>7.798</v>
      </c>
      <c r="J28" s="52">
        <v>5377431</v>
      </c>
      <c r="K28" s="51">
        <v>0</v>
      </c>
      <c r="L28" s="53">
        <f t="shared" si="0"/>
        <v>5377431</v>
      </c>
      <c r="M28" s="56">
        <f t="shared" si="4"/>
        <v>370.42302128538955</v>
      </c>
    </row>
    <row r="29" spans="1:13">
      <c r="A29" s="7" t="s">
        <v>25</v>
      </c>
      <c r="B29" s="16">
        <v>27186</v>
      </c>
      <c r="C29" s="49">
        <v>3510689029</v>
      </c>
      <c r="D29" s="50">
        <f t="shared" si="1"/>
        <v>129135.91661149121</v>
      </c>
      <c r="E29" s="51">
        <v>1540906967</v>
      </c>
      <c r="F29" s="51">
        <f t="shared" si="2"/>
        <v>56680.165048186565</v>
      </c>
      <c r="G29" s="62">
        <v>7.6630000000000003</v>
      </c>
      <c r="H29" s="76">
        <v>0</v>
      </c>
      <c r="I29" s="76">
        <f t="shared" si="3"/>
        <v>7.6630000000000003</v>
      </c>
      <c r="J29" s="52">
        <v>11807972</v>
      </c>
      <c r="K29" s="51">
        <v>0</v>
      </c>
      <c r="L29" s="53">
        <f t="shared" si="0"/>
        <v>11807972</v>
      </c>
      <c r="M29" s="56">
        <f t="shared" si="4"/>
        <v>434.34017509011994</v>
      </c>
    </row>
    <row r="30" spans="1:13">
      <c r="A30" s="7" t="s">
        <v>26</v>
      </c>
      <c r="B30" s="16">
        <v>38678</v>
      </c>
      <c r="C30" s="49">
        <v>7109957255</v>
      </c>
      <c r="D30" s="50">
        <f t="shared" si="1"/>
        <v>183824.32532705931</v>
      </c>
      <c r="E30" s="51">
        <v>2786521985</v>
      </c>
      <c r="F30" s="51">
        <f t="shared" si="2"/>
        <v>72044.107373700812</v>
      </c>
      <c r="G30" s="62">
        <v>7.8410000000000002</v>
      </c>
      <c r="H30" s="76">
        <v>0</v>
      </c>
      <c r="I30" s="76">
        <f t="shared" si="3"/>
        <v>7.8410000000000002</v>
      </c>
      <c r="J30" s="52">
        <v>21849120</v>
      </c>
      <c r="K30" s="51">
        <v>0</v>
      </c>
      <c r="L30" s="53">
        <f t="shared" si="0"/>
        <v>21849120</v>
      </c>
      <c r="M30" s="56">
        <f t="shared" si="4"/>
        <v>564.89787476084598</v>
      </c>
    </row>
    <row r="31" spans="1:13">
      <c r="A31" s="7" t="s">
        <v>27</v>
      </c>
      <c r="B31" s="16">
        <v>157006</v>
      </c>
      <c r="C31" s="49">
        <v>15705541029</v>
      </c>
      <c r="D31" s="50">
        <f t="shared" si="1"/>
        <v>100031.47031960562</v>
      </c>
      <c r="E31" s="51">
        <v>9924406058</v>
      </c>
      <c r="F31" s="51">
        <f t="shared" si="2"/>
        <v>63210.361756875536</v>
      </c>
      <c r="G31" s="62">
        <v>7.7670000000000003</v>
      </c>
      <c r="H31" s="76">
        <v>0</v>
      </c>
      <c r="I31" s="76">
        <f t="shared" si="3"/>
        <v>7.7670000000000003</v>
      </c>
      <c r="J31" s="52">
        <v>77082861</v>
      </c>
      <c r="K31" s="51">
        <v>4188099</v>
      </c>
      <c r="L31" s="53">
        <f t="shared" si="0"/>
        <v>81270960</v>
      </c>
      <c r="M31" s="56">
        <f t="shared" si="4"/>
        <v>517.62964472695307</v>
      </c>
    </row>
    <row r="32" spans="1:13">
      <c r="A32" s="7" t="s">
        <v>28</v>
      </c>
      <c r="B32" s="16">
        <v>96672</v>
      </c>
      <c r="C32" s="49">
        <v>8847036549</v>
      </c>
      <c r="D32" s="50">
        <f t="shared" si="1"/>
        <v>91516.018588629595</v>
      </c>
      <c r="E32" s="51">
        <v>5893602309</v>
      </c>
      <c r="F32" s="51">
        <f t="shared" si="2"/>
        <v>60964.936165590865</v>
      </c>
      <c r="G32" s="62">
        <v>7.9089999999999998</v>
      </c>
      <c r="H32" s="76">
        <v>0</v>
      </c>
      <c r="I32" s="76">
        <f t="shared" si="3"/>
        <v>7.9089999999999998</v>
      </c>
      <c r="J32" s="52">
        <v>46612531</v>
      </c>
      <c r="K32" s="51">
        <v>0</v>
      </c>
      <c r="L32" s="53">
        <f t="shared" si="0"/>
        <v>46612531</v>
      </c>
      <c r="M32" s="56">
        <f t="shared" si="4"/>
        <v>482.17199395895398</v>
      </c>
    </row>
    <row r="33" spans="1:13">
      <c r="A33" s="7" t="s">
        <v>29</v>
      </c>
      <c r="B33" s="16">
        <v>1164425</v>
      </c>
      <c r="C33" s="49">
        <v>119643746195</v>
      </c>
      <c r="D33" s="50">
        <f t="shared" si="1"/>
        <v>102749.20771625481</v>
      </c>
      <c r="E33" s="51">
        <v>78428496650</v>
      </c>
      <c r="F33" s="51">
        <f t="shared" si="2"/>
        <v>67353.841295059799</v>
      </c>
      <c r="G33" s="62">
        <v>7.8230000000000004</v>
      </c>
      <c r="H33" s="76">
        <v>0</v>
      </c>
      <c r="I33" s="76">
        <f t="shared" si="3"/>
        <v>7.8230000000000004</v>
      </c>
      <c r="J33" s="52">
        <v>616339945</v>
      </c>
      <c r="K33" s="51">
        <v>0</v>
      </c>
      <c r="L33" s="53">
        <f t="shared" si="0"/>
        <v>616339945</v>
      </c>
      <c r="M33" s="56">
        <f t="shared" si="4"/>
        <v>529.30840973012425</v>
      </c>
    </row>
    <row r="34" spans="1:13">
      <c r="A34" s="7" t="s">
        <v>30</v>
      </c>
      <c r="B34" s="16">
        <v>19502</v>
      </c>
      <c r="C34" s="49">
        <v>1174505977</v>
      </c>
      <c r="D34" s="50">
        <f t="shared" si="1"/>
        <v>60224.898830889142</v>
      </c>
      <c r="E34" s="51">
        <v>417779034</v>
      </c>
      <c r="F34" s="51">
        <f t="shared" si="2"/>
        <v>21422.368680135372</v>
      </c>
      <c r="G34" s="62">
        <v>5.774</v>
      </c>
      <c r="H34" s="76">
        <v>0</v>
      </c>
      <c r="I34" s="76">
        <f t="shared" si="3"/>
        <v>5.774</v>
      </c>
      <c r="J34" s="52">
        <v>2412258</v>
      </c>
      <c r="K34" s="51">
        <v>0</v>
      </c>
      <c r="L34" s="53">
        <f t="shared" si="0"/>
        <v>2412258</v>
      </c>
      <c r="M34" s="56">
        <f t="shared" si="4"/>
        <v>123.69285201517793</v>
      </c>
    </row>
    <row r="35" spans="1:13">
      <c r="A35" s="7" t="s">
        <v>31</v>
      </c>
      <c r="B35" s="16">
        <v>135262</v>
      </c>
      <c r="C35" s="49">
        <v>26214228265</v>
      </c>
      <c r="D35" s="50">
        <f t="shared" si="1"/>
        <v>193803.34657923141</v>
      </c>
      <c r="E35" s="51">
        <v>17885105074</v>
      </c>
      <c r="F35" s="51">
        <f t="shared" si="2"/>
        <v>132225.6441129068</v>
      </c>
      <c r="G35" s="62">
        <v>7.1630000000000003</v>
      </c>
      <c r="H35" s="76">
        <v>0</v>
      </c>
      <c r="I35" s="76">
        <f t="shared" si="3"/>
        <v>7.1630000000000003</v>
      </c>
      <c r="J35" s="52">
        <v>128117736</v>
      </c>
      <c r="K35" s="51">
        <v>5008100</v>
      </c>
      <c r="L35" s="53">
        <f t="shared" si="0"/>
        <v>133125836</v>
      </c>
      <c r="M35" s="56">
        <f t="shared" si="4"/>
        <v>984.20721266874659</v>
      </c>
    </row>
    <row r="36" spans="1:13">
      <c r="A36" s="7" t="s">
        <v>32</v>
      </c>
      <c r="B36" s="16">
        <v>50246</v>
      </c>
      <c r="C36" s="49">
        <v>2689571829</v>
      </c>
      <c r="D36" s="50">
        <f t="shared" si="1"/>
        <v>53528.078434104209</v>
      </c>
      <c r="E36" s="51">
        <v>1352255823</v>
      </c>
      <c r="F36" s="51">
        <f t="shared" si="2"/>
        <v>26912.705946742029</v>
      </c>
      <c r="G36" s="62">
        <v>5.6689999999999996</v>
      </c>
      <c r="H36" s="76">
        <v>0</v>
      </c>
      <c r="I36" s="76">
        <f t="shared" si="3"/>
        <v>5.6689999999999996</v>
      </c>
      <c r="J36" s="52">
        <v>7665938</v>
      </c>
      <c r="K36" s="51">
        <v>0</v>
      </c>
      <c r="L36" s="53">
        <f t="shared" si="0"/>
        <v>7665938</v>
      </c>
      <c r="M36" s="56">
        <f t="shared" si="4"/>
        <v>152.56812482585678</v>
      </c>
    </row>
    <row r="37" spans="1:13">
      <c r="A37" s="7" t="s">
        <v>33</v>
      </c>
      <c r="B37" s="16">
        <v>14353</v>
      </c>
      <c r="C37" s="49">
        <v>1305474742</v>
      </c>
      <c r="D37" s="50">
        <f t="shared" si="1"/>
        <v>90954.834668710377</v>
      </c>
      <c r="E37" s="51">
        <v>505375668</v>
      </c>
      <c r="F37" s="51">
        <f t="shared" si="2"/>
        <v>35210.455514526577</v>
      </c>
      <c r="G37" s="62">
        <v>7.5990000000000002</v>
      </c>
      <c r="H37" s="76">
        <v>0</v>
      </c>
      <c r="I37" s="76">
        <f t="shared" si="3"/>
        <v>7.5990000000000002</v>
      </c>
      <c r="J37" s="52">
        <v>3840351</v>
      </c>
      <c r="K37" s="51">
        <v>0</v>
      </c>
      <c r="L37" s="53">
        <f t="shared" si="0"/>
        <v>3840351</v>
      </c>
      <c r="M37" s="56">
        <f t="shared" si="4"/>
        <v>267.56434194941824</v>
      </c>
    </row>
    <row r="38" spans="1:13">
      <c r="A38" s="7" t="s">
        <v>34</v>
      </c>
      <c r="B38" s="16">
        <v>8060</v>
      </c>
      <c r="C38" s="49">
        <v>882350915</v>
      </c>
      <c r="D38" s="50">
        <f t="shared" si="1"/>
        <v>109472.8182382134</v>
      </c>
      <c r="E38" s="51">
        <v>213687155</v>
      </c>
      <c r="F38" s="51">
        <f t="shared" si="2"/>
        <v>26512.053970223325</v>
      </c>
      <c r="G38" s="62">
        <v>7.7530000000000001</v>
      </c>
      <c r="H38" s="76">
        <v>0</v>
      </c>
      <c r="I38" s="76">
        <f t="shared" si="3"/>
        <v>7.7530000000000001</v>
      </c>
      <c r="J38" s="52">
        <v>1656716</v>
      </c>
      <c r="K38" s="51">
        <v>0</v>
      </c>
      <c r="L38" s="53">
        <f t="shared" si="0"/>
        <v>1656716</v>
      </c>
      <c r="M38" s="56">
        <f t="shared" si="4"/>
        <v>205.54789081885855</v>
      </c>
    </row>
    <row r="39" spans="1:13">
      <c r="A39" s="7" t="s">
        <v>35</v>
      </c>
      <c r="B39" s="16">
        <v>276783</v>
      </c>
      <c r="C39" s="49">
        <v>25746567586</v>
      </c>
      <c r="D39" s="50">
        <f t="shared" si="1"/>
        <v>93020.769288576252</v>
      </c>
      <c r="E39" s="51">
        <v>19029256195</v>
      </c>
      <c r="F39" s="51">
        <f t="shared" si="2"/>
        <v>68751.535300217132</v>
      </c>
      <c r="G39" s="62">
        <v>7.6479999999999997</v>
      </c>
      <c r="H39" s="76">
        <v>0</v>
      </c>
      <c r="I39" s="76">
        <f t="shared" si="3"/>
        <v>7.6479999999999997</v>
      </c>
      <c r="J39" s="52">
        <v>145561750</v>
      </c>
      <c r="K39" s="51">
        <v>0</v>
      </c>
      <c r="L39" s="53">
        <f t="shared" si="0"/>
        <v>145561750</v>
      </c>
      <c r="M39" s="56">
        <f t="shared" si="4"/>
        <v>525.90567339757138</v>
      </c>
    </row>
    <row r="40" spans="1:13">
      <c r="A40" s="7" t="s">
        <v>36</v>
      </c>
      <c r="B40" s="16">
        <v>585608</v>
      </c>
      <c r="C40" s="49">
        <v>118248053543</v>
      </c>
      <c r="D40" s="50">
        <f t="shared" si="1"/>
        <v>201923.56242230299</v>
      </c>
      <c r="E40" s="51">
        <v>89532652163</v>
      </c>
      <c r="F40" s="51">
        <f t="shared" si="2"/>
        <v>152888.36928969549</v>
      </c>
      <c r="G40" s="62">
        <v>7.0119999999999996</v>
      </c>
      <c r="H40" s="76">
        <v>0</v>
      </c>
      <c r="I40" s="76">
        <f t="shared" si="3"/>
        <v>7.0119999999999996</v>
      </c>
      <c r="J40" s="52">
        <v>628825979</v>
      </c>
      <c r="K40" s="51">
        <v>0</v>
      </c>
      <c r="L40" s="53">
        <f t="shared" si="0"/>
        <v>628825979</v>
      </c>
      <c r="M40" s="56">
        <f t="shared" si="4"/>
        <v>1073.8001854482861</v>
      </c>
    </row>
    <row r="41" spans="1:13">
      <c r="A41" s="7" t="s">
        <v>37</v>
      </c>
      <c r="B41" s="16">
        <v>272497</v>
      </c>
      <c r="C41" s="49">
        <v>25279268094</v>
      </c>
      <c r="D41" s="50">
        <f t="shared" si="1"/>
        <v>92768.977618102217</v>
      </c>
      <c r="E41" s="51">
        <v>14782101583</v>
      </c>
      <c r="F41" s="51">
        <f t="shared" si="2"/>
        <v>54246.841554218947</v>
      </c>
      <c r="G41" s="62">
        <v>7.92</v>
      </c>
      <c r="H41" s="76">
        <v>0</v>
      </c>
      <c r="I41" s="76">
        <f t="shared" si="3"/>
        <v>7.92</v>
      </c>
      <c r="J41" s="52">
        <v>117079477</v>
      </c>
      <c r="K41" s="51">
        <v>7923565</v>
      </c>
      <c r="L41" s="53">
        <f t="shared" si="0"/>
        <v>125003042</v>
      </c>
      <c r="M41" s="56">
        <f t="shared" si="4"/>
        <v>458.73180989148506</v>
      </c>
    </row>
    <row r="42" spans="1:13">
      <c r="A42" s="7" t="s">
        <v>38</v>
      </c>
      <c r="B42" s="16">
        <v>38981</v>
      </c>
      <c r="C42" s="49">
        <v>4866136536</v>
      </c>
      <c r="D42" s="50">
        <f t="shared" si="1"/>
        <v>124833.54803622277</v>
      </c>
      <c r="E42" s="51">
        <v>2331523368</v>
      </c>
      <c r="F42" s="51">
        <f t="shared" si="2"/>
        <v>59811.789538493111</v>
      </c>
      <c r="G42" s="62">
        <v>7.7119999999999997</v>
      </c>
      <c r="H42" s="76">
        <v>0</v>
      </c>
      <c r="I42" s="76">
        <f t="shared" si="3"/>
        <v>7.7119999999999997</v>
      </c>
      <c r="J42" s="52">
        <v>17980708</v>
      </c>
      <c r="K42" s="51">
        <v>0</v>
      </c>
      <c r="L42" s="53">
        <f t="shared" si="0"/>
        <v>17980708</v>
      </c>
      <c r="M42" s="56">
        <f t="shared" si="4"/>
        <v>461.26851543059439</v>
      </c>
    </row>
    <row r="43" spans="1:13">
      <c r="A43" s="7" t="s">
        <v>39</v>
      </c>
      <c r="B43" s="16">
        <v>7772</v>
      </c>
      <c r="C43" s="49">
        <v>847567849</v>
      </c>
      <c r="D43" s="50">
        <f t="shared" si="1"/>
        <v>109054.02071538857</v>
      </c>
      <c r="E43" s="51">
        <v>244599634</v>
      </c>
      <c r="F43" s="51">
        <f t="shared" si="2"/>
        <v>31471.903499742664</v>
      </c>
      <c r="G43" s="62">
        <v>7.8860000000000001</v>
      </c>
      <c r="H43" s="76">
        <v>0</v>
      </c>
      <c r="I43" s="76">
        <f t="shared" si="3"/>
        <v>7.8860000000000001</v>
      </c>
      <c r="J43" s="52">
        <v>1928912</v>
      </c>
      <c r="K43" s="51">
        <v>0</v>
      </c>
      <c r="L43" s="53">
        <f t="shared" si="0"/>
        <v>1928912</v>
      </c>
      <c r="M43" s="56">
        <f t="shared" si="4"/>
        <v>248.18733916623776</v>
      </c>
    </row>
    <row r="44" spans="1:13">
      <c r="A44" s="7" t="s">
        <v>40</v>
      </c>
      <c r="B44" s="16">
        <v>19814</v>
      </c>
      <c r="C44" s="49">
        <v>1162778641</v>
      </c>
      <c r="D44" s="50">
        <f t="shared" si="1"/>
        <v>58684.699757747047</v>
      </c>
      <c r="E44" s="51">
        <v>640456659</v>
      </c>
      <c r="F44" s="51">
        <f t="shared" si="2"/>
        <v>32323.44095084284</v>
      </c>
      <c r="G44" s="62">
        <v>6.27</v>
      </c>
      <c r="H44" s="76">
        <v>0</v>
      </c>
      <c r="I44" s="76">
        <f t="shared" si="3"/>
        <v>6.27</v>
      </c>
      <c r="J44" s="52">
        <v>4015667</v>
      </c>
      <c r="K44" s="51">
        <v>0</v>
      </c>
      <c r="L44" s="53">
        <f t="shared" si="0"/>
        <v>4015667</v>
      </c>
      <c r="M44" s="56">
        <f t="shared" si="4"/>
        <v>202.66816392449783</v>
      </c>
    </row>
    <row r="45" spans="1:13">
      <c r="A45" s="7" t="s">
        <v>41</v>
      </c>
      <c r="B45" s="16">
        <v>308325</v>
      </c>
      <c r="C45" s="49">
        <v>42438510885</v>
      </c>
      <c r="D45" s="50">
        <f t="shared" si="1"/>
        <v>137642.13373874969</v>
      </c>
      <c r="E45" s="51">
        <v>30651395223</v>
      </c>
      <c r="F45" s="51">
        <f t="shared" si="2"/>
        <v>99412.617280467035</v>
      </c>
      <c r="G45" s="62">
        <v>7.6139999999999999</v>
      </c>
      <c r="H45" s="76">
        <v>0</v>
      </c>
      <c r="I45" s="76">
        <f t="shared" si="3"/>
        <v>7.6139999999999999</v>
      </c>
      <c r="J45" s="52">
        <v>233125665</v>
      </c>
      <c r="K45" s="51">
        <v>0</v>
      </c>
      <c r="L45" s="53">
        <f t="shared" si="0"/>
        <v>233125665</v>
      </c>
      <c r="M45" s="56">
        <f t="shared" si="4"/>
        <v>756.10367307224521</v>
      </c>
    </row>
    <row r="46" spans="1:13">
      <c r="A46" s="7" t="s">
        <v>42</v>
      </c>
      <c r="B46" s="16">
        <v>315074</v>
      </c>
      <c r="C46" s="49">
        <v>29625852239</v>
      </c>
      <c r="D46" s="50">
        <f t="shared" si="1"/>
        <v>94028.235395494397</v>
      </c>
      <c r="E46" s="51">
        <v>17543701963</v>
      </c>
      <c r="F46" s="51">
        <f t="shared" si="2"/>
        <v>55681.211280524578</v>
      </c>
      <c r="G46" s="62">
        <v>7.8689999999999998</v>
      </c>
      <c r="H46" s="76">
        <v>0</v>
      </c>
      <c r="I46" s="76">
        <f t="shared" si="3"/>
        <v>7.8689999999999998</v>
      </c>
      <c r="J46" s="52">
        <v>138173254</v>
      </c>
      <c r="K46" s="51">
        <v>0</v>
      </c>
      <c r="L46" s="53">
        <f t="shared" si="0"/>
        <v>138173254</v>
      </c>
      <c r="M46" s="56">
        <f t="shared" si="4"/>
        <v>438.54222817496844</v>
      </c>
    </row>
    <row r="47" spans="1:13">
      <c r="A47" s="7" t="s">
        <v>43</v>
      </c>
      <c r="B47" s="16">
        <v>142645</v>
      </c>
      <c r="C47" s="49">
        <v>34129823066</v>
      </c>
      <c r="D47" s="50">
        <f t="shared" si="1"/>
        <v>239264.06860387675</v>
      </c>
      <c r="E47" s="51">
        <v>21389691787</v>
      </c>
      <c r="F47" s="51">
        <f t="shared" si="2"/>
        <v>149950.51902975919</v>
      </c>
      <c r="G47" s="62">
        <v>6.7439999999999998</v>
      </c>
      <c r="H47" s="76">
        <v>0</v>
      </c>
      <c r="I47" s="76">
        <f t="shared" si="3"/>
        <v>6.7439999999999998</v>
      </c>
      <c r="J47" s="52">
        <v>144252080</v>
      </c>
      <c r="K47" s="51">
        <v>0</v>
      </c>
      <c r="L47" s="53">
        <f t="shared" si="0"/>
        <v>144252080</v>
      </c>
      <c r="M47" s="56">
        <f t="shared" si="4"/>
        <v>1011.2662904413054</v>
      </c>
    </row>
    <row r="48" spans="1:13">
      <c r="A48" s="7" t="s">
        <v>44</v>
      </c>
      <c r="B48" s="16">
        <v>2437022</v>
      </c>
      <c r="C48" s="49">
        <v>309198318074</v>
      </c>
      <c r="D48" s="50">
        <f t="shared" si="1"/>
        <v>126875.47263586459</v>
      </c>
      <c r="E48" s="51">
        <v>208829590435</v>
      </c>
      <c r="F48" s="51">
        <f t="shared" si="2"/>
        <v>85690.482250467991</v>
      </c>
      <c r="G48" s="62">
        <v>7.6909999999999998</v>
      </c>
      <c r="H48" s="76">
        <v>0.41399999999999998</v>
      </c>
      <c r="I48" s="76">
        <f t="shared" si="3"/>
        <v>8.1050000000000004</v>
      </c>
      <c r="J48" s="52">
        <v>1613785008</v>
      </c>
      <c r="K48" s="51">
        <v>86868677</v>
      </c>
      <c r="L48" s="53">
        <f t="shared" si="0"/>
        <v>1700653685</v>
      </c>
      <c r="M48" s="56">
        <f t="shared" si="4"/>
        <v>697.84092429202531</v>
      </c>
    </row>
    <row r="49" spans="1:13">
      <c r="A49" s="7" t="s">
        <v>45</v>
      </c>
      <c r="B49" s="16">
        <v>80510</v>
      </c>
      <c r="C49" s="49">
        <v>39407031319</v>
      </c>
      <c r="D49" s="50">
        <f t="shared" si="1"/>
        <v>489467.53594584524</v>
      </c>
      <c r="E49" s="51">
        <v>26408701215</v>
      </c>
      <c r="F49" s="51">
        <f t="shared" si="2"/>
        <v>328017.65265184449</v>
      </c>
      <c r="G49" s="62">
        <v>3.0609999999999999</v>
      </c>
      <c r="H49" s="76">
        <v>0</v>
      </c>
      <c r="I49" s="76">
        <f t="shared" si="3"/>
        <v>3.0609999999999999</v>
      </c>
      <c r="J49" s="52">
        <v>81206306</v>
      </c>
      <c r="K49" s="51">
        <v>0</v>
      </c>
      <c r="L49" s="53">
        <f t="shared" si="0"/>
        <v>81206306</v>
      </c>
      <c r="M49" s="56">
        <f t="shared" si="4"/>
        <v>1008.6486896037759</v>
      </c>
    </row>
    <row r="50" spans="1:13">
      <c r="A50" s="7" t="s">
        <v>46</v>
      </c>
      <c r="B50" s="16">
        <v>68188</v>
      </c>
      <c r="C50" s="49">
        <v>9836802978</v>
      </c>
      <c r="D50" s="50">
        <f t="shared" si="1"/>
        <v>144260.03076787703</v>
      </c>
      <c r="E50" s="51">
        <v>7273541343</v>
      </c>
      <c r="F50" s="51">
        <f t="shared" si="2"/>
        <v>106668.93504722239</v>
      </c>
      <c r="G50" s="62">
        <v>7.681</v>
      </c>
      <c r="H50" s="76">
        <v>0</v>
      </c>
      <c r="I50" s="76">
        <f t="shared" si="3"/>
        <v>7.681</v>
      </c>
      <c r="J50" s="52">
        <v>55867047</v>
      </c>
      <c r="K50" s="51">
        <v>0</v>
      </c>
      <c r="L50" s="53">
        <f t="shared" si="0"/>
        <v>55867047</v>
      </c>
      <c r="M50" s="56">
        <f t="shared" si="4"/>
        <v>819.30907197747399</v>
      </c>
    </row>
    <row r="51" spans="1:13">
      <c r="A51" s="7" t="s">
        <v>47</v>
      </c>
      <c r="B51" s="16">
        <v>192672</v>
      </c>
      <c r="C51" s="49">
        <v>25752559500</v>
      </c>
      <c r="D51" s="50">
        <f t="shared" si="1"/>
        <v>133660.10369955158</v>
      </c>
      <c r="E51" s="51">
        <v>17930783988</v>
      </c>
      <c r="F51" s="51">
        <f t="shared" si="2"/>
        <v>93063.776718983558</v>
      </c>
      <c r="G51" s="62">
        <v>7.7859999999999996</v>
      </c>
      <c r="H51" s="76">
        <v>0</v>
      </c>
      <c r="I51" s="76">
        <f t="shared" si="3"/>
        <v>7.7859999999999996</v>
      </c>
      <c r="J51" s="52">
        <v>139609092</v>
      </c>
      <c r="K51" s="51">
        <v>0</v>
      </c>
      <c r="L51" s="53">
        <f t="shared" si="0"/>
        <v>139609092</v>
      </c>
      <c r="M51" s="56">
        <f t="shared" si="4"/>
        <v>724.59460637767813</v>
      </c>
    </row>
    <row r="52" spans="1:13">
      <c r="A52" s="7" t="s">
        <v>48</v>
      </c>
      <c r="B52" s="16">
        <v>38666</v>
      </c>
      <c r="C52" s="49">
        <v>4110512722</v>
      </c>
      <c r="D52" s="50">
        <f t="shared" si="1"/>
        <v>106308.19639993794</v>
      </c>
      <c r="E52" s="51">
        <v>2272798135</v>
      </c>
      <c r="F52" s="51">
        <f t="shared" si="2"/>
        <v>58780.275565095952</v>
      </c>
      <c r="G52" s="62">
        <v>7.766</v>
      </c>
      <c r="H52" s="76">
        <v>0</v>
      </c>
      <c r="I52" s="76">
        <f t="shared" si="3"/>
        <v>7.766</v>
      </c>
      <c r="J52" s="52">
        <v>17650551</v>
      </c>
      <c r="K52" s="51">
        <v>0</v>
      </c>
      <c r="L52" s="53">
        <f t="shared" si="0"/>
        <v>17650551</v>
      </c>
      <c r="M52" s="56">
        <f t="shared" si="4"/>
        <v>456.48763771789169</v>
      </c>
    </row>
    <row r="53" spans="1:13">
      <c r="A53" s="7" t="s">
        <v>49</v>
      </c>
      <c r="B53" s="16">
        <v>1079524</v>
      </c>
      <c r="C53" s="49">
        <v>127409779304</v>
      </c>
      <c r="D53" s="50">
        <f t="shared" si="1"/>
        <v>118024.03587507087</v>
      </c>
      <c r="E53" s="51">
        <v>91924643049</v>
      </c>
      <c r="F53" s="51">
        <f t="shared" si="2"/>
        <v>85152.940600672155</v>
      </c>
      <c r="G53" s="62">
        <v>7.1689999999999996</v>
      </c>
      <c r="H53" s="76">
        <v>0</v>
      </c>
      <c r="I53" s="76">
        <f t="shared" si="3"/>
        <v>7.1689999999999996</v>
      </c>
      <c r="J53" s="52">
        <v>662235752</v>
      </c>
      <c r="K53" s="51">
        <v>0</v>
      </c>
      <c r="L53" s="53">
        <f t="shared" si="0"/>
        <v>662235752</v>
      </c>
      <c r="M53" s="56">
        <f t="shared" si="4"/>
        <v>613.45162497545209</v>
      </c>
    </row>
    <row r="54" spans="1:13">
      <c r="A54" s="7" t="s">
        <v>50</v>
      </c>
      <c r="B54" s="16">
        <v>255903</v>
      </c>
      <c r="C54" s="49">
        <v>28860290412</v>
      </c>
      <c r="D54" s="50">
        <f t="shared" si="1"/>
        <v>112778.241802558</v>
      </c>
      <c r="E54" s="51">
        <v>21855342996</v>
      </c>
      <c r="F54" s="51">
        <f t="shared" si="2"/>
        <v>85404.793988347141</v>
      </c>
      <c r="G54" s="62">
        <v>7.782</v>
      </c>
      <c r="H54" s="76">
        <v>0</v>
      </c>
      <c r="I54" s="76">
        <f t="shared" si="3"/>
        <v>7.782</v>
      </c>
      <c r="J54" s="52">
        <v>170078344</v>
      </c>
      <c r="K54" s="51">
        <v>0</v>
      </c>
      <c r="L54" s="53">
        <f t="shared" si="0"/>
        <v>170078344</v>
      </c>
      <c r="M54" s="56">
        <f t="shared" si="4"/>
        <v>664.62036005830339</v>
      </c>
    </row>
    <row r="55" spans="1:13">
      <c r="A55" s="7" t="s">
        <v>51</v>
      </c>
      <c r="B55" s="16">
        <v>1287987</v>
      </c>
      <c r="C55" s="49">
        <v>232071167179</v>
      </c>
      <c r="D55" s="50">
        <f t="shared" si="1"/>
        <v>180181.29622348672</v>
      </c>
      <c r="E55" s="51">
        <v>160382345039</v>
      </c>
      <c r="F55" s="51">
        <f t="shared" si="2"/>
        <v>124521.71104133815</v>
      </c>
      <c r="G55" s="62">
        <v>7.7119999999999997</v>
      </c>
      <c r="H55" s="76">
        <v>0</v>
      </c>
      <c r="I55" s="76">
        <f t="shared" si="3"/>
        <v>7.7119999999999997</v>
      </c>
      <c r="J55" s="52">
        <v>1244329967</v>
      </c>
      <c r="K55" s="51">
        <v>25815971</v>
      </c>
      <c r="L55" s="53">
        <f t="shared" si="0"/>
        <v>1270145938</v>
      </c>
      <c r="M55" s="56">
        <f t="shared" si="4"/>
        <v>986.14810397931035</v>
      </c>
    </row>
    <row r="56" spans="1:13">
      <c r="A56" s="7" t="s">
        <v>52</v>
      </c>
      <c r="B56" s="16">
        <v>424355</v>
      </c>
      <c r="C56" s="49">
        <v>40871791353</v>
      </c>
      <c r="D56" s="50">
        <f t="shared" si="1"/>
        <v>96315.093148425251</v>
      </c>
      <c r="E56" s="51">
        <v>25892656671</v>
      </c>
      <c r="F56" s="51">
        <f t="shared" si="2"/>
        <v>61016.499560509481</v>
      </c>
      <c r="G56" s="62">
        <v>7.181</v>
      </c>
      <c r="H56" s="76">
        <v>0</v>
      </c>
      <c r="I56" s="76">
        <f t="shared" si="3"/>
        <v>7.181</v>
      </c>
      <c r="J56" s="52">
        <v>185944870</v>
      </c>
      <c r="K56" s="51">
        <v>5903819</v>
      </c>
      <c r="L56" s="53">
        <f t="shared" si="0"/>
        <v>191848689</v>
      </c>
      <c r="M56" s="56">
        <f t="shared" si="4"/>
        <v>452.09480034405158</v>
      </c>
    </row>
    <row r="57" spans="1:13">
      <c r="A57" s="7" t="s">
        <v>53</v>
      </c>
      <c r="B57" s="16">
        <v>948102</v>
      </c>
      <c r="C57" s="49">
        <v>115697247282</v>
      </c>
      <c r="D57" s="50">
        <f t="shared" si="1"/>
        <v>122030.37994013302</v>
      </c>
      <c r="E57" s="51">
        <v>75510455916</v>
      </c>
      <c r="F57" s="51">
        <f t="shared" si="2"/>
        <v>79643.810387489953</v>
      </c>
      <c r="G57" s="62">
        <v>8.2100000000000009</v>
      </c>
      <c r="H57" s="76">
        <v>0</v>
      </c>
      <c r="I57" s="76">
        <f t="shared" si="3"/>
        <v>8.2100000000000009</v>
      </c>
      <c r="J57" s="52">
        <v>619940844</v>
      </c>
      <c r="K57" s="51">
        <v>0</v>
      </c>
      <c r="L57" s="53">
        <f t="shared" si="0"/>
        <v>619940844</v>
      </c>
      <c r="M57" s="56">
        <f t="shared" si="4"/>
        <v>653.87568426181997</v>
      </c>
    </row>
    <row r="58" spans="1:13">
      <c r="A58" s="7" t="s">
        <v>55</v>
      </c>
      <c r="B58" s="16">
        <v>565049</v>
      </c>
      <c r="C58" s="49">
        <v>44202030533</v>
      </c>
      <c r="D58" s="50">
        <f t="shared" si="1"/>
        <v>78226.898079635575</v>
      </c>
      <c r="E58" s="51">
        <v>30353070351</v>
      </c>
      <c r="F58" s="51">
        <f t="shared" si="2"/>
        <v>53717.589715228234</v>
      </c>
      <c r="G58" s="62">
        <v>7.77</v>
      </c>
      <c r="H58" s="76">
        <v>0</v>
      </c>
      <c r="I58" s="76">
        <f t="shared" si="3"/>
        <v>7.77</v>
      </c>
      <c r="J58" s="52">
        <v>236113885</v>
      </c>
      <c r="K58" s="51">
        <v>0</v>
      </c>
      <c r="L58" s="53">
        <f t="shared" si="0"/>
        <v>236113885</v>
      </c>
      <c r="M58" s="56">
        <f t="shared" si="4"/>
        <v>417.86444184486658</v>
      </c>
    </row>
    <row r="59" spans="1:13">
      <c r="A59" s="7" t="s">
        <v>56</v>
      </c>
      <c r="B59" s="16">
        <v>74416</v>
      </c>
      <c r="C59" s="49">
        <v>6824314198</v>
      </c>
      <c r="D59" s="50">
        <f t="shared" si="1"/>
        <v>91704.931708234784</v>
      </c>
      <c r="E59" s="51">
        <v>3940052083</v>
      </c>
      <c r="F59" s="51">
        <f t="shared" si="2"/>
        <v>52946.302985917006</v>
      </c>
      <c r="G59" s="62">
        <v>7.774</v>
      </c>
      <c r="H59" s="76">
        <v>0</v>
      </c>
      <c r="I59" s="76">
        <f t="shared" si="3"/>
        <v>7.774</v>
      </c>
      <c r="J59" s="52">
        <v>30634742</v>
      </c>
      <c r="K59" s="51">
        <v>1970333</v>
      </c>
      <c r="L59" s="53">
        <f t="shared" si="0"/>
        <v>32605075</v>
      </c>
      <c r="M59" s="56">
        <f t="shared" si="4"/>
        <v>438.14603042356481</v>
      </c>
    </row>
    <row r="60" spans="1:13">
      <c r="A60" s="7" t="s">
        <v>98</v>
      </c>
      <c r="B60" s="16">
        <v>165291</v>
      </c>
      <c r="C60" s="49">
        <v>31887787823</v>
      </c>
      <c r="D60" s="50">
        <f t="shared" si="1"/>
        <v>192919.0810328451</v>
      </c>
      <c r="E60" s="51">
        <v>22127876044</v>
      </c>
      <c r="F60" s="51">
        <f t="shared" si="2"/>
        <v>133872.23771409213</v>
      </c>
      <c r="G60" s="62">
        <v>7.6689999999999996</v>
      </c>
      <c r="H60" s="76">
        <v>0</v>
      </c>
      <c r="I60" s="76">
        <f t="shared" si="3"/>
        <v>7.6689999999999996</v>
      </c>
      <c r="J60" s="52">
        <v>169698681</v>
      </c>
      <c r="K60" s="51">
        <v>3983018</v>
      </c>
      <c r="L60" s="53">
        <f t="shared" si="0"/>
        <v>173681699</v>
      </c>
      <c r="M60" s="56">
        <f t="shared" si="4"/>
        <v>1050.7631933983096</v>
      </c>
    </row>
    <row r="61" spans="1:13">
      <c r="A61" s="7" t="s">
        <v>99</v>
      </c>
      <c r="B61" s="16">
        <v>259315</v>
      </c>
      <c r="C61" s="49">
        <v>38336598574</v>
      </c>
      <c r="D61" s="50">
        <f t="shared" si="1"/>
        <v>147837.95219713476</v>
      </c>
      <c r="E61" s="51">
        <v>24334620519</v>
      </c>
      <c r="F61" s="51">
        <f t="shared" si="2"/>
        <v>93841.931700827176</v>
      </c>
      <c r="G61" s="62">
        <v>7.7370000000000001</v>
      </c>
      <c r="H61" s="76">
        <v>0</v>
      </c>
      <c r="I61" s="76">
        <f t="shared" si="3"/>
        <v>7.7370000000000001</v>
      </c>
      <c r="J61" s="52">
        <v>190286338</v>
      </c>
      <c r="K61" s="51">
        <v>0</v>
      </c>
      <c r="L61" s="53">
        <f t="shared" si="0"/>
        <v>190286338</v>
      </c>
      <c r="M61" s="56">
        <f t="shared" si="4"/>
        <v>733.80382160692591</v>
      </c>
    </row>
    <row r="62" spans="1:13">
      <c r="A62" s="7" t="s">
        <v>57</v>
      </c>
      <c r="B62" s="16">
        <v>141428</v>
      </c>
      <c r="C62" s="49">
        <v>14414565432</v>
      </c>
      <c r="D62" s="50">
        <f t="shared" si="1"/>
        <v>101921.58152558192</v>
      </c>
      <c r="E62" s="51">
        <v>8976946387</v>
      </c>
      <c r="F62" s="51">
        <f t="shared" si="2"/>
        <v>63473.614750968693</v>
      </c>
      <c r="G62" s="62">
        <v>7.2069999999999999</v>
      </c>
      <c r="H62" s="76">
        <v>0</v>
      </c>
      <c r="I62" s="76">
        <f t="shared" si="3"/>
        <v>7.2069999999999999</v>
      </c>
      <c r="J62" s="52">
        <v>64693454</v>
      </c>
      <c r="K62" s="51">
        <v>0</v>
      </c>
      <c r="L62" s="53">
        <f t="shared" si="0"/>
        <v>64693454</v>
      </c>
      <c r="M62" s="56">
        <f t="shared" si="4"/>
        <v>457.43031082953871</v>
      </c>
    </row>
    <row r="63" spans="1:13">
      <c r="A63" s="7" t="s">
        <v>58</v>
      </c>
      <c r="B63" s="16">
        <v>379386</v>
      </c>
      <c r="C63" s="49">
        <v>84021903730</v>
      </c>
      <c r="D63" s="50">
        <f t="shared" si="1"/>
        <v>221468.11882884451</v>
      </c>
      <c r="E63" s="51">
        <v>58837269434</v>
      </c>
      <c r="F63" s="51">
        <f t="shared" si="2"/>
        <v>155085.50508980299</v>
      </c>
      <c r="G63" s="62">
        <v>7.21</v>
      </c>
      <c r="H63" s="76">
        <v>0</v>
      </c>
      <c r="I63" s="76">
        <f t="shared" si="3"/>
        <v>7.21</v>
      </c>
      <c r="J63" s="52">
        <v>424891419</v>
      </c>
      <c r="K63" s="51">
        <v>0</v>
      </c>
      <c r="L63" s="53">
        <f t="shared" si="0"/>
        <v>424891419</v>
      </c>
      <c r="M63" s="56">
        <f t="shared" si="4"/>
        <v>1119.944908351916</v>
      </c>
    </row>
    <row r="64" spans="1:13">
      <c r="A64" s="7" t="s">
        <v>54</v>
      </c>
      <c r="B64" s="16">
        <v>420667</v>
      </c>
      <c r="C64" s="49">
        <v>43322651833</v>
      </c>
      <c r="D64" s="50">
        <f t="shared" si="1"/>
        <v>102985.62005814575</v>
      </c>
      <c r="E64" s="51">
        <v>29848521369</v>
      </c>
      <c r="F64" s="51">
        <f t="shared" si="2"/>
        <v>70955.22436749257</v>
      </c>
      <c r="G64" s="62">
        <v>7.7530000000000001</v>
      </c>
      <c r="H64" s="76">
        <v>0</v>
      </c>
      <c r="I64" s="76">
        <f t="shared" si="3"/>
        <v>7.7530000000000001</v>
      </c>
      <c r="J64" s="52">
        <v>231547850</v>
      </c>
      <c r="K64" s="51">
        <v>0</v>
      </c>
      <c r="L64" s="53">
        <f t="shared" si="0"/>
        <v>231547850</v>
      </c>
      <c r="M64" s="56">
        <f t="shared" si="4"/>
        <v>550.430269072687</v>
      </c>
    </row>
    <row r="65" spans="1:13">
      <c r="A65" s="7" t="s">
        <v>59</v>
      </c>
      <c r="B65" s="16">
        <v>82599</v>
      </c>
      <c r="C65" s="49">
        <v>7198624621</v>
      </c>
      <c r="D65" s="50">
        <f t="shared" si="1"/>
        <v>87151.474243029574</v>
      </c>
      <c r="E65" s="51">
        <v>4662650674</v>
      </c>
      <c r="F65" s="51">
        <f t="shared" si="2"/>
        <v>56449.238780130509</v>
      </c>
      <c r="G65" s="62">
        <v>7.8380000000000001</v>
      </c>
      <c r="H65" s="76">
        <v>0</v>
      </c>
      <c r="I65" s="76">
        <f t="shared" si="3"/>
        <v>7.8380000000000001</v>
      </c>
      <c r="J65" s="52">
        <v>36237213</v>
      </c>
      <c r="K65" s="51">
        <v>0</v>
      </c>
      <c r="L65" s="53">
        <f t="shared" si="0"/>
        <v>36237213</v>
      </c>
      <c r="M65" s="56">
        <f t="shared" si="4"/>
        <v>438.71249046598626</v>
      </c>
    </row>
    <row r="66" spans="1:13">
      <c r="A66" s="7" t="s">
        <v>60</v>
      </c>
      <c r="B66" s="16">
        <v>38799</v>
      </c>
      <c r="C66" s="49">
        <v>3174411135</v>
      </c>
      <c r="D66" s="50">
        <f t="shared" si="1"/>
        <v>81816.828655377714</v>
      </c>
      <c r="E66" s="51">
        <v>1533866380</v>
      </c>
      <c r="F66" s="51">
        <f t="shared" si="2"/>
        <v>39533.657568494033</v>
      </c>
      <c r="G66" s="62">
        <v>7.7939999999999996</v>
      </c>
      <c r="H66" s="76">
        <v>0</v>
      </c>
      <c r="I66" s="76">
        <f t="shared" si="3"/>
        <v>7.7939999999999996</v>
      </c>
      <c r="J66" s="52">
        <v>11996377</v>
      </c>
      <c r="K66" s="51">
        <v>0</v>
      </c>
      <c r="L66" s="53">
        <f t="shared" si="0"/>
        <v>11996377</v>
      </c>
      <c r="M66" s="56">
        <f t="shared" si="4"/>
        <v>309.19294311709064</v>
      </c>
    </row>
    <row r="67" spans="1:13">
      <c r="A67" s="7" t="s">
        <v>61</v>
      </c>
      <c r="B67" s="16">
        <v>21471</v>
      </c>
      <c r="C67" s="49">
        <v>2009779757</v>
      </c>
      <c r="D67" s="50">
        <f t="shared" si="1"/>
        <v>93604.3853104187</v>
      </c>
      <c r="E67" s="51">
        <v>1280706035</v>
      </c>
      <c r="F67" s="51">
        <f t="shared" si="2"/>
        <v>59648.178240417306</v>
      </c>
      <c r="G67" s="62">
        <v>7.1619999999999999</v>
      </c>
      <c r="H67" s="76">
        <v>0</v>
      </c>
      <c r="I67" s="76">
        <f t="shared" si="3"/>
        <v>7.1619999999999999</v>
      </c>
      <c r="J67" s="52">
        <v>9172417</v>
      </c>
      <c r="K67" s="51">
        <v>0</v>
      </c>
      <c r="L67" s="53">
        <f t="shared" si="0"/>
        <v>9172417</v>
      </c>
      <c r="M67" s="56">
        <f t="shared" si="4"/>
        <v>427.20027013180567</v>
      </c>
    </row>
    <row r="68" spans="1:13">
      <c r="A68" s="7" t="s">
        <v>62</v>
      </c>
      <c r="B68" s="16">
        <v>15028</v>
      </c>
      <c r="C68" s="49">
        <v>631804706</v>
      </c>
      <c r="D68" s="50">
        <f t="shared" si="1"/>
        <v>42041.835640138408</v>
      </c>
      <c r="E68" s="51">
        <v>202248512</v>
      </c>
      <c r="F68" s="51">
        <f t="shared" si="2"/>
        <v>13458.112323662497</v>
      </c>
      <c r="G68" s="62">
        <v>7.7949999999999999</v>
      </c>
      <c r="H68" s="76">
        <v>0</v>
      </c>
      <c r="I68" s="76">
        <f t="shared" si="3"/>
        <v>7.7949999999999999</v>
      </c>
      <c r="J68" s="52">
        <v>1576402</v>
      </c>
      <c r="K68" s="51">
        <v>0</v>
      </c>
      <c r="L68" s="53">
        <f t="shared" si="0"/>
        <v>1576402</v>
      </c>
      <c r="M68" s="56">
        <f t="shared" si="4"/>
        <v>104.89765770561618</v>
      </c>
    </row>
    <row r="69" spans="1:13">
      <c r="A69" s="7" t="s">
        <v>63</v>
      </c>
      <c r="B69" s="16">
        <v>503844</v>
      </c>
      <c r="C69" s="49">
        <v>58740836425</v>
      </c>
      <c r="D69" s="50">
        <f t="shared" si="1"/>
        <v>116585.3645672073</v>
      </c>
      <c r="E69" s="51">
        <v>38353888285</v>
      </c>
      <c r="F69" s="51">
        <f t="shared" si="2"/>
        <v>76122.546433022915</v>
      </c>
      <c r="G69" s="62">
        <v>7.6849999999999996</v>
      </c>
      <c r="H69" s="76">
        <v>0</v>
      </c>
      <c r="I69" s="76">
        <f t="shared" si="3"/>
        <v>7.6849999999999996</v>
      </c>
      <c r="J69" s="52">
        <v>294749632</v>
      </c>
      <c r="K69" s="51">
        <v>0</v>
      </c>
      <c r="L69" s="53">
        <f t="shared" si="0"/>
        <v>294749632</v>
      </c>
      <c r="M69" s="56">
        <f t="shared" si="4"/>
        <v>585.00177038924744</v>
      </c>
    </row>
    <row r="70" spans="1:13">
      <c r="A70" s="7" t="s">
        <v>64</v>
      </c>
      <c r="B70" s="16">
        <v>28393</v>
      </c>
      <c r="C70" s="49">
        <v>2356328256</v>
      </c>
      <c r="D70" s="50">
        <f t="shared" si="1"/>
        <v>82989.76001127038</v>
      </c>
      <c r="E70" s="51">
        <v>1427427187</v>
      </c>
      <c r="F70" s="51">
        <f t="shared" si="2"/>
        <v>50273.912126228293</v>
      </c>
      <c r="G70" s="62">
        <v>7.8620000000000001</v>
      </c>
      <c r="H70" s="76">
        <v>0</v>
      </c>
      <c r="I70" s="76">
        <f t="shared" si="3"/>
        <v>7.8620000000000001</v>
      </c>
      <c r="J70" s="52">
        <v>11222437</v>
      </c>
      <c r="K70" s="51">
        <v>699446</v>
      </c>
      <c r="L70" s="53">
        <f>SUM(J70:K70)</f>
        <v>11921883</v>
      </c>
      <c r="M70" s="56">
        <f t="shared" si="4"/>
        <v>419.8881062233649</v>
      </c>
    </row>
    <row r="71" spans="1:13">
      <c r="A71" s="7" t="s">
        <v>65</v>
      </c>
      <c r="B71" s="16">
        <v>55786</v>
      </c>
      <c r="C71" s="49">
        <v>19170761496</v>
      </c>
      <c r="D71" s="50">
        <f t="shared" si="1"/>
        <v>343648.25397053023</v>
      </c>
      <c r="E71" s="51">
        <v>16251752730</v>
      </c>
      <c r="F71" s="51">
        <f t="shared" si="2"/>
        <v>291323.14075216005</v>
      </c>
      <c r="G71" s="62">
        <v>4.1829999999999998</v>
      </c>
      <c r="H71" s="76">
        <v>0</v>
      </c>
      <c r="I71" s="76">
        <f t="shared" si="3"/>
        <v>4.1829999999999998</v>
      </c>
      <c r="J71" s="52">
        <v>68035496</v>
      </c>
      <c r="K71" s="51">
        <v>0</v>
      </c>
      <c r="L71" s="53">
        <f>SUM(J71:K71)</f>
        <v>68035496</v>
      </c>
      <c r="M71" s="56">
        <f t="shared" si="4"/>
        <v>1219.5801097049439</v>
      </c>
    </row>
    <row r="72" spans="1:13">
      <c r="A72" s="7" t="s">
        <v>66</v>
      </c>
      <c r="B72" s="16">
        <v>23073</v>
      </c>
      <c r="C72" s="49">
        <v>1617378121</v>
      </c>
      <c r="D72" s="50">
        <f>(C72/B72)</f>
        <v>70098.301954665629</v>
      </c>
      <c r="E72" s="51">
        <v>1011809010</v>
      </c>
      <c r="F72" s="51">
        <f>(E72/B72)</f>
        <v>43852.512027044599</v>
      </c>
      <c r="G72" s="62">
        <v>7.0860000000000003</v>
      </c>
      <c r="H72" s="76">
        <v>0</v>
      </c>
      <c r="I72" s="76">
        <f>SUM(G72:H72)</f>
        <v>7.0860000000000003</v>
      </c>
      <c r="J72" s="52">
        <v>7169744</v>
      </c>
      <c r="K72" s="51">
        <v>0</v>
      </c>
      <c r="L72" s="53">
        <f>SUM(J72:K72)</f>
        <v>7169744</v>
      </c>
      <c r="M72" s="56">
        <f>L72/B72</f>
        <v>310.74173276123605</v>
      </c>
    </row>
    <row r="73" spans="1:13">
      <c r="A73" s="12" t="s">
        <v>67</v>
      </c>
      <c r="B73" s="17">
        <f>SUM(B6:B72)</f>
        <v>18349132</v>
      </c>
      <c r="C73" s="13">
        <f>SUM(C6:C72)</f>
        <v>2437435047902</v>
      </c>
      <c r="D73" s="20">
        <f>(C73/B73)</f>
        <v>132836.5313357602</v>
      </c>
      <c r="E73" s="20">
        <f>SUM(E6:E72)</f>
        <v>1639608156632</v>
      </c>
      <c r="F73" s="20">
        <f>(E73/B73)</f>
        <v>89356.169906674608</v>
      </c>
      <c r="G73" s="13"/>
      <c r="H73" s="13"/>
      <c r="I73" s="39"/>
      <c r="J73" s="14">
        <f>SUM(J6:J72)</f>
        <v>12099946742</v>
      </c>
      <c r="K73" s="32">
        <f>SUM(K6:K72)</f>
        <v>202384093</v>
      </c>
      <c r="L73" s="20">
        <f>SUM(J73:K73)</f>
        <v>12302330835</v>
      </c>
      <c r="M73" s="57">
        <f>L73/B73</f>
        <v>670.4584628308304</v>
      </c>
    </row>
    <row r="74" spans="1:13">
      <c r="A74" s="11"/>
      <c r="B74" s="10"/>
      <c r="C74" s="5"/>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139</v>
      </c>
      <c r="B80" s="108"/>
      <c r="C80" s="108"/>
      <c r="D80" s="108"/>
      <c r="E80" s="108"/>
      <c r="F80" s="108"/>
      <c r="G80" s="108"/>
      <c r="H80" s="108"/>
      <c r="I80" s="108"/>
      <c r="J80" s="108"/>
      <c r="K80" s="108"/>
      <c r="L80" s="108"/>
      <c r="M80" s="109"/>
    </row>
    <row r="81" spans="1:13" ht="13.5" thickBot="1">
      <c r="A81" s="104" t="s">
        <v>107</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A1:M1"/>
    <mergeCell ref="C2:F2"/>
    <mergeCell ref="J2:M2"/>
    <mergeCell ref="C3:D3"/>
    <mergeCell ref="E3:F3"/>
    <mergeCell ref="A80:M80"/>
    <mergeCell ref="A81:M81"/>
    <mergeCell ref="G2:I2"/>
    <mergeCell ref="A75:M75"/>
    <mergeCell ref="A76:M76"/>
    <mergeCell ref="A77:M77"/>
    <mergeCell ref="A78:M78"/>
    <mergeCell ref="A79:M79"/>
  </mergeCells>
  <phoneticPr fontId="7" type="noConversion"/>
  <printOptions horizontalCentered="1"/>
  <pageMargins left="0.5" right="0.5" top="0.5" bottom="0.5" header="0.3" footer="0.3"/>
  <pageSetup paperSize="5" scale="93" fitToHeight="0" orientation="landscape" r:id="rId1"/>
  <headerFooter>
    <oddFooter>&amp;LOffice of Economic and Demographic Research&amp;CPage &amp;P of &amp;N&amp;RMarch 7, 2012</oddFooter>
  </headerFooter>
  <ignoredErrors>
    <ignoredError sqref="D73 F7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9"/>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168</v>
      </c>
      <c r="B1" s="91"/>
      <c r="C1" s="91"/>
      <c r="D1" s="91"/>
      <c r="E1" s="91"/>
      <c r="F1" s="91"/>
      <c r="G1" s="91"/>
      <c r="H1" s="91"/>
      <c r="I1" s="91"/>
      <c r="J1" s="91"/>
      <c r="K1" s="91"/>
      <c r="L1" s="91"/>
      <c r="M1" s="92"/>
    </row>
    <row r="2" spans="1:13" ht="15.75">
      <c r="A2" s="21"/>
      <c r="B2" s="81">
        <v>2023</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293040</v>
      </c>
      <c r="C6" s="64">
        <v>41342781115</v>
      </c>
      <c r="D6" s="18">
        <f>(C6/B6)</f>
        <v>141082.38163731914</v>
      </c>
      <c r="E6" s="19">
        <v>24666163122</v>
      </c>
      <c r="F6" s="19">
        <f>(E6/B6)</f>
        <v>84173.365827190821</v>
      </c>
      <c r="G6" s="45">
        <v>6.4320000000000004</v>
      </c>
      <c r="H6" s="44">
        <v>0</v>
      </c>
      <c r="I6" s="35">
        <f t="shared" ref="I6:I69" si="0">(G6+H6)</f>
        <v>6.4320000000000004</v>
      </c>
      <c r="J6" s="4">
        <v>159885609</v>
      </c>
      <c r="K6" s="31">
        <v>0</v>
      </c>
      <c r="L6" s="31">
        <f>SUM(J6:K6)</f>
        <v>159885609</v>
      </c>
      <c r="M6" s="55">
        <f t="shared" ref="M6:M69" si="1">L6/B6</f>
        <v>545.61018632268633</v>
      </c>
    </row>
    <row r="7" spans="1:13">
      <c r="A7" s="7" t="s">
        <v>4</v>
      </c>
      <c r="B7" s="16">
        <v>28339</v>
      </c>
      <c r="C7" s="65">
        <v>3052357452</v>
      </c>
      <c r="D7" s="50">
        <f>(C7/B7)</f>
        <v>107708.72126751121</v>
      </c>
      <c r="E7" s="51">
        <v>1634186859</v>
      </c>
      <c r="F7" s="51">
        <f>(E7/B7)</f>
        <v>57665.650128797766</v>
      </c>
      <c r="G7" s="46">
        <v>5.4210000000000003</v>
      </c>
      <c r="H7" s="44">
        <v>0</v>
      </c>
      <c r="I7" s="44">
        <f t="shared" si="0"/>
        <v>5.4210000000000003</v>
      </c>
      <c r="J7" s="52">
        <v>8858928</v>
      </c>
      <c r="K7" s="51">
        <v>0</v>
      </c>
      <c r="L7" s="53">
        <f>SUM(J7:K7)</f>
        <v>8858928</v>
      </c>
      <c r="M7" s="56">
        <f t="shared" si="1"/>
        <v>312.60552595363282</v>
      </c>
    </row>
    <row r="8" spans="1:13">
      <c r="A8" s="7" t="s">
        <v>5</v>
      </c>
      <c r="B8" s="16">
        <v>187545</v>
      </c>
      <c r="C8" s="65">
        <v>40520872009</v>
      </c>
      <c r="D8" s="50">
        <f t="shared" ref="D8:D71" si="2">(C8/B8)</f>
        <v>216059.46311018689</v>
      </c>
      <c r="E8" s="51">
        <v>31068132509</v>
      </c>
      <c r="F8" s="51">
        <f t="shared" ref="F8:F71" si="3">(E8/B8)</f>
        <v>165656.9490468954</v>
      </c>
      <c r="G8" s="46">
        <v>5.4829999999999997</v>
      </c>
      <c r="H8" s="44">
        <v>0</v>
      </c>
      <c r="I8" s="44">
        <f t="shared" si="0"/>
        <v>5.4829999999999997</v>
      </c>
      <c r="J8" s="52">
        <v>170597347</v>
      </c>
      <c r="K8" s="51">
        <v>0</v>
      </c>
      <c r="L8" s="53">
        <f t="shared" ref="L8:L71" si="4">SUM(J8:K8)</f>
        <v>170597347</v>
      </c>
      <c r="M8" s="56">
        <f t="shared" si="1"/>
        <v>909.63420512410357</v>
      </c>
    </row>
    <row r="9" spans="1:13">
      <c r="A9" s="7" t="s">
        <v>6</v>
      </c>
      <c r="B9" s="16">
        <v>27389</v>
      </c>
      <c r="C9" s="65">
        <v>2537433042</v>
      </c>
      <c r="D9" s="50">
        <f t="shared" si="2"/>
        <v>92644.238270838658</v>
      </c>
      <c r="E9" s="51">
        <v>1493762645</v>
      </c>
      <c r="F9" s="51">
        <f t="shared" si="3"/>
        <v>54538.77998466538</v>
      </c>
      <c r="G9" s="46">
        <v>5.4340000000000002</v>
      </c>
      <c r="H9" s="44">
        <v>0</v>
      </c>
      <c r="I9" s="44">
        <f t="shared" si="0"/>
        <v>5.4340000000000002</v>
      </c>
      <c r="J9" s="52">
        <v>8117108</v>
      </c>
      <c r="K9" s="51">
        <v>0</v>
      </c>
      <c r="L9" s="53">
        <f t="shared" si="4"/>
        <v>8117108</v>
      </c>
      <c r="M9" s="56">
        <f t="shared" si="1"/>
        <v>296.36379568439884</v>
      </c>
    </row>
    <row r="10" spans="1:13">
      <c r="A10" s="7" t="s">
        <v>7</v>
      </c>
      <c r="B10" s="16">
        <v>640773</v>
      </c>
      <c r="C10" s="65">
        <v>118384802188</v>
      </c>
      <c r="D10" s="50">
        <f t="shared" si="2"/>
        <v>184753.10630753794</v>
      </c>
      <c r="E10" s="51">
        <v>70001683613</v>
      </c>
      <c r="F10" s="51">
        <f t="shared" si="3"/>
        <v>109245.68234460565</v>
      </c>
      <c r="G10" s="46">
        <v>5.383</v>
      </c>
      <c r="H10" s="44">
        <v>0</v>
      </c>
      <c r="I10" s="44">
        <f t="shared" si="0"/>
        <v>5.383</v>
      </c>
      <c r="J10" s="52">
        <v>376890526</v>
      </c>
      <c r="K10" s="51">
        <v>0</v>
      </c>
      <c r="L10" s="53">
        <f t="shared" si="4"/>
        <v>376890526</v>
      </c>
      <c r="M10" s="56">
        <f t="shared" si="1"/>
        <v>588.18103446930502</v>
      </c>
    </row>
    <row r="11" spans="1:13">
      <c r="A11" s="7" t="s">
        <v>8</v>
      </c>
      <c r="B11" s="16">
        <v>1973579</v>
      </c>
      <c r="C11" s="65">
        <v>432188701393</v>
      </c>
      <c r="D11" s="50">
        <f t="shared" si="2"/>
        <v>218987.2821878425</v>
      </c>
      <c r="E11" s="51">
        <v>300247267290</v>
      </c>
      <c r="F11" s="51">
        <f t="shared" si="3"/>
        <v>152133.39181760649</v>
      </c>
      <c r="G11" s="46">
        <v>6.4260000000000002</v>
      </c>
      <c r="H11" s="44">
        <v>0.18959999999999999</v>
      </c>
      <c r="I11" s="44">
        <f t="shared" si="0"/>
        <v>6.6156000000000006</v>
      </c>
      <c r="J11" s="52">
        <v>1943220943</v>
      </c>
      <c r="K11" s="51">
        <v>57335012</v>
      </c>
      <c r="L11" s="53">
        <f t="shared" si="4"/>
        <v>2000555955</v>
      </c>
      <c r="M11" s="56">
        <f t="shared" si="1"/>
        <v>1013.6690525182929</v>
      </c>
    </row>
    <row r="12" spans="1:13">
      <c r="A12" s="7" t="s">
        <v>9</v>
      </c>
      <c r="B12" s="16">
        <v>13816</v>
      </c>
      <c r="C12" s="65">
        <v>1341570290</v>
      </c>
      <c r="D12" s="50">
        <f t="shared" si="2"/>
        <v>97102.655616676318</v>
      </c>
      <c r="E12" s="51">
        <v>638422612</v>
      </c>
      <c r="F12" s="51">
        <f t="shared" si="3"/>
        <v>46208.932541980314</v>
      </c>
      <c r="G12" s="46">
        <v>5.2770000000000001</v>
      </c>
      <c r="H12" s="44">
        <v>0</v>
      </c>
      <c r="I12" s="44">
        <f t="shared" si="0"/>
        <v>5.2770000000000001</v>
      </c>
      <c r="J12" s="52">
        <v>3368956</v>
      </c>
      <c r="K12" s="51">
        <v>0</v>
      </c>
      <c r="L12" s="53">
        <f t="shared" si="4"/>
        <v>3368956</v>
      </c>
      <c r="M12" s="56">
        <f t="shared" si="1"/>
        <v>243.84452808338159</v>
      </c>
    </row>
    <row r="13" spans="1:13">
      <c r="A13" s="7" t="s">
        <v>10</v>
      </c>
      <c r="B13" s="16">
        <v>204126</v>
      </c>
      <c r="C13" s="65">
        <v>48711543103</v>
      </c>
      <c r="D13" s="50">
        <f t="shared" si="2"/>
        <v>238634.68202482781</v>
      </c>
      <c r="E13" s="51">
        <v>32793584701</v>
      </c>
      <c r="F13" s="51">
        <f t="shared" si="3"/>
        <v>160653.6389337958</v>
      </c>
      <c r="G13" s="46">
        <v>6.4729999999999999</v>
      </c>
      <c r="H13" s="44">
        <v>0</v>
      </c>
      <c r="I13" s="44">
        <f t="shared" si="0"/>
        <v>6.4729999999999999</v>
      </c>
      <c r="J13" s="52">
        <v>213036190</v>
      </c>
      <c r="K13" s="51">
        <v>0</v>
      </c>
      <c r="L13" s="53">
        <f t="shared" si="4"/>
        <v>213036190</v>
      </c>
      <c r="M13" s="56">
        <f t="shared" si="1"/>
        <v>1043.6504413940409</v>
      </c>
    </row>
    <row r="14" spans="1:13">
      <c r="A14" s="7" t="s">
        <v>11</v>
      </c>
      <c r="B14" s="16">
        <v>162240</v>
      </c>
      <c r="C14" s="65">
        <v>26907044333</v>
      </c>
      <c r="D14" s="50">
        <f t="shared" si="2"/>
        <v>165847.16674679486</v>
      </c>
      <c r="E14" s="51">
        <v>15731137701</v>
      </c>
      <c r="F14" s="51">
        <f t="shared" si="3"/>
        <v>96962.140661982252</v>
      </c>
      <c r="G14" s="46">
        <v>5.444</v>
      </c>
      <c r="H14" s="44">
        <v>0</v>
      </c>
      <c r="I14" s="44">
        <f t="shared" si="0"/>
        <v>5.444</v>
      </c>
      <c r="J14" s="52">
        <v>85682951</v>
      </c>
      <c r="K14" s="51">
        <v>0</v>
      </c>
      <c r="L14" s="53">
        <f t="shared" si="4"/>
        <v>85682951</v>
      </c>
      <c r="M14" s="56">
        <f t="shared" si="1"/>
        <v>528.12469797830374</v>
      </c>
    </row>
    <row r="15" spans="1:13">
      <c r="A15" s="7" t="s">
        <v>12</v>
      </c>
      <c r="B15" s="16">
        <v>231042</v>
      </c>
      <c r="C15" s="65">
        <v>31007173382</v>
      </c>
      <c r="D15" s="50">
        <f t="shared" si="2"/>
        <v>134205.78674872968</v>
      </c>
      <c r="E15" s="51">
        <v>19153661495</v>
      </c>
      <c r="F15" s="51">
        <f t="shared" si="3"/>
        <v>82901.210580760206</v>
      </c>
      <c r="G15" s="46">
        <v>6.4039999999999999</v>
      </c>
      <c r="H15" s="44">
        <v>0</v>
      </c>
      <c r="I15" s="44">
        <f t="shared" si="0"/>
        <v>6.4039999999999999</v>
      </c>
      <c r="J15" s="52">
        <v>123125626</v>
      </c>
      <c r="K15" s="51">
        <v>0</v>
      </c>
      <c r="L15" s="53">
        <f t="shared" si="4"/>
        <v>123125626</v>
      </c>
      <c r="M15" s="56">
        <f t="shared" si="1"/>
        <v>532.91447442456354</v>
      </c>
    </row>
    <row r="16" spans="1:13">
      <c r="A16" s="7" t="s">
        <v>13</v>
      </c>
      <c r="B16" s="16">
        <v>399480</v>
      </c>
      <c r="C16" s="65">
        <v>221872339896</v>
      </c>
      <c r="D16" s="50">
        <f t="shared" si="2"/>
        <v>555402.87347551819</v>
      </c>
      <c r="E16" s="51">
        <v>164564540500</v>
      </c>
      <c r="F16" s="51">
        <f t="shared" si="3"/>
        <v>411946.88219685591</v>
      </c>
      <c r="G16" s="46">
        <v>4.2919999999999998</v>
      </c>
      <c r="H16" s="44">
        <v>0</v>
      </c>
      <c r="I16" s="44">
        <f t="shared" si="0"/>
        <v>4.2919999999999998</v>
      </c>
      <c r="J16" s="52">
        <v>706457182</v>
      </c>
      <c r="K16" s="51">
        <v>0</v>
      </c>
      <c r="L16" s="53">
        <f t="shared" si="4"/>
        <v>706457182</v>
      </c>
      <c r="M16" s="56">
        <f t="shared" si="1"/>
        <v>1768.4419295083608</v>
      </c>
    </row>
    <row r="17" spans="1:13">
      <c r="A17" s="7" t="s">
        <v>14</v>
      </c>
      <c r="B17" s="16">
        <v>72191</v>
      </c>
      <c r="C17" s="65">
        <v>7459200017</v>
      </c>
      <c r="D17" s="50">
        <f t="shared" si="2"/>
        <v>103325.89958582095</v>
      </c>
      <c r="E17" s="51">
        <v>4486522432</v>
      </c>
      <c r="F17" s="51">
        <f t="shared" si="3"/>
        <v>62147.946863182391</v>
      </c>
      <c r="G17" s="46">
        <v>5.4649999999999999</v>
      </c>
      <c r="H17" s="44">
        <v>0</v>
      </c>
      <c r="I17" s="44">
        <f t="shared" si="0"/>
        <v>5.4649999999999999</v>
      </c>
      <c r="J17" s="52">
        <v>24518846</v>
      </c>
      <c r="K17" s="51">
        <v>0</v>
      </c>
      <c r="L17" s="53">
        <f t="shared" si="4"/>
        <v>24518846</v>
      </c>
      <c r="M17" s="56">
        <f t="shared" si="1"/>
        <v>339.63854220055134</v>
      </c>
    </row>
    <row r="18" spans="1:13">
      <c r="A18" s="7" t="s">
        <v>102</v>
      </c>
      <c r="B18" s="16">
        <v>34974</v>
      </c>
      <c r="C18" s="65">
        <v>5937796754</v>
      </c>
      <c r="D18" s="50">
        <f t="shared" si="2"/>
        <v>169777.45622462401</v>
      </c>
      <c r="E18" s="51">
        <v>2785460055</v>
      </c>
      <c r="F18" s="51">
        <f t="shared" si="3"/>
        <v>79643.736918854003</v>
      </c>
      <c r="G18" s="46">
        <v>5.3330000000000002</v>
      </c>
      <c r="H18" s="44">
        <v>0</v>
      </c>
      <c r="I18" s="44">
        <f t="shared" si="0"/>
        <v>5.3330000000000002</v>
      </c>
      <c r="J18" s="52">
        <v>14880603</v>
      </c>
      <c r="K18" s="51">
        <v>0</v>
      </c>
      <c r="L18" s="53">
        <f t="shared" si="4"/>
        <v>14880603</v>
      </c>
      <c r="M18" s="56">
        <f t="shared" si="1"/>
        <v>425.47615371418766</v>
      </c>
    </row>
    <row r="19" spans="1:13">
      <c r="A19" s="7" t="s">
        <v>15</v>
      </c>
      <c r="B19" s="16">
        <v>17271</v>
      </c>
      <c r="C19" s="65">
        <v>1814501467</v>
      </c>
      <c r="D19" s="50">
        <f t="shared" si="2"/>
        <v>105060.59099067801</v>
      </c>
      <c r="E19" s="51">
        <v>821152686</v>
      </c>
      <c r="F19" s="51">
        <f t="shared" si="3"/>
        <v>47545.17318047594</v>
      </c>
      <c r="G19" s="46">
        <v>5.4809999999999999</v>
      </c>
      <c r="H19" s="44">
        <v>0</v>
      </c>
      <c r="I19" s="44">
        <f t="shared" si="0"/>
        <v>5.4809999999999999</v>
      </c>
      <c r="J19" s="52">
        <v>4500742</v>
      </c>
      <c r="K19" s="51">
        <v>0</v>
      </c>
      <c r="L19" s="53">
        <f t="shared" si="4"/>
        <v>4500742</v>
      </c>
      <c r="M19" s="56">
        <f t="shared" si="1"/>
        <v>260.5953332175323</v>
      </c>
    </row>
    <row r="20" spans="1:13">
      <c r="A20" s="7" t="s">
        <v>16</v>
      </c>
      <c r="B20" s="16">
        <v>1051278</v>
      </c>
      <c r="C20" s="65">
        <v>167415603495</v>
      </c>
      <c r="D20" s="50">
        <f t="shared" si="2"/>
        <v>159249.60238395553</v>
      </c>
      <c r="E20" s="51">
        <v>113011105282</v>
      </c>
      <c r="F20" s="51">
        <f t="shared" si="3"/>
        <v>107498.78270257724</v>
      </c>
      <c r="G20" s="46">
        <v>5.431</v>
      </c>
      <c r="H20" s="44">
        <v>1</v>
      </c>
      <c r="I20" s="44">
        <f t="shared" si="0"/>
        <v>6.431</v>
      </c>
      <c r="J20" s="52">
        <v>619561738</v>
      </c>
      <c r="K20" s="51">
        <v>114078759</v>
      </c>
      <c r="L20" s="53">
        <f t="shared" si="4"/>
        <v>733640497</v>
      </c>
      <c r="M20" s="56">
        <f t="shared" si="1"/>
        <v>697.85584498106118</v>
      </c>
    </row>
    <row r="21" spans="1:13">
      <c r="A21" s="7" t="s">
        <v>17</v>
      </c>
      <c r="B21" s="16">
        <v>333452</v>
      </c>
      <c r="C21" s="65">
        <v>48008228312</v>
      </c>
      <c r="D21" s="50">
        <f t="shared" si="2"/>
        <v>143973.43039477945</v>
      </c>
      <c r="E21" s="51">
        <v>31494262515</v>
      </c>
      <c r="F21" s="51">
        <f t="shared" si="3"/>
        <v>94449.16364274318</v>
      </c>
      <c r="G21" s="46">
        <v>5.1440000000000001</v>
      </c>
      <c r="H21" s="44">
        <v>0</v>
      </c>
      <c r="I21" s="44">
        <f t="shared" si="0"/>
        <v>5.1440000000000001</v>
      </c>
      <c r="J21" s="52">
        <v>162006446</v>
      </c>
      <c r="K21" s="51">
        <v>0</v>
      </c>
      <c r="L21" s="53">
        <f t="shared" si="4"/>
        <v>162006446</v>
      </c>
      <c r="M21" s="56">
        <f t="shared" si="1"/>
        <v>485.84637668989842</v>
      </c>
    </row>
    <row r="22" spans="1:13">
      <c r="A22" s="7" t="s">
        <v>18</v>
      </c>
      <c r="B22" s="16">
        <v>130756</v>
      </c>
      <c r="C22" s="65">
        <v>24485713352</v>
      </c>
      <c r="D22" s="50">
        <f t="shared" si="2"/>
        <v>187262.63691149928</v>
      </c>
      <c r="E22" s="51">
        <v>16835197401</v>
      </c>
      <c r="F22" s="51">
        <f t="shared" si="3"/>
        <v>128752.7715821836</v>
      </c>
      <c r="G22" s="46">
        <v>5.4029999999999996</v>
      </c>
      <c r="H22" s="44">
        <v>0</v>
      </c>
      <c r="I22" s="44">
        <f t="shared" si="0"/>
        <v>5.4029999999999996</v>
      </c>
      <c r="J22" s="52">
        <v>90993169</v>
      </c>
      <c r="K22" s="51">
        <v>0</v>
      </c>
      <c r="L22" s="53">
        <f t="shared" si="4"/>
        <v>90993169</v>
      </c>
      <c r="M22" s="56">
        <f t="shared" si="1"/>
        <v>695.90052464131668</v>
      </c>
    </row>
    <row r="23" spans="1:13">
      <c r="A23" s="7" t="s">
        <v>19</v>
      </c>
      <c r="B23" s="16">
        <v>12971</v>
      </c>
      <c r="C23" s="65">
        <v>5021651421</v>
      </c>
      <c r="D23" s="50">
        <f t="shared" si="2"/>
        <v>387144.50859609898</v>
      </c>
      <c r="E23" s="51">
        <v>3808695665</v>
      </c>
      <c r="F23" s="51">
        <f t="shared" si="3"/>
        <v>293631.61398504354</v>
      </c>
      <c r="G23" s="46">
        <v>4.2519999999999998</v>
      </c>
      <c r="H23" s="44">
        <v>0</v>
      </c>
      <c r="I23" s="44">
        <f t="shared" si="0"/>
        <v>4.2519999999999998</v>
      </c>
      <c r="J23" s="52">
        <v>16194607</v>
      </c>
      <c r="K23" s="51">
        <v>0</v>
      </c>
      <c r="L23" s="53">
        <f t="shared" si="4"/>
        <v>16194607</v>
      </c>
      <c r="M23" s="56">
        <f t="shared" si="1"/>
        <v>1248.5241693007479</v>
      </c>
    </row>
    <row r="24" spans="1:13">
      <c r="A24" s="7" t="s">
        <v>20</v>
      </c>
      <c r="B24" s="16">
        <v>44421</v>
      </c>
      <c r="C24" s="65">
        <v>4313526788</v>
      </c>
      <c r="D24" s="50">
        <f t="shared" si="2"/>
        <v>97105.575921298485</v>
      </c>
      <c r="E24" s="51">
        <v>2480400484</v>
      </c>
      <c r="F24" s="51">
        <f t="shared" si="3"/>
        <v>55838.465680646543</v>
      </c>
      <c r="G24" s="46">
        <v>5.4630000000000001</v>
      </c>
      <c r="H24" s="44">
        <v>0</v>
      </c>
      <c r="I24" s="44">
        <f t="shared" si="0"/>
        <v>5.4630000000000001</v>
      </c>
      <c r="J24" s="52">
        <v>13550432</v>
      </c>
      <c r="K24" s="51">
        <v>0</v>
      </c>
      <c r="L24" s="53">
        <f t="shared" si="4"/>
        <v>13550432</v>
      </c>
      <c r="M24" s="56">
        <f t="shared" si="1"/>
        <v>305.04563157065354</v>
      </c>
    </row>
    <row r="25" spans="1:13">
      <c r="A25" s="7" t="s">
        <v>21</v>
      </c>
      <c r="B25" s="16">
        <v>19123</v>
      </c>
      <c r="C25" s="65">
        <v>2536033380</v>
      </c>
      <c r="D25" s="50">
        <f t="shared" si="2"/>
        <v>132616.92098520105</v>
      </c>
      <c r="E25" s="51">
        <v>1315508946</v>
      </c>
      <c r="F25" s="51">
        <f t="shared" si="3"/>
        <v>68791.975422266376</v>
      </c>
      <c r="G25" s="46">
        <v>5.4649999999999999</v>
      </c>
      <c r="H25" s="44">
        <v>0</v>
      </c>
      <c r="I25" s="44">
        <f t="shared" si="0"/>
        <v>5.4649999999999999</v>
      </c>
      <c r="J25" s="52">
        <v>7189259</v>
      </c>
      <c r="K25" s="51">
        <v>0</v>
      </c>
      <c r="L25" s="53">
        <f t="shared" si="4"/>
        <v>7189259</v>
      </c>
      <c r="M25" s="56">
        <f t="shared" si="1"/>
        <v>375.94828217329916</v>
      </c>
    </row>
    <row r="26" spans="1:13">
      <c r="A26" s="7" t="s">
        <v>22</v>
      </c>
      <c r="B26" s="16">
        <v>12591</v>
      </c>
      <c r="C26" s="65">
        <v>5732273220</v>
      </c>
      <c r="D26" s="50">
        <f t="shared" si="2"/>
        <v>455267.51012628066</v>
      </c>
      <c r="E26" s="51">
        <v>1160375415</v>
      </c>
      <c r="F26" s="51">
        <f t="shared" si="3"/>
        <v>92159.114843936142</v>
      </c>
      <c r="G26" s="46">
        <v>5.38</v>
      </c>
      <c r="H26" s="44">
        <v>0</v>
      </c>
      <c r="I26" s="44">
        <f t="shared" si="0"/>
        <v>5.38</v>
      </c>
      <c r="J26" s="52">
        <v>6249057</v>
      </c>
      <c r="K26" s="51">
        <v>0</v>
      </c>
      <c r="L26" s="53">
        <f t="shared" si="4"/>
        <v>6249057</v>
      </c>
      <c r="M26" s="56">
        <f t="shared" si="1"/>
        <v>496.3114129139862</v>
      </c>
    </row>
    <row r="27" spans="1:13">
      <c r="A27" s="7" t="s">
        <v>23</v>
      </c>
      <c r="B27" s="16">
        <v>16323</v>
      </c>
      <c r="C27" s="65">
        <v>5731547233</v>
      </c>
      <c r="D27" s="50">
        <f t="shared" si="2"/>
        <v>351133.20057587454</v>
      </c>
      <c r="E27" s="51">
        <v>4016630677</v>
      </c>
      <c r="F27" s="51">
        <f t="shared" si="3"/>
        <v>246071.84200208294</v>
      </c>
      <c r="G27" s="46">
        <v>5.7270000000000003</v>
      </c>
      <c r="H27" s="44">
        <v>0</v>
      </c>
      <c r="I27" s="44">
        <f t="shared" si="0"/>
        <v>5.7270000000000003</v>
      </c>
      <c r="J27" s="52">
        <v>23003253</v>
      </c>
      <c r="K27" s="51">
        <v>0</v>
      </c>
      <c r="L27" s="53">
        <f t="shared" si="4"/>
        <v>23003253</v>
      </c>
      <c r="M27" s="56">
        <f t="shared" si="1"/>
        <v>1409.2539974269437</v>
      </c>
    </row>
    <row r="28" spans="1:13">
      <c r="A28" s="7" t="s">
        <v>24</v>
      </c>
      <c r="B28" s="16">
        <v>13671</v>
      </c>
      <c r="C28" s="65">
        <v>2297462150</v>
      </c>
      <c r="D28" s="50">
        <f t="shared" si="2"/>
        <v>168053.70126545243</v>
      </c>
      <c r="E28" s="51">
        <v>1293859393</v>
      </c>
      <c r="F28" s="51">
        <f t="shared" si="3"/>
        <v>94642.62987345476</v>
      </c>
      <c r="G28" s="46">
        <v>5.6</v>
      </c>
      <c r="H28" s="44">
        <v>0</v>
      </c>
      <c r="I28" s="44">
        <f t="shared" si="0"/>
        <v>5.6</v>
      </c>
      <c r="J28" s="52">
        <v>7245616</v>
      </c>
      <c r="K28" s="51">
        <v>0</v>
      </c>
      <c r="L28" s="53">
        <f t="shared" si="4"/>
        <v>7245616</v>
      </c>
      <c r="M28" s="56">
        <f t="shared" si="1"/>
        <v>529.99897593445985</v>
      </c>
    </row>
    <row r="29" spans="1:13">
      <c r="A29" s="7" t="s">
        <v>25</v>
      </c>
      <c r="B29" s="16">
        <v>25645</v>
      </c>
      <c r="C29" s="65">
        <v>5535212817</v>
      </c>
      <c r="D29" s="50">
        <f t="shared" si="2"/>
        <v>215839.84468707349</v>
      </c>
      <c r="E29" s="51">
        <v>2789473893</v>
      </c>
      <c r="F29" s="51">
        <f t="shared" si="3"/>
        <v>108772.62207057906</v>
      </c>
      <c r="G29" s="46">
        <v>5.4039999999999999</v>
      </c>
      <c r="H29" s="44">
        <v>0</v>
      </c>
      <c r="I29" s="44">
        <f t="shared" si="0"/>
        <v>5.4039999999999999</v>
      </c>
      <c r="J29" s="52">
        <v>15074318</v>
      </c>
      <c r="K29" s="51">
        <v>0</v>
      </c>
      <c r="L29" s="53">
        <f t="shared" si="4"/>
        <v>15074318</v>
      </c>
      <c r="M29" s="56">
        <f t="shared" si="1"/>
        <v>587.80729186976021</v>
      </c>
    </row>
    <row r="30" spans="1:13">
      <c r="A30" s="7" t="s">
        <v>26</v>
      </c>
      <c r="B30" s="16">
        <v>40895</v>
      </c>
      <c r="C30" s="65">
        <v>9656726929</v>
      </c>
      <c r="D30" s="50">
        <f t="shared" si="2"/>
        <v>236134.6602029588</v>
      </c>
      <c r="E30" s="51">
        <v>4481121885</v>
      </c>
      <c r="F30" s="51">
        <f t="shared" si="3"/>
        <v>109576.27790683457</v>
      </c>
      <c r="G30" s="46">
        <v>5.2539999999999996</v>
      </c>
      <c r="H30" s="44">
        <v>0</v>
      </c>
      <c r="I30" s="44">
        <f t="shared" si="0"/>
        <v>5.2539999999999996</v>
      </c>
      <c r="J30" s="52">
        <v>23572789</v>
      </c>
      <c r="K30" s="51">
        <v>0</v>
      </c>
      <c r="L30" s="53">
        <f t="shared" si="4"/>
        <v>23572789</v>
      </c>
      <c r="M30" s="56">
        <f t="shared" si="1"/>
        <v>576.42227656192688</v>
      </c>
    </row>
    <row r="31" spans="1:13">
      <c r="A31" s="7" t="s">
        <v>27</v>
      </c>
      <c r="B31" s="16">
        <v>204265</v>
      </c>
      <c r="C31" s="65">
        <v>30984006684</v>
      </c>
      <c r="D31" s="50">
        <f t="shared" si="2"/>
        <v>151685.34347049176</v>
      </c>
      <c r="E31" s="51">
        <v>17913372280</v>
      </c>
      <c r="F31" s="51">
        <f t="shared" si="3"/>
        <v>87696.728661297821</v>
      </c>
      <c r="G31" s="46">
        <v>5.34</v>
      </c>
      <c r="H31" s="44">
        <v>1</v>
      </c>
      <c r="I31" s="44">
        <f t="shared" si="0"/>
        <v>6.34</v>
      </c>
      <c r="J31" s="52">
        <v>95796539</v>
      </c>
      <c r="K31" s="51">
        <v>17939427</v>
      </c>
      <c r="L31" s="53">
        <f t="shared" si="4"/>
        <v>113735966</v>
      </c>
      <c r="M31" s="56">
        <f t="shared" si="1"/>
        <v>556.80594325998095</v>
      </c>
    </row>
    <row r="32" spans="1:13">
      <c r="A32" s="7" t="s">
        <v>28</v>
      </c>
      <c r="B32" s="16">
        <v>104385</v>
      </c>
      <c r="C32" s="65">
        <v>15985070869</v>
      </c>
      <c r="D32" s="50">
        <f t="shared" si="2"/>
        <v>153135.70789864444</v>
      </c>
      <c r="E32" s="51">
        <v>8712388584</v>
      </c>
      <c r="F32" s="51">
        <f t="shared" si="3"/>
        <v>83463.989883603965</v>
      </c>
      <c r="G32" s="46">
        <v>5.4370000000000003</v>
      </c>
      <c r="H32" s="44">
        <v>0</v>
      </c>
      <c r="I32" s="44">
        <f t="shared" si="0"/>
        <v>5.4370000000000003</v>
      </c>
      <c r="J32" s="52">
        <v>47484563</v>
      </c>
      <c r="K32" s="51">
        <v>0</v>
      </c>
      <c r="L32" s="53">
        <f t="shared" si="4"/>
        <v>47484563</v>
      </c>
      <c r="M32" s="56">
        <f t="shared" si="1"/>
        <v>454.89833788379559</v>
      </c>
    </row>
    <row r="33" spans="1:13">
      <c r="A33" s="7" t="s">
        <v>29</v>
      </c>
      <c r="B33" s="16">
        <v>1541531</v>
      </c>
      <c r="C33" s="65">
        <v>255045230253</v>
      </c>
      <c r="D33" s="50">
        <f t="shared" si="2"/>
        <v>165449.30348659871</v>
      </c>
      <c r="E33" s="51">
        <v>173091729918</v>
      </c>
      <c r="F33" s="51">
        <f t="shared" si="3"/>
        <v>112285.59783617716</v>
      </c>
      <c r="G33" s="46">
        <v>5.4</v>
      </c>
      <c r="H33" s="44">
        <v>0</v>
      </c>
      <c r="I33" s="44">
        <f t="shared" si="0"/>
        <v>5.4</v>
      </c>
      <c r="J33" s="52">
        <v>938125715</v>
      </c>
      <c r="K33" s="51">
        <v>0</v>
      </c>
      <c r="L33" s="53">
        <f t="shared" si="4"/>
        <v>938125715</v>
      </c>
      <c r="M33" s="56">
        <f t="shared" si="1"/>
        <v>608.56753124004638</v>
      </c>
    </row>
    <row r="34" spans="1:13">
      <c r="A34" s="7" t="s">
        <v>30</v>
      </c>
      <c r="B34" s="16">
        <v>19910</v>
      </c>
      <c r="C34" s="65">
        <v>1353769367</v>
      </c>
      <c r="D34" s="50">
        <f t="shared" si="2"/>
        <v>67994.443345052743</v>
      </c>
      <c r="E34" s="51">
        <v>667541840</v>
      </c>
      <c r="F34" s="51">
        <f t="shared" si="3"/>
        <v>33527.967855349074</v>
      </c>
      <c r="G34" s="46">
        <v>5.218</v>
      </c>
      <c r="H34" s="44">
        <v>0</v>
      </c>
      <c r="I34" s="44">
        <f t="shared" si="0"/>
        <v>5.218</v>
      </c>
      <c r="J34" s="52">
        <v>3483233</v>
      </c>
      <c r="K34" s="51">
        <v>0</v>
      </c>
      <c r="L34" s="53">
        <f t="shared" si="4"/>
        <v>3483233</v>
      </c>
      <c r="M34" s="56">
        <f t="shared" si="1"/>
        <v>174.94892014063285</v>
      </c>
    </row>
    <row r="35" spans="1:13">
      <c r="A35" s="7" t="s">
        <v>31</v>
      </c>
      <c r="B35" s="16">
        <v>167781</v>
      </c>
      <c r="C35" s="65">
        <v>45765316545</v>
      </c>
      <c r="D35" s="50">
        <f t="shared" si="2"/>
        <v>272768.171276843</v>
      </c>
      <c r="E35" s="51">
        <v>30294010530</v>
      </c>
      <c r="F35" s="51">
        <f t="shared" si="3"/>
        <v>180556.86001394675</v>
      </c>
      <c r="G35" s="46">
        <v>5.9109999999999996</v>
      </c>
      <c r="H35" s="44">
        <v>0</v>
      </c>
      <c r="I35" s="44">
        <f t="shared" si="0"/>
        <v>5.9109999999999996</v>
      </c>
      <c r="J35" s="52">
        <v>179381123</v>
      </c>
      <c r="K35" s="51">
        <v>0</v>
      </c>
      <c r="L35" s="53">
        <f t="shared" si="4"/>
        <v>179381123</v>
      </c>
      <c r="M35" s="56">
        <f t="shared" si="1"/>
        <v>1069.1384781351881</v>
      </c>
    </row>
    <row r="36" spans="1:13">
      <c r="A36" s="7" t="s">
        <v>32</v>
      </c>
      <c r="B36" s="16">
        <v>48982</v>
      </c>
      <c r="C36" s="65">
        <v>4311552457</v>
      </c>
      <c r="D36" s="50">
        <f t="shared" si="2"/>
        <v>88023.201523008451</v>
      </c>
      <c r="E36" s="51">
        <v>2388887300</v>
      </c>
      <c r="F36" s="51">
        <f t="shared" si="3"/>
        <v>48770.717814707445</v>
      </c>
      <c r="G36" s="46">
        <v>5.1719999999999997</v>
      </c>
      <c r="H36" s="44">
        <v>0</v>
      </c>
      <c r="I36" s="44">
        <f t="shared" si="0"/>
        <v>5.1719999999999997</v>
      </c>
      <c r="J36" s="52">
        <v>12355327</v>
      </c>
      <c r="K36" s="51">
        <v>0</v>
      </c>
      <c r="L36" s="53">
        <f t="shared" si="4"/>
        <v>12355327</v>
      </c>
      <c r="M36" s="56">
        <f t="shared" si="1"/>
        <v>252.24219100894206</v>
      </c>
    </row>
    <row r="37" spans="1:13">
      <c r="A37" s="7" t="s">
        <v>33</v>
      </c>
      <c r="B37" s="16">
        <v>15402</v>
      </c>
      <c r="C37" s="65">
        <v>2528323986</v>
      </c>
      <c r="D37" s="50">
        <f t="shared" si="2"/>
        <v>164155.56330346709</v>
      </c>
      <c r="E37" s="51">
        <v>1194594232</v>
      </c>
      <c r="F37" s="51">
        <f t="shared" si="3"/>
        <v>77560.981171276464</v>
      </c>
      <c r="G37" s="46">
        <v>5.3789999999999996</v>
      </c>
      <c r="H37" s="44">
        <v>0</v>
      </c>
      <c r="I37" s="44">
        <f t="shared" si="0"/>
        <v>5.3789999999999996</v>
      </c>
      <c r="J37" s="52">
        <v>6425721</v>
      </c>
      <c r="K37" s="51">
        <v>0</v>
      </c>
      <c r="L37" s="53">
        <f t="shared" si="4"/>
        <v>6425721</v>
      </c>
      <c r="M37" s="56">
        <f t="shared" si="1"/>
        <v>417.20042851577716</v>
      </c>
    </row>
    <row r="38" spans="1:13">
      <c r="A38" s="7" t="s">
        <v>34</v>
      </c>
      <c r="B38" s="16">
        <v>8074</v>
      </c>
      <c r="C38" s="65">
        <v>988984950</v>
      </c>
      <c r="D38" s="50">
        <f t="shared" si="2"/>
        <v>122490.08545949963</v>
      </c>
      <c r="E38" s="51">
        <v>378148656</v>
      </c>
      <c r="F38" s="51">
        <f t="shared" si="3"/>
        <v>46835.354966559324</v>
      </c>
      <c r="G38" s="46">
        <v>5.3159999999999998</v>
      </c>
      <c r="H38" s="44">
        <v>0</v>
      </c>
      <c r="I38" s="44">
        <f t="shared" si="0"/>
        <v>5.3159999999999998</v>
      </c>
      <c r="J38" s="52">
        <v>2010241</v>
      </c>
      <c r="K38" s="51">
        <v>0</v>
      </c>
      <c r="L38" s="53">
        <f t="shared" si="4"/>
        <v>2010241</v>
      </c>
      <c r="M38" s="56">
        <f t="shared" si="1"/>
        <v>248.97708694575181</v>
      </c>
    </row>
    <row r="39" spans="1:13">
      <c r="A39" s="7" t="s">
        <v>35</v>
      </c>
      <c r="B39" s="16">
        <v>414749</v>
      </c>
      <c r="C39" s="65">
        <v>57565470875</v>
      </c>
      <c r="D39" s="50">
        <f t="shared" si="2"/>
        <v>138795.92446274735</v>
      </c>
      <c r="E39" s="51">
        <v>39528119287</v>
      </c>
      <c r="F39" s="51">
        <f t="shared" si="3"/>
        <v>95306.123190170445</v>
      </c>
      <c r="G39" s="46">
        <v>6.2060000000000004</v>
      </c>
      <c r="H39" s="44">
        <v>0</v>
      </c>
      <c r="I39" s="44">
        <f t="shared" si="0"/>
        <v>6.2060000000000004</v>
      </c>
      <c r="J39" s="52">
        <v>245641629</v>
      </c>
      <c r="K39" s="51">
        <v>0</v>
      </c>
      <c r="L39" s="53">
        <f t="shared" si="4"/>
        <v>245641629</v>
      </c>
      <c r="M39" s="56">
        <f t="shared" si="1"/>
        <v>592.26575350392648</v>
      </c>
    </row>
    <row r="40" spans="1:13">
      <c r="A40" s="7" t="s">
        <v>36</v>
      </c>
      <c r="B40" s="16">
        <v>800989</v>
      </c>
      <c r="C40" s="65">
        <v>203988740901</v>
      </c>
      <c r="D40" s="50">
        <f t="shared" si="2"/>
        <v>254671.08899248304</v>
      </c>
      <c r="E40" s="51">
        <v>147699510935</v>
      </c>
      <c r="F40" s="51">
        <f t="shared" si="3"/>
        <v>184396.42858391313</v>
      </c>
      <c r="G40" s="46">
        <v>5.43</v>
      </c>
      <c r="H40" s="44">
        <v>0</v>
      </c>
      <c r="I40" s="44">
        <f t="shared" si="0"/>
        <v>5.43</v>
      </c>
      <c r="J40" s="52">
        <v>802093986</v>
      </c>
      <c r="K40" s="51">
        <v>0</v>
      </c>
      <c r="L40" s="53">
        <f t="shared" si="4"/>
        <v>802093986</v>
      </c>
      <c r="M40" s="56">
        <f t="shared" si="1"/>
        <v>1001.3795270596725</v>
      </c>
    </row>
    <row r="41" spans="1:13">
      <c r="A41" s="7" t="s">
        <v>37</v>
      </c>
      <c r="B41" s="16">
        <v>301724</v>
      </c>
      <c r="C41" s="65">
        <v>40373096513</v>
      </c>
      <c r="D41" s="50">
        <f t="shared" si="2"/>
        <v>133808.03818390318</v>
      </c>
      <c r="E41" s="51">
        <v>24906544421</v>
      </c>
      <c r="F41" s="51">
        <f t="shared" si="3"/>
        <v>82547.442102716392</v>
      </c>
      <c r="G41" s="46">
        <v>5.4640000000000004</v>
      </c>
      <c r="H41" s="44">
        <v>0</v>
      </c>
      <c r="I41" s="44">
        <f t="shared" si="0"/>
        <v>5.4640000000000004</v>
      </c>
      <c r="J41" s="52">
        <v>136638047</v>
      </c>
      <c r="K41" s="51">
        <v>0</v>
      </c>
      <c r="L41" s="53">
        <f t="shared" si="4"/>
        <v>136638047</v>
      </c>
      <c r="M41" s="56">
        <f t="shared" si="1"/>
        <v>452.85773422067848</v>
      </c>
    </row>
    <row r="42" spans="1:13">
      <c r="A42" s="7" t="s">
        <v>38</v>
      </c>
      <c r="B42" s="16">
        <v>45283</v>
      </c>
      <c r="C42" s="65">
        <v>7934993861</v>
      </c>
      <c r="D42" s="50">
        <f t="shared" si="2"/>
        <v>175231.18744341144</v>
      </c>
      <c r="E42" s="51">
        <v>3379645253</v>
      </c>
      <c r="F42" s="51">
        <f t="shared" si="3"/>
        <v>74633.863767859904</v>
      </c>
      <c r="G42" s="46">
        <v>5.4429999999999996</v>
      </c>
      <c r="H42" s="44">
        <v>0</v>
      </c>
      <c r="I42" s="44">
        <f t="shared" si="0"/>
        <v>5.4429999999999996</v>
      </c>
      <c r="J42" s="52">
        <v>18395413</v>
      </c>
      <c r="K42" s="51">
        <v>0</v>
      </c>
      <c r="L42" s="53">
        <f t="shared" si="4"/>
        <v>18395413</v>
      </c>
      <c r="M42" s="56">
        <f t="shared" si="1"/>
        <v>406.23220634675266</v>
      </c>
    </row>
    <row r="43" spans="1:13">
      <c r="A43" s="7" t="s">
        <v>39</v>
      </c>
      <c r="B43" s="16">
        <v>7977</v>
      </c>
      <c r="C43" s="65">
        <v>1051934209</v>
      </c>
      <c r="D43" s="50">
        <f t="shared" si="2"/>
        <v>131870.90497680832</v>
      </c>
      <c r="E43" s="51">
        <v>379983938</v>
      </c>
      <c r="F43" s="51">
        <f t="shared" si="3"/>
        <v>47634.942710292089</v>
      </c>
      <c r="G43" s="46">
        <v>5.28</v>
      </c>
      <c r="H43" s="44">
        <v>0</v>
      </c>
      <c r="I43" s="44">
        <f t="shared" si="0"/>
        <v>5.28</v>
      </c>
      <c r="J43" s="52">
        <v>2006316</v>
      </c>
      <c r="K43" s="51">
        <v>0</v>
      </c>
      <c r="L43" s="53">
        <f t="shared" si="4"/>
        <v>2006316</v>
      </c>
      <c r="M43" s="56">
        <f t="shared" si="1"/>
        <v>251.5125987213238</v>
      </c>
    </row>
    <row r="44" spans="1:13">
      <c r="A44" s="7" t="s">
        <v>40</v>
      </c>
      <c r="B44" s="16">
        <v>18698</v>
      </c>
      <c r="C44" s="65">
        <v>2452395033</v>
      </c>
      <c r="D44" s="50">
        <f t="shared" si="2"/>
        <v>131158.14702107178</v>
      </c>
      <c r="E44" s="51">
        <v>1284029064</v>
      </c>
      <c r="F44" s="51">
        <f t="shared" si="3"/>
        <v>68672.000427853243</v>
      </c>
      <c r="G44" s="46">
        <v>5.4340000000000002</v>
      </c>
      <c r="H44" s="44">
        <v>0</v>
      </c>
      <c r="I44" s="44">
        <f t="shared" si="0"/>
        <v>5.4340000000000002</v>
      </c>
      <c r="J44" s="52">
        <v>6977413</v>
      </c>
      <c r="K44" s="51">
        <v>0</v>
      </c>
      <c r="L44" s="53">
        <f t="shared" si="4"/>
        <v>6977413</v>
      </c>
      <c r="M44" s="56">
        <f t="shared" si="1"/>
        <v>373.16360038506792</v>
      </c>
    </row>
    <row r="45" spans="1:13">
      <c r="A45" s="7" t="s">
        <v>41</v>
      </c>
      <c r="B45" s="16">
        <v>439566</v>
      </c>
      <c r="C45" s="65">
        <v>100874050061</v>
      </c>
      <c r="D45" s="50">
        <f t="shared" si="2"/>
        <v>229485.56089642967</v>
      </c>
      <c r="E45" s="51">
        <v>71864882526</v>
      </c>
      <c r="F45" s="51">
        <f t="shared" si="3"/>
        <v>163490.53959132417</v>
      </c>
      <c r="G45" s="46">
        <v>6.4210000000000003</v>
      </c>
      <c r="H45" s="44">
        <v>0</v>
      </c>
      <c r="I45" s="44">
        <f t="shared" si="0"/>
        <v>6.4210000000000003</v>
      </c>
      <c r="J45" s="52">
        <v>462480018</v>
      </c>
      <c r="K45" s="51">
        <v>0</v>
      </c>
      <c r="L45" s="53">
        <f t="shared" si="4"/>
        <v>462480018</v>
      </c>
      <c r="M45" s="56">
        <f t="shared" si="1"/>
        <v>1052.1287315215463</v>
      </c>
    </row>
    <row r="46" spans="1:13">
      <c r="A46" s="7" t="s">
        <v>42</v>
      </c>
      <c r="B46" s="16">
        <v>403966</v>
      </c>
      <c r="C46" s="65">
        <v>56616384729</v>
      </c>
      <c r="D46" s="50">
        <f t="shared" si="2"/>
        <v>140151.36107741742</v>
      </c>
      <c r="E46" s="51">
        <v>34735708793</v>
      </c>
      <c r="F46" s="51">
        <f t="shared" si="3"/>
        <v>85986.713716005805</v>
      </c>
      <c r="G46" s="46">
        <v>5.4390000000000001</v>
      </c>
      <c r="H46" s="44">
        <v>1</v>
      </c>
      <c r="I46" s="44">
        <f t="shared" si="0"/>
        <v>6.4390000000000001</v>
      </c>
      <c r="J46" s="52">
        <v>189371796</v>
      </c>
      <c r="K46" s="51">
        <v>34817492</v>
      </c>
      <c r="L46" s="53">
        <f t="shared" si="4"/>
        <v>224189288</v>
      </c>
      <c r="M46" s="56">
        <f t="shared" si="1"/>
        <v>554.97068565176278</v>
      </c>
    </row>
    <row r="47" spans="1:13">
      <c r="A47" s="7" t="s">
        <v>43</v>
      </c>
      <c r="B47" s="16">
        <v>162847</v>
      </c>
      <c r="C47" s="65">
        <v>53445377956</v>
      </c>
      <c r="D47" s="50">
        <f t="shared" si="2"/>
        <v>328193.81355505472</v>
      </c>
      <c r="E47" s="51">
        <v>35474402452</v>
      </c>
      <c r="F47" s="51">
        <f t="shared" si="3"/>
        <v>217838.84537019412</v>
      </c>
      <c r="G47" s="46">
        <v>5.9429999999999996</v>
      </c>
      <c r="H47" s="44">
        <v>0</v>
      </c>
      <c r="I47" s="44">
        <f t="shared" si="0"/>
        <v>5.9429999999999996</v>
      </c>
      <c r="J47" s="52">
        <v>211126897</v>
      </c>
      <c r="K47" s="51">
        <v>0</v>
      </c>
      <c r="L47" s="53">
        <f t="shared" si="4"/>
        <v>211126897</v>
      </c>
      <c r="M47" s="56">
        <f t="shared" si="1"/>
        <v>1296.4739725017962</v>
      </c>
    </row>
    <row r="48" spans="1:13">
      <c r="A48" s="7" t="s">
        <v>44</v>
      </c>
      <c r="B48" s="16">
        <v>2768954</v>
      </c>
      <c r="C48" s="65">
        <v>675409911409</v>
      </c>
      <c r="D48" s="50">
        <f t="shared" si="2"/>
        <v>243922.40225334189</v>
      </c>
      <c r="E48" s="51">
        <v>494134908854</v>
      </c>
      <c r="F48" s="51">
        <f t="shared" si="3"/>
        <v>178455.44160502485</v>
      </c>
      <c r="G48" s="46">
        <v>6.5659999999999998</v>
      </c>
      <c r="H48" s="44">
        <v>0.13300000000000001</v>
      </c>
      <c r="I48" s="44">
        <f t="shared" si="0"/>
        <v>6.6989999999999998</v>
      </c>
      <c r="J48" s="52">
        <v>3349086469</v>
      </c>
      <c r="K48" s="51">
        <v>67838639</v>
      </c>
      <c r="L48" s="53">
        <f t="shared" si="4"/>
        <v>3416925108</v>
      </c>
      <c r="M48" s="56">
        <f t="shared" si="1"/>
        <v>1234.0129550725653</v>
      </c>
    </row>
    <row r="49" spans="1:13">
      <c r="A49" s="7" t="s">
        <v>45</v>
      </c>
      <c r="B49" s="16">
        <v>84511</v>
      </c>
      <c r="C49" s="65">
        <v>67991968098</v>
      </c>
      <c r="D49" s="50">
        <f t="shared" si="2"/>
        <v>804533.94348664675</v>
      </c>
      <c r="E49" s="51">
        <v>53143702775</v>
      </c>
      <c r="F49" s="51">
        <f t="shared" si="3"/>
        <v>628837.69893859967</v>
      </c>
      <c r="G49" s="46">
        <v>2.8959999999999999</v>
      </c>
      <c r="H49" s="44">
        <v>0</v>
      </c>
      <c r="I49" s="44">
        <f t="shared" si="0"/>
        <v>2.8959999999999999</v>
      </c>
      <c r="J49" s="52">
        <v>154797621</v>
      </c>
      <c r="K49" s="51">
        <v>0</v>
      </c>
      <c r="L49" s="53">
        <f t="shared" si="4"/>
        <v>154797621</v>
      </c>
      <c r="M49" s="56">
        <f t="shared" si="1"/>
        <v>1831.6860645359775</v>
      </c>
    </row>
    <row r="50" spans="1:13">
      <c r="A50" s="7" t="s">
        <v>46</v>
      </c>
      <c r="B50" s="16">
        <v>100763</v>
      </c>
      <c r="C50" s="65">
        <v>25817955062</v>
      </c>
      <c r="D50" s="50">
        <f t="shared" si="2"/>
        <v>256224.55724819627</v>
      </c>
      <c r="E50" s="51">
        <v>16917816018</v>
      </c>
      <c r="F50" s="51">
        <f t="shared" si="3"/>
        <v>167897.10526681421</v>
      </c>
      <c r="G50" s="46">
        <v>6.46</v>
      </c>
      <c r="H50" s="44">
        <v>0</v>
      </c>
      <c r="I50" s="44">
        <f t="shared" si="0"/>
        <v>6.46</v>
      </c>
      <c r="J50" s="52">
        <v>109407818</v>
      </c>
      <c r="K50" s="51">
        <v>0</v>
      </c>
      <c r="L50" s="53">
        <f t="shared" si="4"/>
        <v>109407818</v>
      </c>
      <c r="M50" s="56">
        <f t="shared" si="1"/>
        <v>1085.7935750225777</v>
      </c>
    </row>
    <row r="51" spans="1:13">
      <c r="A51" s="7" t="s">
        <v>47</v>
      </c>
      <c r="B51" s="16">
        <v>219260</v>
      </c>
      <c r="C51" s="65">
        <v>41862119121</v>
      </c>
      <c r="D51" s="50">
        <f t="shared" si="2"/>
        <v>190924.56043509988</v>
      </c>
      <c r="E51" s="51">
        <v>30376012968</v>
      </c>
      <c r="F51" s="51">
        <f t="shared" si="3"/>
        <v>138538.78029736385</v>
      </c>
      <c r="G51" s="46">
        <v>5.4770000000000003</v>
      </c>
      <c r="H51" s="44">
        <v>0</v>
      </c>
      <c r="I51" s="44">
        <f t="shared" si="0"/>
        <v>5.4770000000000003</v>
      </c>
      <c r="J51" s="52">
        <v>166369465</v>
      </c>
      <c r="K51" s="51">
        <v>0</v>
      </c>
      <c r="L51" s="53">
        <f t="shared" si="4"/>
        <v>166369465</v>
      </c>
      <c r="M51" s="56">
        <f t="shared" si="1"/>
        <v>758.77709112469211</v>
      </c>
    </row>
    <row r="52" spans="1:13">
      <c r="A52" s="7" t="s">
        <v>48</v>
      </c>
      <c r="B52" s="16">
        <v>39591</v>
      </c>
      <c r="C52" s="65">
        <v>9782295226</v>
      </c>
      <c r="D52" s="50">
        <f t="shared" si="2"/>
        <v>247083.81263418455</v>
      </c>
      <c r="E52" s="51">
        <v>4739891076</v>
      </c>
      <c r="F52" s="51">
        <f t="shared" si="3"/>
        <v>119721.42850647874</v>
      </c>
      <c r="G52" s="46">
        <v>5.3890000000000002</v>
      </c>
      <c r="H52" s="44">
        <v>0</v>
      </c>
      <c r="I52" s="44">
        <f t="shared" si="0"/>
        <v>5.3890000000000002</v>
      </c>
      <c r="J52" s="52">
        <v>25602818</v>
      </c>
      <c r="K52" s="51">
        <v>0</v>
      </c>
      <c r="L52" s="53">
        <f t="shared" si="4"/>
        <v>25602818</v>
      </c>
      <c r="M52" s="56">
        <f t="shared" si="1"/>
        <v>646.68278144022634</v>
      </c>
    </row>
    <row r="53" spans="1:13">
      <c r="A53" s="7" t="s">
        <v>49</v>
      </c>
      <c r="B53" s="16">
        <v>1492951</v>
      </c>
      <c r="C53" s="65">
        <v>315223515251</v>
      </c>
      <c r="D53" s="50">
        <f t="shared" si="2"/>
        <v>211141.23320256325</v>
      </c>
      <c r="E53" s="51">
        <v>225668306459</v>
      </c>
      <c r="F53" s="51">
        <f t="shared" si="3"/>
        <v>151155.86945519311</v>
      </c>
      <c r="G53" s="46">
        <v>6.4210000000000003</v>
      </c>
      <c r="H53" s="44">
        <v>0</v>
      </c>
      <c r="I53" s="44">
        <f t="shared" si="0"/>
        <v>6.4210000000000003</v>
      </c>
      <c r="J53" s="52">
        <v>1455559782</v>
      </c>
      <c r="K53" s="51">
        <v>0</v>
      </c>
      <c r="L53" s="53">
        <f t="shared" si="4"/>
        <v>1455559782</v>
      </c>
      <c r="M53" s="56">
        <f t="shared" si="1"/>
        <v>974.95482571095772</v>
      </c>
    </row>
    <row r="54" spans="1:13">
      <c r="A54" s="7" t="s">
        <v>50</v>
      </c>
      <c r="B54" s="16">
        <v>439225</v>
      </c>
      <c r="C54" s="65">
        <v>73961877964</v>
      </c>
      <c r="D54" s="50">
        <f t="shared" si="2"/>
        <v>168391.7763424213</v>
      </c>
      <c r="E54" s="51">
        <v>53223689156</v>
      </c>
      <c r="F54" s="51">
        <f t="shared" si="3"/>
        <v>121176.36554385566</v>
      </c>
      <c r="G54" s="46">
        <v>5.5039999999999996</v>
      </c>
      <c r="H54" s="44">
        <v>0</v>
      </c>
      <c r="I54" s="44">
        <f t="shared" si="0"/>
        <v>5.5039999999999996</v>
      </c>
      <c r="J54" s="52">
        <v>293615094</v>
      </c>
      <c r="K54" s="51">
        <v>0</v>
      </c>
      <c r="L54" s="53">
        <f t="shared" si="4"/>
        <v>293615094</v>
      </c>
      <c r="M54" s="56">
        <f t="shared" si="1"/>
        <v>668.48447606579771</v>
      </c>
    </row>
    <row r="55" spans="1:13">
      <c r="A55" s="7" t="s">
        <v>51</v>
      </c>
      <c r="B55" s="16">
        <v>1532718</v>
      </c>
      <c r="C55" s="65">
        <v>485983205545</v>
      </c>
      <c r="D55" s="50">
        <f t="shared" si="2"/>
        <v>317072.8115315407</v>
      </c>
      <c r="E55" s="51">
        <v>331489532478</v>
      </c>
      <c r="F55" s="51">
        <f t="shared" si="3"/>
        <v>216275.61787491242</v>
      </c>
      <c r="G55" s="46">
        <v>6.4569999999999999</v>
      </c>
      <c r="H55" s="44">
        <v>0</v>
      </c>
      <c r="I55" s="44">
        <f t="shared" si="0"/>
        <v>6.4569999999999999</v>
      </c>
      <c r="J55" s="52">
        <v>2145847338</v>
      </c>
      <c r="K55" s="51">
        <v>0</v>
      </c>
      <c r="L55" s="53">
        <f t="shared" si="4"/>
        <v>2145847338</v>
      </c>
      <c r="M55" s="56">
        <f t="shared" si="1"/>
        <v>1400.0274923371423</v>
      </c>
    </row>
    <row r="56" spans="1:13">
      <c r="A56" s="7" t="s">
        <v>52</v>
      </c>
      <c r="B56" s="16">
        <v>610743</v>
      </c>
      <c r="C56" s="65">
        <v>84551284865</v>
      </c>
      <c r="D56" s="50">
        <f t="shared" si="2"/>
        <v>138440.03920634376</v>
      </c>
      <c r="E56" s="51">
        <v>54777499780</v>
      </c>
      <c r="F56" s="51">
        <f t="shared" si="3"/>
        <v>89689.934686111839</v>
      </c>
      <c r="G56" s="46">
        <v>6.4489999999999998</v>
      </c>
      <c r="H56" s="44">
        <v>0</v>
      </c>
      <c r="I56" s="44">
        <f t="shared" si="0"/>
        <v>6.4489999999999998</v>
      </c>
      <c r="J56" s="52">
        <v>353273506</v>
      </c>
      <c r="K56" s="51">
        <v>0</v>
      </c>
      <c r="L56" s="53">
        <f t="shared" si="4"/>
        <v>353273506</v>
      </c>
      <c r="M56" s="56">
        <f t="shared" si="1"/>
        <v>578.43234552012871</v>
      </c>
    </row>
    <row r="57" spans="1:13">
      <c r="A57" s="7" t="s">
        <v>53</v>
      </c>
      <c r="B57" s="16">
        <v>974689</v>
      </c>
      <c r="C57" s="65">
        <v>214288716471</v>
      </c>
      <c r="D57" s="50">
        <f t="shared" si="2"/>
        <v>219853.42655041761</v>
      </c>
      <c r="E57" s="51">
        <v>140204765161</v>
      </c>
      <c r="F57" s="51">
        <f t="shared" si="3"/>
        <v>143845.64221100268</v>
      </c>
      <c r="G57" s="46">
        <v>5.9379999999999997</v>
      </c>
      <c r="H57" s="44">
        <v>0</v>
      </c>
      <c r="I57" s="44">
        <f t="shared" si="0"/>
        <v>5.9379999999999997</v>
      </c>
      <c r="J57" s="52">
        <v>832774724</v>
      </c>
      <c r="K57" s="51">
        <v>0</v>
      </c>
      <c r="L57" s="53">
        <f t="shared" si="4"/>
        <v>832774724</v>
      </c>
      <c r="M57" s="56">
        <f t="shared" si="1"/>
        <v>854.40045388836847</v>
      </c>
    </row>
    <row r="58" spans="1:13">
      <c r="A58" s="7" t="s">
        <v>55</v>
      </c>
      <c r="B58" s="16">
        <v>797616</v>
      </c>
      <c r="C58" s="65">
        <v>100136275287</v>
      </c>
      <c r="D58" s="50">
        <f t="shared" si="2"/>
        <v>125544.46661927544</v>
      </c>
      <c r="E58" s="51">
        <v>69650192622</v>
      </c>
      <c r="F58" s="51">
        <f t="shared" si="3"/>
        <v>87322.963207859415</v>
      </c>
      <c r="G58" s="46">
        <v>5.4080000000000004</v>
      </c>
      <c r="H58" s="44">
        <v>0</v>
      </c>
      <c r="I58" s="44">
        <f t="shared" si="0"/>
        <v>5.4080000000000004</v>
      </c>
      <c r="J58" s="52">
        <v>377414139</v>
      </c>
      <c r="K58" s="51">
        <v>0</v>
      </c>
      <c r="L58" s="53">
        <f t="shared" si="4"/>
        <v>377414139</v>
      </c>
      <c r="M58" s="56">
        <f t="shared" si="1"/>
        <v>473.1777434254077</v>
      </c>
    </row>
    <row r="59" spans="1:13">
      <c r="A59" s="7" t="s">
        <v>56</v>
      </c>
      <c r="B59" s="16">
        <v>75906</v>
      </c>
      <c r="C59" s="65">
        <v>12602006717</v>
      </c>
      <c r="D59" s="50">
        <f t="shared" si="2"/>
        <v>166021.21989039076</v>
      </c>
      <c r="E59" s="51">
        <v>7566854778</v>
      </c>
      <c r="F59" s="51">
        <f t="shared" si="3"/>
        <v>99687.175954470003</v>
      </c>
      <c r="G59" s="46">
        <v>6.23</v>
      </c>
      <c r="H59" s="44">
        <v>0</v>
      </c>
      <c r="I59" s="44">
        <f t="shared" si="0"/>
        <v>6.23</v>
      </c>
      <c r="J59" s="52">
        <v>47350582</v>
      </c>
      <c r="K59" s="51">
        <v>0</v>
      </c>
      <c r="L59" s="53">
        <f t="shared" si="4"/>
        <v>47350582</v>
      </c>
      <c r="M59" s="56">
        <f t="shared" si="1"/>
        <v>623.80552262008268</v>
      </c>
    </row>
    <row r="60" spans="1:13">
      <c r="A60" s="48" t="s">
        <v>98</v>
      </c>
      <c r="B60" s="16">
        <v>315317</v>
      </c>
      <c r="C60" s="65">
        <v>79075524670</v>
      </c>
      <c r="D60" s="50">
        <f t="shared" si="2"/>
        <v>250781.03835188079</v>
      </c>
      <c r="E60" s="51">
        <v>53912457532</v>
      </c>
      <c r="F60" s="51">
        <f t="shared" si="3"/>
        <v>170978.59465870855</v>
      </c>
      <c r="G60" s="46">
        <v>5.41</v>
      </c>
      <c r="H60" s="44">
        <v>0</v>
      </c>
      <c r="I60" s="44">
        <f t="shared" si="0"/>
        <v>5.41</v>
      </c>
      <c r="J60" s="52">
        <v>292057691</v>
      </c>
      <c r="K60" s="51">
        <v>0</v>
      </c>
      <c r="L60" s="53">
        <f t="shared" si="4"/>
        <v>292057691</v>
      </c>
      <c r="M60" s="56">
        <f t="shared" si="1"/>
        <v>926.23515700073256</v>
      </c>
    </row>
    <row r="61" spans="1:13">
      <c r="A61" s="48" t="s">
        <v>99</v>
      </c>
      <c r="B61" s="16">
        <v>368628</v>
      </c>
      <c r="C61" s="65">
        <v>66066765331</v>
      </c>
      <c r="D61" s="50">
        <f t="shared" si="2"/>
        <v>179223.40498008832</v>
      </c>
      <c r="E61" s="51">
        <v>42258565769</v>
      </c>
      <c r="F61" s="51">
        <f t="shared" si="3"/>
        <v>114637.42789207547</v>
      </c>
      <c r="G61" s="46">
        <v>6.4119999999999999</v>
      </c>
      <c r="H61" s="44">
        <v>0</v>
      </c>
      <c r="I61" s="44">
        <f t="shared" si="0"/>
        <v>6.4119999999999999</v>
      </c>
      <c r="J61" s="52">
        <v>272617129</v>
      </c>
      <c r="K61" s="51">
        <v>0</v>
      </c>
      <c r="L61" s="53">
        <f t="shared" si="4"/>
        <v>272617129</v>
      </c>
      <c r="M61" s="56">
        <f t="shared" si="1"/>
        <v>739.54536551754074</v>
      </c>
    </row>
    <row r="62" spans="1:13">
      <c r="A62" s="7" t="s">
        <v>57</v>
      </c>
      <c r="B62" s="16">
        <v>202772</v>
      </c>
      <c r="C62" s="65">
        <v>28241249755</v>
      </c>
      <c r="D62" s="50">
        <f t="shared" si="2"/>
        <v>139275.88500877834</v>
      </c>
      <c r="E62" s="51">
        <v>18504292353</v>
      </c>
      <c r="F62" s="51">
        <f t="shared" si="3"/>
        <v>91256.644669875532</v>
      </c>
      <c r="G62" s="46">
        <v>5.4459999999999997</v>
      </c>
      <c r="H62" s="44">
        <v>0</v>
      </c>
      <c r="I62" s="44">
        <f t="shared" si="0"/>
        <v>5.4459999999999997</v>
      </c>
      <c r="J62" s="52">
        <v>100776002</v>
      </c>
      <c r="K62" s="51">
        <v>0</v>
      </c>
      <c r="L62" s="53">
        <f t="shared" si="4"/>
        <v>100776002</v>
      </c>
      <c r="M62" s="56">
        <f t="shared" si="1"/>
        <v>496.99170496912791</v>
      </c>
    </row>
    <row r="63" spans="1:13">
      <c r="A63" s="7" t="s">
        <v>58</v>
      </c>
      <c r="B63" s="16">
        <v>464223</v>
      </c>
      <c r="C63" s="65">
        <v>150196740831</v>
      </c>
      <c r="D63" s="50">
        <f t="shared" si="2"/>
        <v>323544.37593785743</v>
      </c>
      <c r="E63" s="51">
        <v>107512880317</v>
      </c>
      <c r="F63" s="51">
        <f t="shared" si="3"/>
        <v>231597.48723566046</v>
      </c>
      <c r="G63" s="46">
        <v>6.18</v>
      </c>
      <c r="H63" s="44">
        <v>0</v>
      </c>
      <c r="I63" s="44">
        <f t="shared" si="0"/>
        <v>6.18</v>
      </c>
      <c r="J63" s="52">
        <v>666148031</v>
      </c>
      <c r="K63" s="51">
        <v>0</v>
      </c>
      <c r="L63" s="53">
        <f t="shared" si="4"/>
        <v>666148031</v>
      </c>
      <c r="M63" s="56">
        <f t="shared" si="1"/>
        <v>1434.9742063620286</v>
      </c>
    </row>
    <row r="64" spans="1:13">
      <c r="A64" s="7" t="s">
        <v>54</v>
      </c>
      <c r="B64" s="16">
        <v>486839</v>
      </c>
      <c r="C64" s="65">
        <v>77951704043</v>
      </c>
      <c r="D64" s="50">
        <f t="shared" si="2"/>
        <v>160118.03500335841</v>
      </c>
      <c r="E64" s="51">
        <v>54869744456</v>
      </c>
      <c r="F64" s="51">
        <f t="shared" si="3"/>
        <v>112706.13992716277</v>
      </c>
      <c r="G64" s="46">
        <v>5.3780000000000001</v>
      </c>
      <c r="H64" s="44">
        <v>0</v>
      </c>
      <c r="I64" s="44">
        <f t="shared" si="0"/>
        <v>5.3780000000000001</v>
      </c>
      <c r="J64" s="52">
        <v>295505275</v>
      </c>
      <c r="K64" s="51">
        <v>0</v>
      </c>
      <c r="L64" s="53">
        <f t="shared" si="4"/>
        <v>295505275</v>
      </c>
      <c r="M64" s="56">
        <f t="shared" si="1"/>
        <v>606.98767970520032</v>
      </c>
    </row>
    <row r="65" spans="1:13">
      <c r="A65" s="7" t="s">
        <v>59</v>
      </c>
      <c r="B65" s="16">
        <v>155318</v>
      </c>
      <c r="C65" s="65">
        <v>31625659731</v>
      </c>
      <c r="D65" s="50">
        <f t="shared" si="2"/>
        <v>203618.76750280071</v>
      </c>
      <c r="E65" s="51">
        <v>22615733532</v>
      </c>
      <c r="F65" s="51">
        <f t="shared" si="3"/>
        <v>145609.2245071402</v>
      </c>
      <c r="G65" s="46">
        <v>4.9870000000000001</v>
      </c>
      <c r="H65" s="44">
        <v>0</v>
      </c>
      <c r="I65" s="44">
        <f t="shared" si="0"/>
        <v>4.9870000000000001</v>
      </c>
      <c r="J65" s="52">
        <v>112826722</v>
      </c>
      <c r="K65" s="51">
        <v>0</v>
      </c>
      <c r="L65" s="53">
        <f t="shared" si="4"/>
        <v>112826722</v>
      </c>
      <c r="M65" s="56">
        <f t="shared" si="1"/>
        <v>726.42399464324808</v>
      </c>
    </row>
    <row r="66" spans="1:13">
      <c r="A66" s="7" t="s">
        <v>60</v>
      </c>
      <c r="B66" s="16">
        <v>45448</v>
      </c>
      <c r="C66" s="65">
        <v>4625834929</v>
      </c>
      <c r="D66" s="50">
        <f t="shared" si="2"/>
        <v>101783.02519362788</v>
      </c>
      <c r="E66" s="51">
        <v>2956086088</v>
      </c>
      <c r="F66" s="51">
        <f t="shared" si="3"/>
        <v>65043.260165463827</v>
      </c>
      <c r="G66" s="46">
        <v>5.48</v>
      </c>
      <c r="H66" s="44">
        <v>0</v>
      </c>
      <c r="I66" s="44">
        <f t="shared" si="0"/>
        <v>5.48</v>
      </c>
      <c r="J66" s="52">
        <v>16199392</v>
      </c>
      <c r="K66" s="51">
        <v>0</v>
      </c>
      <c r="L66" s="53">
        <f t="shared" si="4"/>
        <v>16199392</v>
      </c>
      <c r="M66" s="56">
        <f t="shared" si="1"/>
        <v>356.43795106495338</v>
      </c>
    </row>
    <row r="67" spans="1:13">
      <c r="A67" s="7" t="s">
        <v>61</v>
      </c>
      <c r="B67" s="16">
        <v>21686</v>
      </c>
      <c r="C67" s="65">
        <v>3707422801</v>
      </c>
      <c r="D67" s="50">
        <f t="shared" si="2"/>
        <v>170959.27330996958</v>
      </c>
      <c r="E67" s="51">
        <v>2339159207</v>
      </c>
      <c r="F67" s="51">
        <f t="shared" si="3"/>
        <v>107864.94544867656</v>
      </c>
      <c r="G67" s="46">
        <v>5.7069999999999999</v>
      </c>
      <c r="H67" s="44">
        <v>0</v>
      </c>
      <c r="I67" s="44">
        <f t="shared" si="0"/>
        <v>5.7069999999999999</v>
      </c>
      <c r="J67" s="52">
        <v>13349450</v>
      </c>
      <c r="K67" s="51">
        <v>0</v>
      </c>
      <c r="L67" s="53">
        <f t="shared" si="4"/>
        <v>13349450</v>
      </c>
      <c r="M67" s="56">
        <f t="shared" si="1"/>
        <v>615.57917550493403</v>
      </c>
    </row>
    <row r="68" spans="1:13">
      <c r="A68" s="7" t="s">
        <v>62</v>
      </c>
      <c r="B68" s="16">
        <v>16137</v>
      </c>
      <c r="C68" s="65">
        <v>1054380709</v>
      </c>
      <c r="D68" s="50">
        <f t="shared" si="2"/>
        <v>65339.326330792588</v>
      </c>
      <c r="E68" s="51">
        <v>403286390</v>
      </c>
      <c r="F68" s="51">
        <f t="shared" si="3"/>
        <v>24991.410423250913</v>
      </c>
      <c r="G68" s="46">
        <v>5.4189999999999996</v>
      </c>
      <c r="H68" s="44">
        <v>0</v>
      </c>
      <c r="I68" s="44">
        <f t="shared" si="0"/>
        <v>5.4189999999999996</v>
      </c>
      <c r="J68" s="52">
        <v>2185409</v>
      </c>
      <c r="K68" s="51">
        <v>0</v>
      </c>
      <c r="L68" s="53">
        <f t="shared" si="4"/>
        <v>2185409</v>
      </c>
      <c r="M68" s="56">
        <f t="shared" si="1"/>
        <v>135.42845634256676</v>
      </c>
    </row>
    <row r="69" spans="1:13">
      <c r="A69" s="7" t="s">
        <v>63</v>
      </c>
      <c r="B69" s="16">
        <v>583505</v>
      </c>
      <c r="C69" s="65">
        <v>97763406091</v>
      </c>
      <c r="D69" s="50">
        <f t="shared" si="2"/>
        <v>167545.10431101706</v>
      </c>
      <c r="E69" s="51">
        <v>63360900788</v>
      </c>
      <c r="F69" s="51">
        <f t="shared" si="3"/>
        <v>108586.73154128928</v>
      </c>
      <c r="G69" s="46">
        <v>5.4089999999999998</v>
      </c>
      <c r="H69" s="44">
        <v>0</v>
      </c>
      <c r="I69" s="44">
        <f t="shared" si="0"/>
        <v>5.4089999999999998</v>
      </c>
      <c r="J69" s="52">
        <v>342946297</v>
      </c>
      <c r="K69" s="51">
        <v>0</v>
      </c>
      <c r="L69" s="53">
        <f t="shared" si="4"/>
        <v>342946297</v>
      </c>
      <c r="M69" s="56">
        <f t="shared" si="1"/>
        <v>587.73497570714903</v>
      </c>
    </row>
    <row r="70" spans="1:13">
      <c r="A70" s="7" t="s">
        <v>64</v>
      </c>
      <c r="B70" s="16">
        <v>36168</v>
      </c>
      <c r="C70" s="65">
        <v>4295655315</v>
      </c>
      <c r="D70" s="50">
        <f t="shared" si="2"/>
        <v>118769.50107830125</v>
      </c>
      <c r="E70" s="51">
        <v>2393420818</v>
      </c>
      <c r="F70" s="51">
        <f t="shared" si="3"/>
        <v>66175.094503428452</v>
      </c>
      <c r="G70" s="46">
        <v>5.4189999999999996</v>
      </c>
      <c r="H70" s="44">
        <v>0</v>
      </c>
      <c r="I70" s="44">
        <f>(G70+H70)</f>
        <v>5.4189999999999996</v>
      </c>
      <c r="J70" s="52">
        <v>12969966</v>
      </c>
      <c r="K70" s="51">
        <v>0</v>
      </c>
      <c r="L70" s="53">
        <f t="shared" si="4"/>
        <v>12969966</v>
      </c>
      <c r="M70" s="56">
        <f>L70/B70</f>
        <v>358.6033510285335</v>
      </c>
    </row>
    <row r="71" spans="1:13">
      <c r="A71" s="7" t="s">
        <v>65</v>
      </c>
      <c r="B71" s="16">
        <v>83342</v>
      </c>
      <c r="C71" s="65">
        <v>53637376918</v>
      </c>
      <c r="D71" s="50">
        <f t="shared" si="2"/>
        <v>643581.5905305848</v>
      </c>
      <c r="E71" s="51">
        <v>46109444703</v>
      </c>
      <c r="F71" s="51">
        <f t="shared" si="3"/>
        <v>553255.79783302534</v>
      </c>
      <c r="G71" s="46">
        <v>4.2530000000000001</v>
      </c>
      <c r="H71" s="44">
        <v>0</v>
      </c>
      <c r="I71" s="44">
        <f>(G71+H71)</f>
        <v>4.2530000000000001</v>
      </c>
      <c r="J71" s="52">
        <v>196103478</v>
      </c>
      <c r="K71" s="51">
        <v>0</v>
      </c>
      <c r="L71" s="53">
        <f t="shared" si="4"/>
        <v>196103478</v>
      </c>
      <c r="M71" s="56">
        <f>L71/B71</f>
        <v>2352.9970243094717</v>
      </c>
    </row>
    <row r="72" spans="1:13">
      <c r="A72" s="7" t="s">
        <v>66</v>
      </c>
      <c r="B72" s="16">
        <v>25497</v>
      </c>
      <c r="C72" s="65">
        <v>2469565127</v>
      </c>
      <c r="D72" s="50">
        <f>(C72/B72)</f>
        <v>96857.086206220338</v>
      </c>
      <c r="E72" s="51">
        <v>1417417837</v>
      </c>
      <c r="F72" s="51">
        <f>(E72/B72)</f>
        <v>55591.553398439035</v>
      </c>
      <c r="G72" s="46">
        <v>5.1269999999999998</v>
      </c>
      <c r="H72" s="44">
        <v>0</v>
      </c>
      <c r="I72" s="44">
        <f>(G72+H72)</f>
        <v>5.1269999999999998</v>
      </c>
      <c r="J72" s="52">
        <v>7267178</v>
      </c>
      <c r="K72" s="51">
        <v>0</v>
      </c>
      <c r="L72" s="53">
        <f>SUM(J72:K72)</f>
        <v>7267178</v>
      </c>
      <c r="M72" s="56">
        <f>L72/B72</f>
        <v>285.02090442012786</v>
      </c>
    </row>
    <row r="73" spans="1:13">
      <c r="A73" s="12" t="s">
        <v>67</v>
      </c>
      <c r="B73" s="17">
        <f>SUM(B6:B72)</f>
        <v>22634867</v>
      </c>
      <c r="C73" s="13">
        <f>SUM(C6:C72)</f>
        <v>4853399212054</v>
      </c>
      <c r="D73" s="20">
        <f>(C73/B73)</f>
        <v>214421.37089005206</v>
      </c>
      <c r="E73" s="20">
        <f>SUM(E6:E72)</f>
        <v>3347212371700</v>
      </c>
      <c r="F73" s="20">
        <f>(E73/B73)</f>
        <v>147878.59684353348</v>
      </c>
      <c r="G73" s="13"/>
      <c r="H73" s="13"/>
      <c r="I73" s="13"/>
      <c r="J73" s="32">
        <f>SUM(J6:J72)</f>
        <v>19829627594</v>
      </c>
      <c r="K73" s="32">
        <f>SUM(K6:K72)</f>
        <v>292009329</v>
      </c>
      <c r="L73" s="20">
        <f>SUM(J73:K73)</f>
        <v>20121636923</v>
      </c>
      <c r="M73" s="57">
        <f>L73/B73</f>
        <v>888.96643055159109</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20" ht="25.5" customHeight="1">
      <c r="A81" s="101" t="s">
        <v>175</v>
      </c>
      <c r="B81" s="110"/>
      <c r="C81" s="110"/>
      <c r="D81" s="110"/>
      <c r="E81" s="110"/>
      <c r="F81" s="110"/>
      <c r="G81" s="110"/>
      <c r="H81" s="110"/>
      <c r="I81" s="110"/>
      <c r="J81" s="110"/>
      <c r="K81" s="110"/>
      <c r="L81" s="110"/>
      <c r="M81" s="103"/>
      <c r="N81" s="88"/>
      <c r="O81" s="88"/>
      <c r="P81" s="88"/>
      <c r="Q81" s="88"/>
      <c r="R81" s="88"/>
      <c r="S81" s="88"/>
      <c r="T81" s="88"/>
    </row>
    <row r="82" spans="1:20" ht="13.5" customHeight="1" thickBot="1">
      <c r="A82" s="104" t="s">
        <v>170</v>
      </c>
      <c r="B82" s="105"/>
      <c r="C82" s="105"/>
      <c r="D82" s="105"/>
      <c r="E82" s="105"/>
      <c r="F82" s="105"/>
      <c r="G82" s="105"/>
      <c r="H82" s="105"/>
      <c r="I82" s="105"/>
      <c r="J82" s="105"/>
      <c r="K82" s="105"/>
      <c r="L82" s="105"/>
      <c r="M82" s="106"/>
      <c r="N82" s="89"/>
      <c r="O82" s="89"/>
      <c r="P82" s="89"/>
      <c r="Q82" s="89"/>
      <c r="R82" s="89"/>
      <c r="S82" s="89"/>
      <c r="T82" s="89"/>
    </row>
    <row r="83" spans="1:20">
      <c r="A83" s="3"/>
      <c r="B83" s="1"/>
      <c r="C83" s="1"/>
      <c r="D83" s="1"/>
      <c r="E83" s="1"/>
      <c r="F83" s="1"/>
      <c r="G83" s="1"/>
      <c r="H83" s="1"/>
      <c r="I83" s="1"/>
      <c r="J83" s="1"/>
      <c r="K83" s="1"/>
      <c r="L83" s="1"/>
      <c r="M83" s="1"/>
    </row>
    <row r="84" spans="1:20">
      <c r="A84" s="3"/>
      <c r="B84" s="1"/>
      <c r="C84" s="1"/>
      <c r="D84" s="1"/>
      <c r="E84" s="1"/>
      <c r="F84" s="1"/>
      <c r="G84" s="1"/>
      <c r="H84" s="1"/>
      <c r="I84" s="1"/>
      <c r="J84" s="1"/>
      <c r="K84" s="1"/>
      <c r="L84" s="1"/>
      <c r="M84" s="1"/>
    </row>
    <row r="85" spans="1:20">
      <c r="C85" s="30"/>
      <c r="E85" s="30"/>
    </row>
    <row r="86" spans="1:20">
      <c r="C86" s="30"/>
      <c r="E86" s="30"/>
    </row>
    <row r="87" spans="1:20">
      <c r="C87" s="30"/>
      <c r="E87" s="30"/>
    </row>
    <row r="88" spans="1:20">
      <c r="C88" s="30"/>
      <c r="E88" s="30"/>
    </row>
    <row r="89" spans="1:20">
      <c r="C89" s="30"/>
    </row>
  </sheetData>
  <mergeCells count="14">
    <mergeCell ref="A81:M81"/>
    <mergeCell ref="A82:M82"/>
    <mergeCell ref="A75:M75"/>
    <mergeCell ref="A76:M76"/>
    <mergeCell ref="A77:M77"/>
    <mergeCell ref="A78:M78"/>
    <mergeCell ref="A79:M79"/>
    <mergeCell ref="A80:M80"/>
    <mergeCell ref="A1:M1"/>
    <mergeCell ref="C2:F2"/>
    <mergeCell ref="G2:I2"/>
    <mergeCell ref="J2:M2"/>
    <mergeCell ref="C3:D3"/>
    <mergeCell ref="E3:F3"/>
  </mergeCells>
  <printOptions horizontalCentered="1"/>
  <pageMargins left="0.5" right="0.5" top="0.5" bottom="0.5" header="0.3" footer="0.3"/>
  <pageSetup paperSize="5" scale="93" fitToHeight="0" orientation="landscape" verticalDpi="0" r:id="rId1"/>
  <headerFooter>
    <oddFooter>&amp;LOffice of Economic and Demographic Research&amp;CPage &amp;P of &amp;N&amp;RDecember 12, 2024</oddFooter>
  </headerFooter>
  <ignoredErrors>
    <ignoredError sqref="D73"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86</v>
      </c>
      <c r="B1" s="91"/>
      <c r="C1" s="91"/>
      <c r="D1" s="91"/>
      <c r="E1" s="91"/>
      <c r="F1" s="91"/>
      <c r="G1" s="91"/>
      <c r="H1" s="91"/>
      <c r="I1" s="91"/>
      <c r="J1" s="91"/>
      <c r="K1" s="91"/>
      <c r="L1" s="91"/>
      <c r="M1" s="92"/>
    </row>
    <row r="2" spans="1:13" ht="15.75">
      <c r="A2" s="21"/>
      <c r="B2" s="81">
        <v>2005</v>
      </c>
      <c r="C2" s="93" t="s">
        <v>79</v>
      </c>
      <c r="D2" s="94"/>
      <c r="E2" s="94"/>
      <c r="F2" s="95"/>
      <c r="G2" s="93" t="s">
        <v>96</v>
      </c>
      <c r="H2" s="94"/>
      <c r="I2" s="95"/>
      <c r="J2" s="96" t="s">
        <v>83</v>
      </c>
      <c r="K2" s="97"/>
      <c r="L2" s="97"/>
      <c r="M2" s="98"/>
    </row>
    <row r="3" spans="1:13" ht="12.75" customHeight="1">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240764</v>
      </c>
      <c r="C6" s="5">
        <v>17823042535</v>
      </c>
      <c r="D6" s="18">
        <f>(C6/B6)</f>
        <v>74027.024534398835</v>
      </c>
      <c r="E6" s="19">
        <v>9675417960</v>
      </c>
      <c r="F6" s="19">
        <f>(E6/B6)</f>
        <v>40186.315063713846</v>
      </c>
      <c r="G6" s="60">
        <v>8.1150000000000002</v>
      </c>
      <c r="H6" s="75">
        <v>0.91900000000000004</v>
      </c>
      <c r="I6" s="75">
        <f>SUM(G6:H6)</f>
        <v>9.0340000000000007</v>
      </c>
      <c r="J6" s="4">
        <v>78514619</v>
      </c>
      <c r="K6" s="31">
        <v>8891558</v>
      </c>
      <c r="L6" s="31">
        <f t="shared" ref="L6:L69" si="0">SUM(J6:K6)</f>
        <v>87406177</v>
      </c>
      <c r="M6" s="55">
        <f>L6/B6</f>
        <v>363.03673721985012</v>
      </c>
    </row>
    <row r="7" spans="1:13">
      <c r="A7" s="7" t="s">
        <v>4</v>
      </c>
      <c r="B7" s="16">
        <v>23953</v>
      </c>
      <c r="C7" s="49">
        <v>1305176203</v>
      </c>
      <c r="D7" s="50">
        <f>(C7/B7)</f>
        <v>54489.04951363086</v>
      </c>
      <c r="E7" s="51">
        <v>587273020</v>
      </c>
      <c r="F7" s="51">
        <f>(E7/B7)</f>
        <v>24517.723040955203</v>
      </c>
      <c r="G7" s="62">
        <v>7.9409999999999998</v>
      </c>
      <c r="H7" s="76">
        <v>0</v>
      </c>
      <c r="I7" s="76">
        <f>SUM(G7:H7)</f>
        <v>7.9409999999999998</v>
      </c>
      <c r="J7" s="52">
        <v>4649956</v>
      </c>
      <c r="K7" s="51">
        <v>0</v>
      </c>
      <c r="L7" s="53">
        <f t="shared" si="0"/>
        <v>4649956</v>
      </c>
      <c r="M7" s="56">
        <f>L7/B7</f>
        <v>194.12833465536676</v>
      </c>
    </row>
    <row r="8" spans="1:13">
      <c r="A8" s="7" t="s">
        <v>5</v>
      </c>
      <c r="B8" s="16">
        <v>161721</v>
      </c>
      <c r="C8" s="49">
        <v>17707802962</v>
      </c>
      <c r="D8" s="50">
        <f t="shared" ref="D8:D71" si="1">(C8/B8)</f>
        <v>109496.00213948714</v>
      </c>
      <c r="E8" s="51">
        <v>12673450592</v>
      </c>
      <c r="F8" s="51">
        <f t="shared" ref="F8:F71" si="2">(E8/B8)</f>
        <v>78366.14040229778</v>
      </c>
      <c r="G8" s="62">
        <v>7.9349999999999996</v>
      </c>
      <c r="H8" s="76">
        <v>0</v>
      </c>
      <c r="I8" s="76">
        <f t="shared" ref="I8:I72" si="3">SUM(G8:H8)</f>
        <v>7.9349999999999996</v>
      </c>
      <c r="J8" s="52">
        <v>100521664</v>
      </c>
      <c r="K8" s="51">
        <v>0</v>
      </c>
      <c r="L8" s="53">
        <f t="shared" si="0"/>
        <v>100521664</v>
      </c>
      <c r="M8" s="56">
        <f t="shared" ref="M8:M71" si="4">L8/B8</f>
        <v>621.57458833422993</v>
      </c>
    </row>
    <row r="9" spans="1:13">
      <c r="A9" s="7" t="s">
        <v>6</v>
      </c>
      <c r="B9" s="16">
        <v>28118</v>
      </c>
      <c r="C9" s="49">
        <v>1444403876</v>
      </c>
      <c r="D9" s="50">
        <f t="shared" si="1"/>
        <v>51369.367522583401</v>
      </c>
      <c r="E9" s="51">
        <v>681685195</v>
      </c>
      <c r="F9" s="51">
        <f t="shared" si="2"/>
        <v>24243.729817198946</v>
      </c>
      <c r="G9" s="62">
        <v>8.1739999999999995</v>
      </c>
      <c r="H9" s="76">
        <v>0</v>
      </c>
      <c r="I9" s="76">
        <f t="shared" si="3"/>
        <v>8.1739999999999995</v>
      </c>
      <c r="J9" s="52">
        <v>5572096</v>
      </c>
      <c r="K9" s="51">
        <v>0</v>
      </c>
      <c r="L9" s="53">
        <f t="shared" si="0"/>
        <v>5572096</v>
      </c>
      <c r="M9" s="56">
        <f t="shared" si="4"/>
        <v>198.16829077459278</v>
      </c>
    </row>
    <row r="10" spans="1:13">
      <c r="A10" s="7" t="s">
        <v>7</v>
      </c>
      <c r="B10" s="16">
        <v>531970</v>
      </c>
      <c r="C10" s="49">
        <v>59557484958</v>
      </c>
      <c r="D10" s="50">
        <f t="shared" si="1"/>
        <v>111956.47303043405</v>
      </c>
      <c r="E10" s="51">
        <v>31028487900</v>
      </c>
      <c r="F10" s="51">
        <f t="shared" si="2"/>
        <v>58327.51452149557</v>
      </c>
      <c r="G10" s="62">
        <v>7.9630000000000001</v>
      </c>
      <c r="H10" s="76">
        <v>0</v>
      </c>
      <c r="I10" s="76">
        <f t="shared" si="3"/>
        <v>7.9630000000000001</v>
      </c>
      <c r="J10" s="52">
        <v>247334835</v>
      </c>
      <c r="K10" s="51">
        <v>0</v>
      </c>
      <c r="L10" s="53">
        <f t="shared" si="0"/>
        <v>247334835</v>
      </c>
      <c r="M10" s="56">
        <f t="shared" si="4"/>
        <v>464.94132187905331</v>
      </c>
    </row>
    <row r="11" spans="1:13">
      <c r="A11" s="7" t="s">
        <v>8</v>
      </c>
      <c r="B11" s="16">
        <v>1740987</v>
      </c>
      <c r="C11" s="49">
        <v>189858749170</v>
      </c>
      <c r="D11" s="50">
        <f t="shared" si="1"/>
        <v>109052.36464718002</v>
      </c>
      <c r="E11" s="51">
        <v>132443301699</v>
      </c>
      <c r="F11" s="51">
        <f t="shared" si="2"/>
        <v>76073.687913235422</v>
      </c>
      <c r="G11" s="62">
        <v>7.8410000000000002</v>
      </c>
      <c r="H11" s="76">
        <v>0.2213</v>
      </c>
      <c r="I11" s="76">
        <f t="shared" si="3"/>
        <v>8.0623000000000005</v>
      </c>
      <c r="J11" s="52">
        <v>1047342951</v>
      </c>
      <c r="K11" s="51">
        <v>29559628</v>
      </c>
      <c r="L11" s="53">
        <f t="shared" si="0"/>
        <v>1076902579</v>
      </c>
      <c r="M11" s="56">
        <f t="shared" si="4"/>
        <v>618.55865609565149</v>
      </c>
    </row>
    <row r="12" spans="1:13">
      <c r="A12" s="7" t="s">
        <v>9</v>
      </c>
      <c r="B12" s="16">
        <v>13945</v>
      </c>
      <c r="C12" s="49">
        <v>578449876</v>
      </c>
      <c r="D12" s="50">
        <f t="shared" si="1"/>
        <v>41480.808605234852</v>
      </c>
      <c r="E12" s="51">
        <v>279385618</v>
      </c>
      <c r="F12" s="51">
        <f t="shared" si="2"/>
        <v>20034.823807816421</v>
      </c>
      <c r="G12" s="62">
        <v>5.6360000000000001</v>
      </c>
      <c r="H12" s="76">
        <v>0</v>
      </c>
      <c r="I12" s="76">
        <f t="shared" si="3"/>
        <v>5.6360000000000001</v>
      </c>
      <c r="J12" s="52">
        <v>1573738</v>
      </c>
      <c r="K12" s="51">
        <v>0</v>
      </c>
      <c r="L12" s="53">
        <f t="shared" si="0"/>
        <v>1573738</v>
      </c>
      <c r="M12" s="56">
        <f t="shared" si="4"/>
        <v>112.85320903549659</v>
      </c>
    </row>
    <row r="13" spans="1:13">
      <c r="A13" s="7" t="s">
        <v>10</v>
      </c>
      <c r="B13" s="16">
        <v>154030</v>
      </c>
      <c r="C13" s="49">
        <v>21995454495</v>
      </c>
      <c r="D13" s="50">
        <f t="shared" si="1"/>
        <v>142799.80844640653</v>
      </c>
      <c r="E13" s="51">
        <v>16010308415</v>
      </c>
      <c r="F13" s="51">
        <f t="shared" si="2"/>
        <v>103942.79305979355</v>
      </c>
      <c r="G13" s="62">
        <v>7.3090000000000002</v>
      </c>
      <c r="H13" s="76">
        <v>0.2</v>
      </c>
      <c r="I13" s="76">
        <f t="shared" si="3"/>
        <v>7.5090000000000003</v>
      </c>
      <c r="J13" s="52">
        <v>117844143</v>
      </c>
      <c r="K13" s="51">
        <v>3224631</v>
      </c>
      <c r="L13" s="53">
        <f t="shared" si="0"/>
        <v>121068774</v>
      </c>
      <c r="M13" s="56">
        <f t="shared" si="4"/>
        <v>786.00775173667466</v>
      </c>
    </row>
    <row r="14" spans="1:13">
      <c r="A14" s="7" t="s">
        <v>11</v>
      </c>
      <c r="B14" s="16">
        <v>132635</v>
      </c>
      <c r="C14" s="49">
        <v>12238525994</v>
      </c>
      <c r="D14" s="50">
        <f t="shared" si="1"/>
        <v>92272.220710973721</v>
      </c>
      <c r="E14" s="51">
        <v>8724672100</v>
      </c>
      <c r="F14" s="51">
        <f t="shared" si="2"/>
        <v>65779.561201794393</v>
      </c>
      <c r="G14" s="62">
        <v>7.9240000000000004</v>
      </c>
      <c r="H14" s="76">
        <v>0</v>
      </c>
      <c r="I14" s="76">
        <f t="shared" si="3"/>
        <v>7.9240000000000004</v>
      </c>
      <c r="J14" s="52">
        <v>69134433</v>
      </c>
      <c r="K14" s="51">
        <v>0</v>
      </c>
      <c r="L14" s="53">
        <f t="shared" si="0"/>
        <v>69134433</v>
      </c>
      <c r="M14" s="56">
        <f t="shared" si="4"/>
        <v>521.23823274399672</v>
      </c>
    </row>
    <row r="15" spans="1:13">
      <c r="A15" s="7" t="s">
        <v>12</v>
      </c>
      <c r="B15" s="16">
        <v>169623</v>
      </c>
      <c r="C15" s="49">
        <v>10992134485</v>
      </c>
      <c r="D15" s="50">
        <f t="shared" si="1"/>
        <v>64803.325521892664</v>
      </c>
      <c r="E15" s="51">
        <v>7482833967</v>
      </c>
      <c r="F15" s="51">
        <f t="shared" si="2"/>
        <v>44114.500787039491</v>
      </c>
      <c r="G15" s="62">
        <v>7.9749999999999996</v>
      </c>
      <c r="H15" s="76">
        <v>0</v>
      </c>
      <c r="I15" s="76">
        <f t="shared" si="3"/>
        <v>7.9749999999999996</v>
      </c>
      <c r="J15" s="52">
        <v>59761572</v>
      </c>
      <c r="K15" s="51">
        <v>0</v>
      </c>
      <c r="L15" s="53">
        <f t="shared" si="0"/>
        <v>59761572</v>
      </c>
      <c r="M15" s="56">
        <f t="shared" si="4"/>
        <v>352.31998019136557</v>
      </c>
    </row>
    <row r="16" spans="1:13">
      <c r="A16" s="7" t="s">
        <v>13</v>
      </c>
      <c r="B16" s="16">
        <v>317788</v>
      </c>
      <c r="C16" s="49">
        <v>78249901963</v>
      </c>
      <c r="D16" s="50">
        <f t="shared" si="1"/>
        <v>246233.02945045126</v>
      </c>
      <c r="E16" s="51">
        <v>61468215721</v>
      </c>
      <c r="F16" s="51">
        <f t="shared" si="2"/>
        <v>193425.22600286984</v>
      </c>
      <c r="G16" s="62">
        <v>5.9729999999999999</v>
      </c>
      <c r="H16" s="76">
        <v>0</v>
      </c>
      <c r="I16" s="76">
        <f t="shared" si="3"/>
        <v>5.9729999999999999</v>
      </c>
      <c r="J16" s="52">
        <v>367275671</v>
      </c>
      <c r="K16" s="51">
        <v>0</v>
      </c>
      <c r="L16" s="53">
        <f t="shared" si="0"/>
        <v>367275671</v>
      </c>
      <c r="M16" s="56">
        <f t="shared" si="4"/>
        <v>1155.7254238674841</v>
      </c>
    </row>
    <row r="17" spans="1:13">
      <c r="A17" s="7" t="s">
        <v>14</v>
      </c>
      <c r="B17" s="16">
        <v>61466</v>
      </c>
      <c r="C17" s="49">
        <v>3365849375</v>
      </c>
      <c r="D17" s="50">
        <f t="shared" si="1"/>
        <v>54759.531692317702</v>
      </c>
      <c r="E17" s="51">
        <v>1889280479</v>
      </c>
      <c r="F17" s="51">
        <f t="shared" si="2"/>
        <v>30737.000601958807</v>
      </c>
      <c r="G17" s="62">
        <v>7.9550000000000001</v>
      </c>
      <c r="H17" s="76">
        <v>0</v>
      </c>
      <c r="I17" s="76">
        <f t="shared" si="3"/>
        <v>7.9550000000000001</v>
      </c>
      <c r="J17" s="52">
        <v>15029216</v>
      </c>
      <c r="K17" s="51">
        <v>0</v>
      </c>
      <c r="L17" s="53">
        <f t="shared" si="0"/>
        <v>15029216</v>
      </c>
      <c r="M17" s="56">
        <f t="shared" si="4"/>
        <v>244.51267367325025</v>
      </c>
    </row>
    <row r="18" spans="1:13">
      <c r="A18" s="7" t="s">
        <v>102</v>
      </c>
      <c r="B18" s="16">
        <v>32606</v>
      </c>
      <c r="C18" s="49">
        <v>2382583715</v>
      </c>
      <c r="D18" s="50">
        <f t="shared" si="1"/>
        <v>73071.941207139796</v>
      </c>
      <c r="E18" s="51">
        <v>1153866024</v>
      </c>
      <c r="F18" s="51">
        <f t="shared" si="2"/>
        <v>35388.150156412928</v>
      </c>
      <c r="G18" s="62">
        <v>8.2530000000000001</v>
      </c>
      <c r="H18" s="76">
        <v>0</v>
      </c>
      <c r="I18" s="76">
        <f t="shared" si="3"/>
        <v>8.2530000000000001</v>
      </c>
      <c r="J18" s="52">
        <v>9567000</v>
      </c>
      <c r="K18" s="51">
        <v>0</v>
      </c>
      <c r="L18" s="53">
        <f t="shared" si="0"/>
        <v>9567000</v>
      </c>
      <c r="M18" s="56">
        <f t="shared" si="4"/>
        <v>293.41225541311417</v>
      </c>
    </row>
    <row r="19" spans="1:13">
      <c r="A19" s="7" t="s">
        <v>15</v>
      </c>
      <c r="B19" s="16">
        <v>15377</v>
      </c>
      <c r="C19" s="49">
        <v>1030639275</v>
      </c>
      <c r="D19" s="50">
        <f t="shared" si="1"/>
        <v>67024.73011640762</v>
      </c>
      <c r="E19" s="51">
        <v>487228032</v>
      </c>
      <c r="F19" s="51">
        <f t="shared" si="2"/>
        <v>31685.506405670807</v>
      </c>
      <c r="G19" s="62">
        <v>8.1839999999999993</v>
      </c>
      <c r="H19" s="76">
        <v>0</v>
      </c>
      <c r="I19" s="76">
        <f t="shared" si="3"/>
        <v>8.1839999999999993</v>
      </c>
      <c r="J19" s="52">
        <v>3956328</v>
      </c>
      <c r="K19" s="51">
        <v>0</v>
      </c>
      <c r="L19" s="53">
        <f t="shared" si="0"/>
        <v>3956328</v>
      </c>
      <c r="M19" s="56">
        <f t="shared" si="4"/>
        <v>257.28867789555829</v>
      </c>
    </row>
    <row r="20" spans="1:13">
      <c r="A20" s="7" t="s">
        <v>16</v>
      </c>
      <c r="B20" s="16">
        <v>861150</v>
      </c>
      <c r="C20" s="49">
        <v>68641566295</v>
      </c>
      <c r="D20" s="50">
        <f t="shared" si="1"/>
        <v>79709.186895430525</v>
      </c>
      <c r="E20" s="51">
        <v>45820685567</v>
      </c>
      <c r="F20" s="51">
        <f t="shared" si="2"/>
        <v>53208.71574870812</v>
      </c>
      <c r="G20" s="62">
        <v>8.0039999999999996</v>
      </c>
      <c r="H20" s="76">
        <v>0.42099999999999999</v>
      </c>
      <c r="I20" s="76">
        <f t="shared" si="3"/>
        <v>8.4249999999999989</v>
      </c>
      <c r="J20" s="52">
        <v>366909204</v>
      </c>
      <c r="K20" s="51">
        <v>19298947</v>
      </c>
      <c r="L20" s="53">
        <f t="shared" si="0"/>
        <v>386208151</v>
      </c>
      <c r="M20" s="56">
        <f t="shared" si="4"/>
        <v>448.47953434361028</v>
      </c>
    </row>
    <row r="21" spans="1:13">
      <c r="A21" s="7" t="s">
        <v>17</v>
      </c>
      <c r="B21" s="16">
        <v>303623</v>
      </c>
      <c r="C21" s="49">
        <v>20420054771</v>
      </c>
      <c r="D21" s="50">
        <f t="shared" si="1"/>
        <v>67254.637399011277</v>
      </c>
      <c r="E21" s="51">
        <v>11613884200</v>
      </c>
      <c r="F21" s="51">
        <f t="shared" si="2"/>
        <v>38251.002723772574</v>
      </c>
      <c r="G21" s="62">
        <v>8.0329999999999995</v>
      </c>
      <c r="H21" s="76">
        <v>0</v>
      </c>
      <c r="I21" s="76">
        <f t="shared" si="3"/>
        <v>8.0329999999999995</v>
      </c>
      <c r="J21" s="52">
        <v>93284933</v>
      </c>
      <c r="K21" s="51">
        <v>0</v>
      </c>
      <c r="L21" s="53">
        <f t="shared" si="0"/>
        <v>93284933</v>
      </c>
      <c r="M21" s="56">
        <f t="shared" si="4"/>
        <v>307.23934945639826</v>
      </c>
    </row>
    <row r="22" spans="1:13">
      <c r="A22" s="7" t="s">
        <v>18</v>
      </c>
      <c r="B22" s="16">
        <v>78617</v>
      </c>
      <c r="C22" s="49">
        <v>10574905938</v>
      </c>
      <c r="D22" s="50">
        <f t="shared" si="1"/>
        <v>134511.69515499193</v>
      </c>
      <c r="E22" s="51">
        <v>7932905478</v>
      </c>
      <c r="F22" s="51">
        <f t="shared" si="2"/>
        <v>100905.72621697598</v>
      </c>
      <c r="G22" s="62">
        <v>8.0869999999999997</v>
      </c>
      <c r="H22" s="76">
        <v>0.249</v>
      </c>
      <c r="I22" s="76">
        <f t="shared" si="3"/>
        <v>8.3360000000000003</v>
      </c>
      <c r="J22" s="52">
        <v>64153464</v>
      </c>
      <c r="K22" s="51">
        <v>1975314</v>
      </c>
      <c r="L22" s="53">
        <f t="shared" si="0"/>
        <v>66128778</v>
      </c>
      <c r="M22" s="56">
        <f t="shared" si="4"/>
        <v>841.15112507472941</v>
      </c>
    </row>
    <row r="23" spans="1:13">
      <c r="A23" s="7" t="s">
        <v>19</v>
      </c>
      <c r="B23" s="16">
        <v>10845</v>
      </c>
      <c r="C23" s="49">
        <v>4784012331</v>
      </c>
      <c r="D23" s="50">
        <f t="shared" si="1"/>
        <v>441126.0793914246</v>
      </c>
      <c r="E23" s="51">
        <v>3338590113</v>
      </c>
      <c r="F23" s="51">
        <f t="shared" si="2"/>
        <v>307846.02240663901</v>
      </c>
      <c r="G23" s="62">
        <v>4.2370000000000001</v>
      </c>
      <c r="H23" s="76">
        <v>0</v>
      </c>
      <c r="I23" s="76">
        <f t="shared" si="3"/>
        <v>4.2370000000000001</v>
      </c>
      <c r="J23" s="52">
        <v>14145612</v>
      </c>
      <c r="K23" s="51">
        <v>0</v>
      </c>
      <c r="L23" s="53">
        <f t="shared" si="0"/>
        <v>14145612</v>
      </c>
      <c r="M23" s="56">
        <f t="shared" si="4"/>
        <v>1304.344121715076</v>
      </c>
    </row>
    <row r="24" spans="1:13">
      <c r="A24" s="7" t="s">
        <v>20</v>
      </c>
      <c r="B24" s="16">
        <v>47713</v>
      </c>
      <c r="C24" s="49">
        <v>2102342832</v>
      </c>
      <c r="D24" s="50">
        <f t="shared" si="1"/>
        <v>44062.264623897048</v>
      </c>
      <c r="E24" s="51">
        <v>1075425071</v>
      </c>
      <c r="F24" s="51">
        <f t="shared" si="2"/>
        <v>22539.456144027834</v>
      </c>
      <c r="G24" s="62">
        <v>8.1210000000000004</v>
      </c>
      <c r="H24" s="76">
        <v>0</v>
      </c>
      <c r="I24" s="76">
        <f t="shared" si="3"/>
        <v>8.1210000000000004</v>
      </c>
      <c r="J24" s="52">
        <v>8733527</v>
      </c>
      <c r="K24" s="51">
        <v>0</v>
      </c>
      <c r="L24" s="53">
        <f t="shared" si="0"/>
        <v>8733527</v>
      </c>
      <c r="M24" s="56">
        <f t="shared" si="4"/>
        <v>183.04292331230482</v>
      </c>
    </row>
    <row r="25" spans="1:13">
      <c r="A25" s="7" t="s">
        <v>21</v>
      </c>
      <c r="B25" s="16">
        <v>16221</v>
      </c>
      <c r="C25" s="49">
        <v>1042807000</v>
      </c>
      <c r="D25" s="50">
        <f t="shared" si="1"/>
        <v>64287.466863941801</v>
      </c>
      <c r="E25" s="51">
        <v>460190914</v>
      </c>
      <c r="F25" s="51">
        <f t="shared" si="2"/>
        <v>28370.070525861538</v>
      </c>
      <c r="G25" s="62">
        <v>8.0190000000000001</v>
      </c>
      <c r="H25" s="76">
        <v>0</v>
      </c>
      <c r="I25" s="76">
        <f t="shared" si="3"/>
        <v>8.0190000000000001</v>
      </c>
      <c r="J25" s="52">
        <v>3690271</v>
      </c>
      <c r="K25" s="51">
        <v>0</v>
      </c>
      <c r="L25" s="53">
        <f t="shared" si="0"/>
        <v>3690271</v>
      </c>
      <c r="M25" s="56">
        <f t="shared" si="4"/>
        <v>227.49959928487763</v>
      </c>
    </row>
    <row r="26" spans="1:13">
      <c r="A26" s="7" t="s">
        <v>22</v>
      </c>
      <c r="B26" s="16">
        <v>10729</v>
      </c>
      <c r="C26" s="49">
        <v>3117735393</v>
      </c>
      <c r="D26" s="50">
        <f t="shared" si="1"/>
        <v>290589.56035045203</v>
      </c>
      <c r="E26" s="51">
        <v>560473719</v>
      </c>
      <c r="F26" s="51">
        <f t="shared" si="2"/>
        <v>52239.138689533043</v>
      </c>
      <c r="G26" s="62">
        <v>8.0760000000000005</v>
      </c>
      <c r="H26" s="76">
        <v>0</v>
      </c>
      <c r="I26" s="76">
        <f t="shared" si="3"/>
        <v>8.0760000000000005</v>
      </c>
      <c r="J26" s="52">
        <v>4525173</v>
      </c>
      <c r="K26" s="51">
        <v>0</v>
      </c>
      <c r="L26" s="53">
        <f t="shared" si="0"/>
        <v>4525173</v>
      </c>
      <c r="M26" s="56">
        <f t="shared" si="4"/>
        <v>421.77024885823471</v>
      </c>
    </row>
    <row r="27" spans="1:13">
      <c r="A27" s="7" t="s">
        <v>23</v>
      </c>
      <c r="B27" s="16">
        <v>16479</v>
      </c>
      <c r="C27" s="49">
        <v>4257725516</v>
      </c>
      <c r="D27" s="50">
        <f t="shared" si="1"/>
        <v>258372.80878694096</v>
      </c>
      <c r="E27" s="51">
        <v>2653137446</v>
      </c>
      <c r="F27" s="51">
        <f t="shared" si="2"/>
        <v>161001.11936403907</v>
      </c>
      <c r="G27" s="62">
        <v>6.2682000000000002</v>
      </c>
      <c r="H27" s="76">
        <v>0</v>
      </c>
      <c r="I27" s="76">
        <f t="shared" si="3"/>
        <v>6.2682000000000002</v>
      </c>
      <c r="J27" s="52">
        <v>16617403</v>
      </c>
      <c r="K27" s="51">
        <v>0</v>
      </c>
      <c r="L27" s="53">
        <f t="shared" si="0"/>
        <v>16617403</v>
      </c>
      <c r="M27" s="56">
        <f t="shared" si="4"/>
        <v>1008.3987499241459</v>
      </c>
    </row>
    <row r="28" spans="1:13">
      <c r="A28" s="7" t="s">
        <v>24</v>
      </c>
      <c r="B28" s="16">
        <v>14315</v>
      </c>
      <c r="C28" s="49">
        <v>1054921118</v>
      </c>
      <c r="D28" s="50">
        <f t="shared" si="1"/>
        <v>73693.406776108983</v>
      </c>
      <c r="E28" s="51">
        <v>576993930</v>
      </c>
      <c r="F28" s="51">
        <f t="shared" si="2"/>
        <v>40306.945860984983</v>
      </c>
      <c r="G28" s="62">
        <v>8.0739999999999998</v>
      </c>
      <c r="H28" s="76">
        <v>0</v>
      </c>
      <c r="I28" s="76">
        <f t="shared" si="3"/>
        <v>8.0739999999999998</v>
      </c>
      <c r="J28" s="52">
        <v>4658648</v>
      </c>
      <c r="K28" s="51">
        <v>0</v>
      </c>
      <c r="L28" s="53">
        <f t="shared" si="0"/>
        <v>4658648</v>
      </c>
      <c r="M28" s="56">
        <f t="shared" si="4"/>
        <v>325.4382116660845</v>
      </c>
    </row>
    <row r="29" spans="1:13">
      <c r="A29" s="7" t="s">
        <v>25</v>
      </c>
      <c r="B29" s="16">
        <v>27333</v>
      </c>
      <c r="C29" s="49">
        <v>2803935853</v>
      </c>
      <c r="D29" s="50">
        <f t="shared" si="1"/>
        <v>102584.27003987854</v>
      </c>
      <c r="E29" s="51">
        <v>1386469976</v>
      </c>
      <c r="F29" s="51">
        <f t="shared" si="2"/>
        <v>50725.129916218488</v>
      </c>
      <c r="G29" s="62">
        <v>7.923</v>
      </c>
      <c r="H29" s="76">
        <v>0</v>
      </c>
      <c r="I29" s="76">
        <f t="shared" si="3"/>
        <v>7.923</v>
      </c>
      <c r="J29" s="52">
        <v>11000117</v>
      </c>
      <c r="K29" s="51">
        <v>0</v>
      </c>
      <c r="L29" s="53">
        <f t="shared" si="0"/>
        <v>11000117</v>
      </c>
      <c r="M29" s="56">
        <f t="shared" si="4"/>
        <v>402.44821278308274</v>
      </c>
    </row>
    <row r="30" spans="1:13">
      <c r="A30" s="7" t="s">
        <v>26</v>
      </c>
      <c r="B30" s="16">
        <v>38376</v>
      </c>
      <c r="C30" s="49">
        <v>3690343546</v>
      </c>
      <c r="D30" s="50">
        <f t="shared" si="1"/>
        <v>96162.798259328745</v>
      </c>
      <c r="E30" s="51">
        <v>1925247836</v>
      </c>
      <c r="F30" s="51">
        <f t="shared" si="2"/>
        <v>50168.017406712526</v>
      </c>
      <c r="G30" s="62">
        <v>7.9939999999999998</v>
      </c>
      <c r="H30" s="76">
        <v>0</v>
      </c>
      <c r="I30" s="76">
        <f t="shared" si="3"/>
        <v>7.9939999999999998</v>
      </c>
      <c r="J30" s="52">
        <v>15390428</v>
      </c>
      <c r="K30" s="51">
        <v>0</v>
      </c>
      <c r="L30" s="53">
        <f t="shared" si="0"/>
        <v>15390428</v>
      </c>
      <c r="M30" s="56">
        <f t="shared" si="4"/>
        <v>401.04304773816966</v>
      </c>
    </row>
    <row r="31" spans="1:13">
      <c r="A31" s="7" t="s">
        <v>27</v>
      </c>
      <c r="B31" s="16">
        <v>150784</v>
      </c>
      <c r="C31" s="49">
        <v>11970356241</v>
      </c>
      <c r="D31" s="50">
        <f t="shared" si="1"/>
        <v>79387.443236682942</v>
      </c>
      <c r="E31" s="51">
        <v>7668136229</v>
      </c>
      <c r="F31" s="51">
        <f t="shared" si="2"/>
        <v>50855.105508542023</v>
      </c>
      <c r="G31" s="62">
        <v>8.5139999999999993</v>
      </c>
      <c r="H31" s="76">
        <v>0</v>
      </c>
      <c r="I31" s="76">
        <f t="shared" si="3"/>
        <v>8.5139999999999993</v>
      </c>
      <c r="J31" s="52">
        <v>65286512</v>
      </c>
      <c r="K31" s="51">
        <v>0</v>
      </c>
      <c r="L31" s="53">
        <f t="shared" si="0"/>
        <v>65286512</v>
      </c>
      <c r="M31" s="56">
        <f t="shared" si="4"/>
        <v>432.98036926994905</v>
      </c>
    </row>
    <row r="32" spans="1:13">
      <c r="A32" s="7" t="s">
        <v>28</v>
      </c>
      <c r="B32" s="16">
        <v>93456</v>
      </c>
      <c r="C32" s="49">
        <v>6244394728</v>
      </c>
      <c r="D32" s="50">
        <f t="shared" si="1"/>
        <v>66816.413370998111</v>
      </c>
      <c r="E32" s="51">
        <v>4172330426</v>
      </c>
      <c r="F32" s="51">
        <f t="shared" si="2"/>
        <v>44644.864171374764</v>
      </c>
      <c r="G32" s="62">
        <v>8.1349999999999998</v>
      </c>
      <c r="H32" s="76">
        <v>0</v>
      </c>
      <c r="I32" s="76">
        <f t="shared" si="3"/>
        <v>8.1349999999999998</v>
      </c>
      <c r="J32" s="52">
        <v>33941990</v>
      </c>
      <c r="K32" s="51">
        <v>0</v>
      </c>
      <c r="L32" s="53">
        <f t="shared" si="0"/>
        <v>33941990</v>
      </c>
      <c r="M32" s="56">
        <f t="shared" si="4"/>
        <v>363.18684728642359</v>
      </c>
    </row>
    <row r="33" spans="1:13">
      <c r="A33" s="7" t="s">
        <v>29</v>
      </c>
      <c r="B33" s="16">
        <v>1131546</v>
      </c>
      <c r="C33" s="49">
        <v>96036951272</v>
      </c>
      <c r="D33" s="50">
        <f t="shared" si="1"/>
        <v>84872.335081384226</v>
      </c>
      <c r="E33" s="51">
        <v>64575411915</v>
      </c>
      <c r="F33" s="51">
        <f t="shared" si="2"/>
        <v>57068.304704360227</v>
      </c>
      <c r="G33" s="62">
        <v>7.9279999999999999</v>
      </c>
      <c r="H33" s="76">
        <v>8.9999999999999993E-3</v>
      </c>
      <c r="I33" s="76">
        <f t="shared" si="3"/>
        <v>7.9370000000000003</v>
      </c>
      <c r="J33" s="52">
        <v>513874714</v>
      </c>
      <c r="K33" s="51">
        <v>583354</v>
      </c>
      <c r="L33" s="53">
        <f t="shared" si="0"/>
        <v>514458068</v>
      </c>
      <c r="M33" s="56">
        <f t="shared" si="4"/>
        <v>454.65060015235792</v>
      </c>
    </row>
    <row r="34" spans="1:13">
      <c r="A34" s="7" t="s">
        <v>30</v>
      </c>
      <c r="B34" s="16">
        <v>19157</v>
      </c>
      <c r="C34" s="49">
        <v>835289886</v>
      </c>
      <c r="D34" s="50">
        <f t="shared" si="1"/>
        <v>43602.33261993005</v>
      </c>
      <c r="E34" s="51">
        <v>347805597</v>
      </c>
      <c r="F34" s="51">
        <f t="shared" si="2"/>
        <v>18155.535678864122</v>
      </c>
      <c r="G34" s="62">
        <v>7.7610000000000001</v>
      </c>
      <c r="H34" s="76">
        <v>0</v>
      </c>
      <c r="I34" s="76">
        <f t="shared" si="3"/>
        <v>7.7610000000000001</v>
      </c>
      <c r="J34" s="52">
        <v>2699320</v>
      </c>
      <c r="K34" s="51">
        <v>0</v>
      </c>
      <c r="L34" s="53">
        <f t="shared" si="0"/>
        <v>2699320</v>
      </c>
      <c r="M34" s="56">
        <f t="shared" si="4"/>
        <v>140.90515216369997</v>
      </c>
    </row>
    <row r="35" spans="1:13">
      <c r="A35" s="7" t="s">
        <v>31</v>
      </c>
      <c r="B35" s="16">
        <v>130043</v>
      </c>
      <c r="C35" s="49">
        <v>19977045580</v>
      </c>
      <c r="D35" s="50">
        <f t="shared" si="1"/>
        <v>153618.76902255407</v>
      </c>
      <c r="E35" s="51">
        <v>14279412670</v>
      </c>
      <c r="F35" s="51">
        <f t="shared" si="2"/>
        <v>109805.31570326738</v>
      </c>
      <c r="G35" s="62">
        <v>7.88</v>
      </c>
      <c r="H35" s="76">
        <v>0.36</v>
      </c>
      <c r="I35" s="76">
        <f t="shared" si="3"/>
        <v>8.24</v>
      </c>
      <c r="J35" s="52">
        <v>112523709</v>
      </c>
      <c r="K35" s="51">
        <v>5140677</v>
      </c>
      <c r="L35" s="53">
        <f t="shared" si="0"/>
        <v>117664386</v>
      </c>
      <c r="M35" s="56">
        <f t="shared" si="4"/>
        <v>904.81137777504364</v>
      </c>
    </row>
    <row r="36" spans="1:13">
      <c r="A36" s="7" t="s">
        <v>32</v>
      </c>
      <c r="B36" s="16">
        <v>49691</v>
      </c>
      <c r="C36" s="49">
        <v>2450170308</v>
      </c>
      <c r="D36" s="50">
        <f t="shared" si="1"/>
        <v>49308.130405908516</v>
      </c>
      <c r="E36" s="51">
        <v>1178725268</v>
      </c>
      <c r="F36" s="51">
        <f t="shared" si="2"/>
        <v>23721.101768932</v>
      </c>
      <c r="G36" s="62">
        <v>6.109</v>
      </c>
      <c r="H36" s="76">
        <v>0</v>
      </c>
      <c r="I36" s="76">
        <f t="shared" si="3"/>
        <v>6.109</v>
      </c>
      <c r="J36" s="52">
        <v>7200833</v>
      </c>
      <c r="K36" s="51">
        <v>0</v>
      </c>
      <c r="L36" s="53">
        <f t="shared" si="0"/>
        <v>7200833</v>
      </c>
      <c r="M36" s="56">
        <f t="shared" si="4"/>
        <v>144.9122175041758</v>
      </c>
    </row>
    <row r="37" spans="1:13">
      <c r="A37" s="7" t="s">
        <v>33</v>
      </c>
      <c r="B37" s="16">
        <v>14233</v>
      </c>
      <c r="C37" s="49">
        <v>1202994369</v>
      </c>
      <c r="D37" s="50">
        <f t="shared" si="1"/>
        <v>84521.490128574442</v>
      </c>
      <c r="E37" s="51">
        <v>436094313</v>
      </c>
      <c r="F37" s="51">
        <f t="shared" si="2"/>
        <v>30639.662263753249</v>
      </c>
      <c r="G37" s="62">
        <v>8.2189999999999994</v>
      </c>
      <c r="H37" s="76">
        <v>0</v>
      </c>
      <c r="I37" s="76">
        <f t="shared" si="3"/>
        <v>8.2189999999999994</v>
      </c>
      <c r="J37" s="52">
        <v>3584263</v>
      </c>
      <c r="K37" s="51">
        <v>0</v>
      </c>
      <c r="L37" s="53">
        <f t="shared" si="0"/>
        <v>3584263</v>
      </c>
      <c r="M37" s="56">
        <f t="shared" si="4"/>
        <v>251.82765404342021</v>
      </c>
    </row>
    <row r="38" spans="1:13">
      <c r="A38" s="7" t="s">
        <v>34</v>
      </c>
      <c r="B38" s="16">
        <v>7971</v>
      </c>
      <c r="C38" s="49">
        <v>497361243</v>
      </c>
      <c r="D38" s="50">
        <f t="shared" si="1"/>
        <v>62396.342115167485</v>
      </c>
      <c r="E38" s="51">
        <v>171797608</v>
      </c>
      <c r="F38" s="51">
        <f t="shared" si="2"/>
        <v>21552.830008781835</v>
      </c>
      <c r="G38" s="62">
        <v>7.8609999999999998</v>
      </c>
      <c r="H38" s="76">
        <v>0</v>
      </c>
      <c r="I38" s="76">
        <f t="shared" si="3"/>
        <v>7.8609999999999998</v>
      </c>
      <c r="J38" s="52">
        <v>1350501</v>
      </c>
      <c r="K38" s="51">
        <v>0</v>
      </c>
      <c r="L38" s="53">
        <f t="shared" si="0"/>
        <v>1350501</v>
      </c>
      <c r="M38" s="56">
        <f t="shared" si="4"/>
        <v>169.42679713963116</v>
      </c>
    </row>
    <row r="39" spans="1:13">
      <c r="A39" s="7" t="s">
        <v>35</v>
      </c>
      <c r="B39" s="16">
        <v>263017</v>
      </c>
      <c r="C39" s="49">
        <v>18919130468</v>
      </c>
      <c r="D39" s="50">
        <f t="shared" si="1"/>
        <v>71931.207747027758</v>
      </c>
      <c r="E39" s="51">
        <v>14297179504</v>
      </c>
      <c r="F39" s="51">
        <f t="shared" si="2"/>
        <v>54358.385594847481</v>
      </c>
      <c r="G39" s="62">
        <v>7.9809999999999999</v>
      </c>
      <c r="H39" s="76">
        <v>0</v>
      </c>
      <c r="I39" s="76">
        <f t="shared" si="3"/>
        <v>7.9809999999999999</v>
      </c>
      <c r="J39" s="52">
        <v>114112551</v>
      </c>
      <c r="K39" s="51">
        <v>0</v>
      </c>
      <c r="L39" s="53">
        <f t="shared" si="0"/>
        <v>114112551</v>
      </c>
      <c r="M39" s="56">
        <f t="shared" si="4"/>
        <v>433.85998243459551</v>
      </c>
    </row>
    <row r="40" spans="1:13">
      <c r="A40" s="7" t="s">
        <v>36</v>
      </c>
      <c r="B40" s="16">
        <v>549442</v>
      </c>
      <c r="C40" s="49">
        <v>82482818108</v>
      </c>
      <c r="D40" s="50">
        <f t="shared" si="1"/>
        <v>150121.06484032891</v>
      </c>
      <c r="E40" s="51">
        <v>63982337148</v>
      </c>
      <c r="F40" s="51">
        <f t="shared" si="2"/>
        <v>116449.66556615621</v>
      </c>
      <c r="G40" s="62">
        <v>7.8819999999999997</v>
      </c>
      <c r="H40" s="76">
        <v>0</v>
      </c>
      <c r="I40" s="76">
        <f t="shared" si="3"/>
        <v>7.8819999999999997</v>
      </c>
      <c r="J40" s="52">
        <v>505071265</v>
      </c>
      <c r="K40" s="51">
        <v>0</v>
      </c>
      <c r="L40" s="53">
        <f t="shared" si="0"/>
        <v>505071265</v>
      </c>
      <c r="M40" s="56">
        <f t="shared" si="4"/>
        <v>919.24400573672926</v>
      </c>
    </row>
    <row r="41" spans="1:13">
      <c r="A41" s="7" t="s">
        <v>37</v>
      </c>
      <c r="B41" s="16">
        <v>271111</v>
      </c>
      <c r="C41" s="49">
        <v>21285787099</v>
      </c>
      <c r="D41" s="50">
        <f t="shared" si="1"/>
        <v>78513.181313189067</v>
      </c>
      <c r="E41" s="51">
        <v>12662323180</v>
      </c>
      <c r="F41" s="51">
        <f t="shared" si="2"/>
        <v>46705.309559553098</v>
      </c>
      <c r="G41" s="62">
        <v>8.0139999999999993</v>
      </c>
      <c r="H41" s="76">
        <v>0.65200000000000002</v>
      </c>
      <c r="I41" s="76">
        <f t="shared" si="3"/>
        <v>8.6659999999999986</v>
      </c>
      <c r="J41" s="52">
        <v>101477483</v>
      </c>
      <c r="K41" s="51">
        <v>8255969</v>
      </c>
      <c r="L41" s="53">
        <f t="shared" si="0"/>
        <v>109733452</v>
      </c>
      <c r="M41" s="56">
        <f t="shared" si="4"/>
        <v>404.75470194864835</v>
      </c>
    </row>
    <row r="42" spans="1:13">
      <c r="A42" s="7" t="s">
        <v>38</v>
      </c>
      <c r="B42" s="16">
        <v>37985</v>
      </c>
      <c r="C42" s="49">
        <v>3097553579</v>
      </c>
      <c r="D42" s="50">
        <f t="shared" si="1"/>
        <v>81546.757377912334</v>
      </c>
      <c r="E42" s="51">
        <v>1615119331</v>
      </c>
      <c r="F42" s="51">
        <f t="shared" si="2"/>
        <v>42519.924470185601</v>
      </c>
      <c r="G42" s="62">
        <v>7.9219999999999997</v>
      </c>
      <c r="H42" s="76">
        <v>0</v>
      </c>
      <c r="I42" s="76">
        <f t="shared" si="3"/>
        <v>7.9219999999999997</v>
      </c>
      <c r="J42" s="52">
        <v>12794976</v>
      </c>
      <c r="K42" s="51">
        <v>0</v>
      </c>
      <c r="L42" s="53">
        <f t="shared" si="0"/>
        <v>12794976</v>
      </c>
      <c r="M42" s="56">
        <f t="shared" si="4"/>
        <v>336.84285902329867</v>
      </c>
    </row>
    <row r="43" spans="1:13">
      <c r="A43" s="7" t="s">
        <v>39</v>
      </c>
      <c r="B43" s="16">
        <v>7581</v>
      </c>
      <c r="C43" s="49">
        <v>740384199</v>
      </c>
      <c r="D43" s="50">
        <f t="shared" si="1"/>
        <v>97663.131381084284</v>
      </c>
      <c r="E43" s="51">
        <v>212040061</v>
      </c>
      <c r="F43" s="51">
        <f t="shared" si="2"/>
        <v>27969.932858461943</v>
      </c>
      <c r="G43" s="62">
        <v>6.1449999999999996</v>
      </c>
      <c r="H43" s="76">
        <v>0</v>
      </c>
      <c r="I43" s="76">
        <f t="shared" si="3"/>
        <v>6.1449999999999996</v>
      </c>
      <c r="J43" s="52">
        <v>1302986</v>
      </c>
      <c r="K43" s="51">
        <v>0</v>
      </c>
      <c r="L43" s="53">
        <f t="shared" si="0"/>
        <v>1302986</v>
      </c>
      <c r="M43" s="56">
        <f t="shared" si="4"/>
        <v>171.87521435166863</v>
      </c>
    </row>
    <row r="44" spans="1:13">
      <c r="A44" s="7" t="s">
        <v>40</v>
      </c>
      <c r="B44" s="16">
        <v>19696</v>
      </c>
      <c r="C44" s="49">
        <v>1001795429</v>
      </c>
      <c r="D44" s="50">
        <f t="shared" si="1"/>
        <v>50862.887337530461</v>
      </c>
      <c r="E44" s="51">
        <v>515584258</v>
      </c>
      <c r="F44" s="51">
        <f t="shared" si="2"/>
        <v>26177.104894394801</v>
      </c>
      <c r="G44" s="62">
        <v>6.3929999999999998</v>
      </c>
      <c r="H44" s="76">
        <v>0</v>
      </c>
      <c r="I44" s="76">
        <f t="shared" si="3"/>
        <v>6.3929999999999998</v>
      </c>
      <c r="J44" s="52">
        <v>3296132</v>
      </c>
      <c r="K44" s="51">
        <v>0</v>
      </c>
      <c r="L44" s="53">
        <f t="shared" si="0"/>
        <v>3296132</v>
      </c>
      <c r="M44" s="56">
        <f t="shared" si="4"/>
        <v>167.35032493907391</v>
      </c>
    </row>
    <row r="45" spans="1:13">
      <c r="A45" s="7" t="s">
        <v>41</v>
      </c>
      <c r="B45" s="16">
        <v>304364</v>
      </c>
      <c r="C45" s="49">
        <v>33783490402</v>
      </c>
      <c r="D45" s="50">
        <f t="shared" si="1"/>
        <v>110996.99833751692</v>
      </c>
      <c r="E45" s="51">
        <v>24773851045</v>
      </c>
      <c r="F45" s="51">
        <f t="shared" si="2"/>
        <v>81395.470702842649</v>
      </c>
      <c r="G45" s="62">
        <v>7.9329999999999998</v>
      </c>
      <c r="H45" s="76">
        <v>0</v>
      </c>
      <c r="I45" s="76">
        <f t="shared" si="3"/>
        <v>7.9329999999999998</v>
      </c>
      <c r="J45" s="52">
        <v>195423780</v>
      </c>
      <c r="K45" s="51">
        <v>0</v>
      </c>
      <c r="L45" s="53">
        <f t="shared" si="0"/>
        <v>195423780</v>
      </c>
      <c r="M45" s="56">
        <f t="shared" si="4"/>
        <v>642.0725841426713</v>
      </c>
    </row>
    <row r="46" spans="1:13">
      <c r="A46" s="7" t="s">
        <v>42</v>
      </c>
      <c r="B46" s="16">
        <v>304926</v>
      </c>
      <c r="C46" s="49">
        <v>20699806836</v>
      </c>
      <c r="D46" s="50">
        <f t="shared" si="1"/>
        <v>67884.689518112587</v>
      </c>
      <c r="E46" s="51">
        <v>13057730937</v>
      </c>
      <c r="F46" s="51">
        <f t="shared" si="2"/>
        <v>42822.622331319733</v>
      </c>
      <c r="G46" s="62">
        <v>8.0129999999999999</v>
      </c>
      <c r="H46" s="76">
        <v>0</v>
      </c>
      <c r="I46" s="76">
        <f t="shared" si="3"/>
        <v>8.0129999999999999</v>
      </c>
      <c r="J46" s="52">
        <v>104718073</v>
      </c>
      <c r="K46" s="51">
        <v>0</v>
      </c>
      <c r="L46" s="53">
        <f t="shared" si="0"/>
        <v>104718073</v>
      </c>
      <c r="M46" s="56">
        <f t="shared" si="4"/>
        <v>343.42126614326099</v>
      </c>
    </row>
    <row r="47" spans="1:13">
      <c r="A47" s="7" t="s">
        <v>43</v>
      </c>
      <c r="B47" s="16">
        <v>141059</v>
      </c>
      <c r="C47" s="49">
        <v>26811646690</v>
      </c>
      <c r="D47" s="50">
        <f t="shared" si="1"/>
        <v>190073.9881184469</v>
      </c>
      <c r="E47" s="51">
        <v>17698917926</v>
      </c>
      <c r="F47" s="51">
        <f t="shared" si="2"/>
        <v>125471.73825137</v>
      </c>
      <c r="G47" s="62">
        <v>7.3</v>
      </c>
      <c r="H47" s="76">
        <v>0</v>
      </c>
      <c r="I47" s="76">
        <f t="shared" si="3"/>
        <v>7.3</v>
      </c>
      <c r="J47" s="52">
        <v>129202110</v>
      </c>
      <c r="K47" s="51">
        <v>0</v>
      </c>
      <c r="L47" s="53">
        <f t="shared" si="0"/>
        <v>129202110</v>
      </c>
      <c r="M47" s="56">
        <f t="shared" si="4"/>
        <v>915.94375403200081</v>
      </c>
    </row>
    <row r="48" spans="1:13">
      <c r="A48" s="7" t="s">
        <v>44</v>
      </c>
      <c r="B48" s="16">
        <v>2422075</v>
      </c>
      <c r="C48" s="49">
        <v>249743976264</v>
      </c>
      <c r="D48" s="50">
        <f t="shared" si="1"/>
        <v>103111.57840446725</v>
      </c>
      <c r="E48" s="51">
        <v>173501505585</v>
      </c>
      <c r="F48" s="51">
        <f t="shared" si="2"/>
        <v>71633.41580463032</v>
      </c>
      <c r="G48" s="62">
        <v>7.9470000000000001</v>
      </c>
      <c r="H48" s="76">
        <v>0.49099999999999999</v>
      </c>
      <c r="I48" s="76">
        <f t="shared" si="3"/>
        <v>8.4380000000000006</v>
      </c>
      <c r="J48" s="52">
        <v>1376457755</v>
      </c>
      <c r="K48" s="51">
        <v>85043508</v>
      </c>
      <c r="L48" s="53">
        <f t="shared" si="0"/>
        <v>1461501263</v>
      </c>
      <c r="M48" s="56">
        <f t="shared" si="4"/>
        <v>603.40875612852619</v>
      </c>
    </row>
    <row r="49" spans="1:13">
      <c r="A49" s="7" t="s">
        <v>45</v>
      </c>
      <c r="B49" s="16">
        <v>82413</v>
      </c>
      <c r="C49" s="49">
        <v>32219872670</v>
      </c>
      <c r="D49" s="50">
        <f t="shared" si="1"/>
        <v>390956.1922269545</v>
      </c>
      <c r="E49" s="51">
        <v>21688844165</v>
      </c>
      <c r="F49" s="51">
        <f t="shared" si="2"/>
        <v>263172.60826568626</v>
      </c>
      <c r="G49" s="62">
        <v>3.3820000000000001</v>
      </c>
      <c r="H49" s="76">
        <v>0</v>
      </c>
      <c r="I49" s="76">
        <f t="shared" si="3"/>
        <v>3.3820000000000001</v>
      </c>
      <c r="J49" s="52">
        <v>73597471</v>
      </c>
      <c r="K49" s="51">
        <v>0</v>
      </c>
      <c r="L49" s="53">
        <f t="shared" si="0"/>
        <v>73597471</v>
      </c>
      <c r="M49" s="56">
        <f t="shared" si="4"/>
        <v>893.03230072925385</v>
      </c>
    </row>
    <row r="50" spans="1:13">
      <c r="A50" s="7" t="s">
        <v>46</v>
      </c>
      <c r="B50" s="16">
        <v>65759</v>
      </c>
      <c r="C50" s="49">
        <v>8109438388</v>
      </c>
      <c r="D50" s="50">
        <f t="shared" si="1"/>
        <v>123320.5855928466</v>
      </c>
      <c r="E50" s="51">
        <v>5954234993</v>
      </c>
      <c r="F50" s="51">
        <f t="shared" si="2"/>
        <v>90546.312945756479</v>
      </c>
      <c r="G50" s="62">
        <v>8.0809999999999995</v>
      </c>
      <c r="H50" s="76">
        <v>0</v>
      </c>
      <c r="I50" s="76">
        <f t="shared" si="3"/>
        <v>8.0809999999999995</v>
      </c>
      <c r="J50" s="52">
        <v>48115108</v>
      </c>
      <c r="K50" s="51">
        <v>0</v>
      </c>
      <c r="L50" s="53">
        <f t="shared" si="0"/>
        <v>48115108</v>
      </c>
      <c r="M50" s="56">
        <f t="shared" si="4"/>
        <v>731.68855974087194</v>
      </c>
    </row>
    <row r="51" spans="1:13">
      <c r="A51" s="7" t="s">
        <v>47</v>
      </c>
      <c r="B51" s="16">
        <v>188939</v>
      </c>
      <c r="C51" s="49">
        <v>18790704819</v>
      </c>
      <c r="D51" s="50">
        <f t="shared" si="1"/>
        <v>99453.817470188791</v>
      </c>
      <c r="E51" s="51">
        <v>13607497614</v>
      </c>
      <c r="F51" s="51">
        <f t="shared" si="2"/>
        <v>72020.586612610423</v>
      </c>
      <c r="G51" s="62">
        <v>8.0630000000000006</v>
      </c>
      <c r="H51" s="76">
        <v>0</v>
      </c>
      <c r="I51" s="76">
        <f t="shared" si="3"/>
        <v>8.0630000000000006</v>
      </c>
      <c r="J51" s="52">
        <v>109717302</v>
      </c>
      <c r="K51" s="51">
        <v>0</v>
      </c>
      <c r="L51" s="53">
        <f t="shared" si="0"/>
        <v>109717302</v>
      </c>
      <c r="M51" s="56">
        <f t="shared" si="4"/>
        <v>580.70224781543254</v>
      </c>
    </row>
    <row r="52" spans="1:13">
      <c r="A52" s="7" t="s">
        <v>48</v>
      </c>
      <c r="B52" s="16">
        <v>37765</v>
      </c>
      <c r="C52" s="49">
        <v>3541886567</v>
      </c>
      <c r="D52" s="50">
        <f t="shared" si="1"/>
        <v>93787.543148417841</v>
      </c>
      <c r="E52" s="51">
        <v>1856688966</v>
      </c>
      <c r="F52" s="51">
        <f t="shared" si="2"/>
        <v>49164.278194095059</v>
      </c>
      <c r="G52" s="62">
        <v>7.9550000000000001</v>
      </c>
      <c r="H52" s="76">
        <v>0</v>
      </c>
      <c r="I52" s="76">
        <f t="shared" si="3"/>
        <v>7.9550000000000001</v>
      </c>
      <c r="J52" s="52">
        <v>14770022</v>
      </c>
      <c r="K52" s="51">
        <v>0</v>
      </c>
      <c r="L52" s="53">
        <f t="shared" si="0"/>
        <v>14770022</v>
      </c>
      <c r="M52" s="56">
        <f t="shared" si="4"/>
        <v>391.103455580564</v>
      </c>
    </row>
    <row r="53" spans="1:13">
      <c r="A53" s="7" t="s">
        <v>49</v>
      </c>
      <c r="B53" s="16">
        <v>1043437</v>
      </c>
      <c r="C53" s="49">
        <v>101751961342</v>
      </c>
      <c r="D53" s="50">
        <f t="shared" si="1"/>
        <v>97516.152237269722</v>
      </c>
      <c r="E53" s="51">
        <v>75373932205</v>
      </c>
      <c r="F53" s="51">
        <f t="shared" si="2"/>
        <v>72236.208036517783</v>
      </c>
      <c r="G53" s="62">
        <v>7.7610000000000001</v>
      </c>
      <c r="H53" s="76">
        <v>0</v>
      </c>
      <c r="I53" s="76">
        <f t="shared" si="3"/>
        <v>7.7610000000000001</v>
      </c>
      <c r="J53" s="52">
        <v>587088190</v>
      </c>
      <c r="K53" s="51">
        <v>0</v>
      </c>
      <c r="L53" s="53">
        <f t="shared" si="0"/>
        <v>587088190</v>
      </c>
      <c r="M53" s="56">
        <f t="shared" si="4"/>
        <v>562.64843014000849</v>
      </c>
    </row>
    <row r="54" spans="1:13">
      <c r="A54" s="7" t="s">
        <v>50</v>
      </c>
      <c r="B54" s="16">
        <v>235156</v>
      </c>
      <c r="C54" s="49">
        <v>21236168031</v>
      </c>
      <c r="D54" s="50">
        <f t="shared" si="1"/>
        <v>90306.724178842982</v>
      </c>
      <c r="E54" s="51">
        <v>16192861394</v>
      </c>
      <c r="F54" s="51">
        <f t="shared" si="2"/>
        <v>68860.08179251221</v>
      </c>
      <c r="G54" s="62">
        <v>8.1289999999999996</v>
      </c>
      <c r="H54" s="76">
        <v>0.23799999999999999</v>
      </c>
      <c r="I54" s="76">
        <f t="shared" si="3"/>
        <v>8.3669999999999991</v>
      </c>
      <c r="J54" s="52">
        <v>131631786</v>
      </c>
      <c r="K54" s="51">
        <v>3853662</v>
      </c>
      <c r="L54" s="53">
        <f t="shared" si="0"/>
        <v>135485448</v>
      </c>
      <c r="M54" s="56">
        <f t="shared" si="4"/>
        <v>576.15135484529424</v>
      </c>
    </row>
    <row r="55" spans="1:13">
      <c r="A55" s="7" t="s">
        <v>51</v>
      </c>
      <c r="B55" s="16">
        <v>1265900</v>
      </c>
      <c r="C55" s="49">
        <v>180546215283</v>
      </c>
      <c r="D55" s="50">
        <f t="shared" si="1"/>
        <v>142622.81008215499</v>
      </c>
      <c r="E55" s="51">
        <v>130344516337</v>
      </c>
      <c r="F55" s="51">
        <f t="shared" si="2"/>
        <v>102965.88698712378</v>
      </c>
      <c r="G55" s="62">
        <v>7.8879999999999999</v>
      </c>
      <c r="H55" s="76">
        <v>0.222</v>
      </c>
      <c r="I55" s="76">
        <f t="shared" si="3"/>
        <v>8.11</v>
      </c>
      <c r="J55" s="52">
        <v>1029334396</v>
      </c>
      <c r="K55" s="51">
        <v>28984337</v>
      </c>
      <c r="L55" s="53">
        <f t="shared" si="0"/>
        <v>1058318733</v>
      </c>
      <c r="M55" s="56">
        <f t="shared" si="4"/>
        <v>836.0208018010901</v>
      </c>
    </row>
    <row r="56" spans="1:13">
      <c r="A56" s="7" t="s">
        <v>52</v>
      </c>
      <c r="B56" s="16">
        <v>406898</v>
      </c>
      <c r="C56" s="49">
        <v>30531483846</v>
      </c>
      <c r="D56" s="50">
        <f t="shared" si="1"/>
        <v>75034.735599585154</v>
      </c>
      <c r="E56" s="51">
        <v>19949523770</v>
      </c>
      <c r="F56" s="51">
        <f t="shared" si="2"/>
        <v>49028.316113620611</v>
      </c>
      <c r="G56" s="62">
        <v>7.5129999999999999</v>
      </c>
      <c r="H56" s="76">
        <v>0.28499999999999998</v>
      </c>
      <c r="I56" s="76">
        <f t="shared" si="3"/>
        <v>7.798</v>
      </c>
      <c r="J56" s="52">
        <v>149880857</v>
      </c>
      <c r="K56" s="51">
        <v>5685604</v>
      </c>
      <c r="L56" s="53">
        <f t="shared" si="0"/>
        <v>155566461</v>
      </c>
      <c r="M56" s="56">
        <f t="shared" si="4"/>
        <v>382.32299249443349</v>
      </c>
    </row>
    <row r="57" spans="1:13">
      <c r="A57" s="7" t="s">
        <v>53</v>
      </c>
      <c r="B57" s="16">
        <v>947744</v>
      </c>
      <c r="C57" s="49">
        <v>92791756076</v>
      </c>
      <c r="D57" s="50">
        <f t="shared" si="1"/>
        <v>97908.038537832996</v>
      </c>
      <c r="E57" s="51">
        <v>62890342232</v>
      </c>
      <c r="F57" s="51">
        <f t="shared" si="2"/>
        <v>66357.942895971908</v>
      </c>
      <c r="G57" s="62">
        <v>8.39</v>
      </c>
      <c r="H57" s="76">
        <v>0</v>
      </c>
      <c r="I57" s="76">
        <f t="shared" si="3"/>
        <v>8.39</v>
      </c>
      <c r="J57" s="52">
        <v>527888248</v>
      </c>
      <c r="K57" s="51">
        <v>0</v>
      </c>
      <c r="L57" s="53">
        <f t="shared" si="0"/>
        <v>527888248</v>
      </c>
      <c r="M57" s="56">
        <f t="shared" si="4"/>
        <v>556.99455549177833</v>
      </c>
    </row>
    <row r="58" spans="1:13">
      <c r="A58" s="7" t="s">
        <v>55</v>
      </c>
      <c r="B58" s="16">
        <v>541840</v>
      </c>
      <c r="C58" s="49">
        <v>33964323268</v>
      </c>
      <c r="D58" s="50">
        <f t="shared" si="1"/>
        <v>62683.307374870812</v>
      </c>
      <c r="E58" s="51">
        <v>23855176388</v>
      </c>
      <c r="F58" s="51">
        <f t="shared" si="2"/>
        <v>44026.237243466705</v>
      </c>
      <c r="G58" s="62">
        <v>8.0779999999999994</v>
      </c>
      <c r="H58" s="76">
        <v>0</v>
      </c>
      <c r="I58" s="76">
        <f t="shared" si="3"/>
        <v>8.0779999999999994</v>
      </c>
      <c r="J58" s="52">
        <v>192801081</v>
      </c>
      <c r="K58" s="51">
        <v>0</v>
      </c>
      <c r="L58" s="53">
        <f t="shared" si="0"/>
        <v>192801081</v>
      </c>
      <c r="M58" s="56">
        <f t="shared" si="4"/>
        <v>355.82659272109851</v>
      </c>
    </row>
    <row r="59" spans="1:13">
      <c r="A59" s="7" t="s">
        <v>56</v>
      </c>
      <c r="B59" s="16">
        <v>73764</v>
      </c>
      <c r="C59" s="49">
        <v>5401459274</v>
      </c>
      <c r="D59" s="50">
        <f t="shared" si="1"/>
        <v>73226.225177593413</v>
      </c>
      <c r="E59" s="51">
        <v>3182606632</v>
      </c>
      <c r="F59" s="51">
        <f t="shared" si="2"/>
        <v>43145.797841765634</v>
      </c>
      <c r="G59" s="62">
        <v>7.9340000000000002</v>
      </c>
      <c r="H59" s="76">
        <v>0.6</v>
      </c>
      <c r="I59" s="76">
        <f t="shared" si="3"/>
        <v>8.5340000000000007</v>
      </c>
      <c r="J59" s="52">
        <v>25250801</v>
      </c>
      <c r="K59" s="51">
        <v>1909564</v>
      </c>
      <c r="L59" s="53">
        <f t="shared" si="0"/>
        <v>27160365</v>
      </c>
      <c r="M59" s="56">
        <f t="shared" si="4"/>
        <v>368.20623881568247</v>
      </c>
    </row>
    <row r="60" spans="1:13">
      <c r="A60" s="7" t="s">
        <v>98</v>
      </c>
      <c r="B60" s="16">
        <v>157278</v>
      </c>
      <c r="C60" s="49">
        <v>24491837093</v>
      </c>
      <c r="D60" s="50">
        <f t="shared" si="1"/>
        <v>155723.22316535053</v>
      </c>
      <c r="E60" s="51">
        <v>17464649690</v>
      </c>
      <c r="F60" s="51">
        <f t="shared" si="2"/>
        <v>111043.18270832539</v>
      </c>
      <c r="G60" s="62">
        <v>7.9960000000000004</v>
      </c>
      <c r="H60" s="76">
        <v>0.23</v>
      </c>
      <c r="I60" s="76">
        <f t="shared" si="3"/>
        <v>8.2260000000000009</v>
      </c>
      <c r="J60" s="52">
        <v>139652767</v>
      </c>
      <c r="K60" s="51">
        <v>4017067</v>
      </c>
      <c r="L60" s="53">
        <f t="shared" si="0"/>
        <v>143669834</v>
      </c>
      <c r="M60" s="56">
        <f t="shared" si="4"/>
        <v>913.47698978878168</v>
      </c>
    </row>
    <row r="61" spans="1:13">
      <c r="A61" s="7" t="s">
        <v>99</v>
      </c>
      <c r="B61" s="16">
        <v>240039</v>
      </c>
      <c r="C61" s="49">
        <v>27196723384</v>
      </c>
      <c r="D61" s="50">
        <f t="shared" si="1"/>
        <v>113301.26931040373</v>
      </c>
      <c r="E61" s="51">
        <v>17680678583</v>
      </c>
      <c r="F61" s="51">
        <f t="shared" si="2"/>
        <v>73657.524748061769</v>
      </c>
      <c r="G61" s="62">
        <v>7.9219999999999997</v>
      </c>
      <c r="H61" s="76">
        <v>0</v>
      </c>
      <c r="I61" s="76">
        <f t="shared" si="3"/>
        <v>7.9219999999999997</v>
      </c>
      <c r="J61" s="52">
        <v>140066393</v>
      </c>
      <c r="K61" s="51">
        <v>0</v>
      </c>
      <c r="L61" s="53">
        <f t="shared" si="0"/>
        <v>140066393</v>
      </c>
      <c r="M61" s="56">
        <f t="shared" si="4"/>
        <v>583.51514962151987</v>
      </c>
    </row>
    <row r="62" spans="1:13">
      <c r="A62" s="7" t="s">
        <v>57</v>
      </c>
      <c r="B62" s="16">
        <v>136443</v>
      </c>
      <c r="C62" s="49">
        <v>10821867266</v>
      </c>
      <c r="D62" s="50">
        <f t="shared" si="1"/>
        <v>79314.199086798151</v>
      </c>
      <c r="E62" s="51">
        <v>6702089926</v>
      </c>
      <c r="F62" s="51">
        <f t="shared" si="2"/>
        <v>49120.071575676287</v>
      </c>
      <c r="G62" s="62">
        <v>7.5880000000000001</v>
      </c>
      <c r="H62" s="76">
        <v>0</v>
      </c>
      <c r="I62" s="76">
        <f t="shared" si="3"/>
        <v>7.5880000000000001</v>
      </c>
      <c r="J62" s="52">
        <v>50851977</v>
      </c>
      <c r="K62" s="51">
        <v>0</v>
      </c>
      <c r="L62" s="53">
        <f t="shared" si="0"/>
        <v>50851977</v>
      </c>
      <c r="M62" s="56">
        <f t="shared" si="4"/>
        <v>372.69758800378179</v>
      </c>
    </row>
    <row r="63" spans="1:13">
      <c r="A63" s="7" t="s">
        <v>58</v>
      </c>
      <c r="B63" s="16">
        <v>367867</v>
      </c>
      <c r="C63" s="49">
        <v>64092096613</v>
      </c>
      <c r="D63" s="50">
        <f t="shared" si="1"/>
        <v>174226.27366140479</v>
      </c>
      <c r="E63" s="51">
        <v>46435842068</v>
      </c>
      <c r="F63" s="51">
        <f t="shared" si="2"/>
        <v>126229.97460495234</v>
      </c>
      <c r="G63" s="62">
        <v>7.8609999999999998</v>
      </c>
      <c r="H63" s="76">
        <v>0</v>
      </c>
      <c r="I63" s="76">
        <f t="shared" si="3"/>
        <v>7.8609999999999998</v>
      </c>
      <c r="J63" s="52">
        <v>365289610</v>
      </c>
      <c r="K63" s="51">
        <v>0</v>
      </c>
      <c r="L63" s="53">
        <f t="shared" si="0"/>
        <v>365289610</v>
      </c>
      <c r="M63" s="56">
        <f t="shared" si="4"/>
        <v>992.99369065450287</v>
      </c>
    </row>
    <row r="64" spans="1:13">
      <c r="A64" s="7" t="s">
        <v>54</v>
      </c>
      <c r="B64" s="16">
        <v>411744</v>
      </c>
      <c r="C64" s="49">
        <v>32563673352</v>
      </c>
      <c r="D64" s="50">
        <f t="shared" si="1"/>
        <v>79087.18366752156</v>
      </c>
      <c r="E64" s="51">
        <v>24116900198</v>
      </c>
      <c r="F64" s="51">
        <f t="shared" si="2"/>
        <v>58572.560129595091</v>
      </c>
      <c r="G64" s="62">
        <v>7.9649999999999999</v>
      </c>
      <c r="H64" s="76">
        <v>0</v>
      </c>
      <c r="I64" s="76">
        <f t="shared" si="3"/>
        <v>7.9649999999999999</v>
      </c>
      <c r="J64" s="52">
        <v>192112563</v>
      </c>
      <c r="K64" s="51">
        <v>0</v>
      </c>
      <c r="L64" s="53">
        <f t="shared" si="0"/>
        <v>192112563</v>
      </c>
      <c r="M64" s="56">
        <f t="shared" si="4"/>
        <v>466.58254400792725</v>
      </c>
    </row>
    <row r="65" spans="1:13">
      <c r="A65" s="7" t="s">
        <v>59</v>
      </c>
      <c r="B65" s="16">
        <v>74052</v>
      </c>
      <c r="C65" s="49">
        <v>5491571199</v>
      </c>
      <c r="D65" s="50">
        <f t="shared" si="1"/>
        <v>74158.310362988166</v>
      </c>
      <c r="E65" s="51">
        <v>3409984352</v>
      </c>
      <c r="F65" s="51">
        <f t="shared" si="2"/>
        <v>46048.511208340082</v>
      </c>
      <c r="G65" s="62">
        <v>8.0389999999999997</v>
      </c>
      <c r="H65" s="76">
        <v>0</v>
      </c>
      <c r="I65" s="76">
        <f t="shared" si="3"/>
        <v>8.0389999999999997</v>
      </c>
      <c r="J65" s="52">
        <v>27412868</v>
      </c>
      <c r="K65" s="51">
        <v>0</v>
      </c>
      <c r="L65" s="53">
        <f t="shared" si="0"/>
        <v>27412868</v>
      </c>
      <c r="M65" s="56">
        <f t="shared" si="4"/>
        <v>370.18403284178686</v>
      </c>
    </row>
    <row r="66" spans="1:13">
      <c r="A66" s="7" t="s">
        <v>60</v>
      </c>
      <c r="B66" s="16">
        <v>38174</v>
      </c>
      <c r="C66" s="49">
        <v>2312716851</v>
      </c>
      <c r="D66" s="50">
        <f t="shared" si="1"/>
        <v>60583.560826740715</v>
      </c>
      <c r="E66" s="51">
        <v>1139998279</v>
      </c>
      <c r="F66" s="51">
        <f t="shared" si="2"/>
        <v>29863.212631634098</v>
      </c>
      <c r="G66" s="62">
        <v>8.032</v>
      </c>
      <c r="H66" s="76">
        <v>0</v>
      </c>
      <c r="I66" s="76">
        <f t="shared" si="3"/>
        <v>8.032</v>
      </c>
      <c r="J66" s="52">
        <v>9145841</v>
      </c>
      <c r="K66" s="51">
        <v>0</v>
      </c>
      <c r="L66" s="53">
        <f t="shared" si="0"/>
        <v>9145841</v>
      </c>
      <c r="M66" s="56">
        <f t="shared" si="4"/>
        <v>239.58298842143867</v>
      </c>
    </row>
    <row r="67" spans="1:13">
      <c r="A67" s="7" t="s">
        <v>61</v>
      </c>
      <c r="B67" s="16">
        <v>21310</v>
      </c>
      <c r="C67" s="49">
        <v>1758913990</v>
      </c>
      <c r="D67" s="50">
        <f t="shared" si="1"/>
        <v>82539.370717972779</v>
      </c>
      <c r="E67" s="51">
        <v>1116616469</v>
      </c>
      <c r="F67" s="51">
        <f t="shared" si="2"/>
        <v>52398.708071328016</v>
      </c>
      <c r="G67" s="62">
        <v>7.569</v>
      </c>
      <c r="H67" s="76">
        <v>0</v>
      </c>
      <c r="I67" s="76">
        <f t="shared" si="3"/>
        <v>7.569</v>
      </c>
      <c r="J67" s="52">
        <v>8451670</v>
      </c>
      <c r="K67" s="51">
        <v>0</v>
      </c>
      <c r="L67" s="53">
        <f t="shared" si="0"/>
        <v>8451670</v>
      </c>
      <c r="M67" s="56">
        <f t="shared" si="4"/>
        <v>396.60581886438291</v>
      </c>
    </row>
    <row r="68" spans="1:13">
      <c r="A68" s="7" t="s">
        <v>62</v>
      </c>
      <c r="B68" s="16">
        <v>15046</v>
      </c>
      <c r="C68" s="49">
        <v>532562299</v>
      </c>
      <c r="D68" s="50">
        <f t="shared" si="1"/>
        <v>35395.60673933271</v>
      </c>
      <c r="E68" s="51">
        <v>187254135</v>
      </c>
      <c r="F68" s="51">
        <f t="shared" si="2"/>
        <v>12445.442974877044</v>
      </c>
      <c r="G68" s="62">
        <v>8.3350000000000009</v>
      </c>
      <c r="H68" s="76">
        <v>0</v>
      </c>
      <c r="I68" s="76">
        <f t="shared" si="3"/>
        <v>8.3350000000000009</v>
      </c>
      <c r="J68" s="52">
        <v>1438456</v>
      </c>
      <c r="K68" s="51">
        <v>0</v>
      </c>
      <c r="L68" s="53">
        <f t="shared" si="0"/>
        <v>1438456</v>
      </c>
      <c r="M68" s="56">
        <f t="shared" si="4"/>
        <v>95.603881430280467</v>
      </c>
    </row>
    <row r="69" spans="1:13">
      <c r="A69" s="7" t="s">
        <v>63</v>
      </c>
      <c r="B69" s="16">
        <v>494649</v>
      </c>
      <c r="C69" s="49">
        <v>43604731756</v>
      </c>
      <c r="D69" s="50">
        <f t="shared" si="1"/>
        <v>88152.875586527007</v>
      </c>
      <c r="E69" s="51">
        <v>30002303241</v>
      </c>
      <c r="F69" s="51">
        <f t="shared" si="2"/>
        <v>60653.722621495239</v>
      </c>
      <c r="G69" s="62">
        <v>7.9349999999999996</v>
      </c>
      <c r="H69" s="76">
        <v>0.32400000000000001</v>
      </c>
      <c r="I69" s="76">
        <f t="shared" si="3"/>
        <v>8.2590000000000003</v>
      </c>
      <c r="J69" s="52">
        <v>238636461</v>
      </c>
      <c r="K69" s="51">
        <v>9743946</v>
      </c>
      <c r="L69" s="53">
        <f t="shared" si="0"/>
        <v>248380407</v>
      </c>
      <c r="M69" s="56">
        <f t="shared" si="4"/>
        <v>502.13465912192282</v>
      </c>
    </row>
    <row r="70" spans="1:13">
      <c r="A70" s="7" t="s">
        <v>64</v>
      </c>
      <c r="B70" s="16">
        <v>26867</v>
      </c>
      <c r="C70" s="49">
        <v>1925810990</v>
      </c>
      <c r="D70" s="50">
        <f t="shared" si="1"/>
        <v>71679.420478654109</v>
      </c>
      <c r="E70" s="51">
        <v>1158819798</v>
      </c>
      <c r="F70" s="51">
        <f t="shared" si="2"/>
        <v>43131.71541296014</v>
      </c>
      <c r="G70" s="62">
        <v>8.1370000000000005</v>
      </c>
      <c r="H70" s="76">
        <v>0.56999999999999995</v>
      </c>
      <c r="I70" s="76">
        <f t="shared" si="3"/>
        <v>8.7070000000000007</v>
      </c>
      <c r="J70" s="52">
        <v>9429333</v>
      </c>
      <c r="K70" s="51">
        <v>660542</v>
      </c>
      <c r="L70" s="53">
        <f>SUM(J70:K70)</f>
        <v>10089875</v>
      </c>
      <c r="M70" s="56">
        <f t="shared" si="4"/>
        <v>375.54900063274647</v>
      </c>
    </row>
    <row r="71" spans="1:13">
      <c r="A71" s="7" t="s">
        <v>65</v>
      </c>
      <c r="B71" s="16">
        <v>53525</v>
      </c>
      <c r="C71" s="49">
        <v>15363415046</v>
      </c>
      <c r="D71" s="50">
        <f t="shared" si="1"/>
        <v>287032.50903316209</v>
      </c>
      <c r="E71" s="51">
        <v>12823805149</v>
      </c>
      <c r="F71" s="51">
        <f t="shared" si="2"/>
        <v>239585.33673984121</v>
      </c>
      <c r="G71" s="62">
        <v>4.4560000000000004</v>
      </c>
      <c r="H71" s="76">
        <v>0</v>
      </c>
      <c r="I71" s="76">
        <f t="shared" si="3"/>
        <v>4.4560000000000004</v>
      </c>
      <c r="J71" s="52">
        <v>57142875</v>
      </c>
      <c r="K71" s="51">
        <v>0</v>
      </c>
      <c r="L71" s="53">
        <f>SUM(J71:K71)</f>
        <v>57142875</v>
      </c>
      <c r="M71" s="56">
        <f t="shared" si="4"/>
        <v>1067.592246613732</v>
      </c>
    </row>
    <row r="72" spans="1:13">
      <c r="A72" s="7" t="s">
        <v>66</v>
      </c>
      <c r="B72" s="16">
        <v>23097</v>
      </c>
      <c r="C72" s="49">
        <v>1107748908</v>
      </c>
      <c r="D72" s="50">
        <f>(C72/B72)</f>
        <v>47960.726847642552</v>
      </c>
      <c r="E72" s="51">
        <v>652227331</v>
      </c>
      <c r="F72" s="51">
        <f>(E72/B72)</f>
        <v>28238.616746763648</v>
      </c>
      <c r="G72" s="62">
        <v>7.9370000000000003</v>
      </c>
      <c r="H72" s="76">
        <v>0</v>
      </c>
      <c r="I72" s="76">
        <f t="shared" si="3"/>
        <v>7.9370000000000003</v>
      </c>
      <c r="J72" s="52">
        <v>5176754</v>
      </c>
      <c r="K72" s="51">
        <v>0</v>
      </c>
      <c r="L72" s="53">
        <f>SUM(J72:K72)</f>
        <v>5176754</v>
      </c>
      <c r="M72" s="56">
        <f>L72/B72</f>
        <v>224.13101268563017</v>
      </c>
    </row>
    <row r="73" spans="1:13">
      <c r="A73" s="12" t="s">
        <v>67</v>
      </c>
      <c r="B73" s="17">
        <f>SUM(B6:B72)</f>
        <v>17918227</v>
      </c>
      <c r="C73" s="13">
        <f>SUM(C6:C72)</f>
        <v>1898950440487</v>
      </c>
      <c r="D73" s="20">
        <f>(C73/B73)</f>
        <v>105978.7020494271</v>
      </c>
      <c r="E73" s="20">
        <f>SUM(E6:E72)</f>
        <v>1314863107888</v>
      </c>
      <c r="F73" s="20">
        <f>(E73/B73)</f>
        <v>73381.317687737741</v>
      </c>
      <c r="G73" s="13"/>
      <c r="H73" s="13"/>
      <c r="I73" s="39"/>
      <c r="J73" s="14">
        <f>SUM(J6:J72)</f>
        <v>10150388785</v>
      </c>
      <c r="K73" s="32">
        <f>SUM(K6:K72)</f>
        <v>216828308</v>
      </c>
      <c r="L73" s="20">
        <f>SUM(J73:K73)</f>
        <v>10367217093</v>
      </c>
      <c r="M73" s="57">
        <f>L73/B73</f>
        <v>578.58498460813109</v>
      </c>
    </row>
    <row r="74" spans="1:13">
      <c r="A74" s="11"/>
      <c r="B74" s="10"/>
      <c r="C74" s="5"/>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140</v>
      </c>
      <c r="B80" s="108"/>
      <c r="C80" s="108"/>
      <c r="D80" s="108"/>
      <c r="E80" s="108"/>
      <c r="F80" s="108"/>
      <c r="G80" s="108"/>
      <c r="H80" s="108"/>
      <c r="I80" s="108"/>
      <c r="J80" s="108"/>
      <c r="K80" s="108"/>
      <c r="L80" s="108"/>
      <c r="M80" s="109"/>
    </row>
    <row r="81" spans="1:13" ht="13.5" thickBot="1">
      <c r="A81" s="104" t="s">
        <v>108</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A1:M1"/>
    <mergeCell ref="C2:F2"/>
    <mergeCell ref="J2:M2"/>
    <mergeCell ref="A80:M80"/>
    <mergeCell ref="A81:M81"/>
    <mergeCell ref="C3:D3"/>
    <mergeCell ref="E3:F3"/>
    <mergeCell ref="G2:I2"/>
    <mergeCell ref="A75:M75"/>
    <mergeCell ref="A76:M76"/>
    <mergeCell ref="A77:M77"/>
    <mergeCell ref="A78:M78"/>
    <mergeCell ref="A79:M79"/>
  </mergeCells>
  <phoneticPr fontId="7" type="noConversion"/>
  <printOptions horizontalCentered="1"/>
  <pageMargins left="0.5" right="0.5" top="0.5" bottom="0.5" header="0.3" footer="0.3"/>
  <pageSetup paperSize="5" scale="93" fitToHeight="0" orientation="landscape" r:id="rId1"/>
  <headerFooter>
    <oddFooter>&amp;LOffice of Economic and Demographic Research&amp;CPage &amp;P of &amp;N&amp;RMarch 7, 2012</oddFooter>
  </headerFooter>
  <ignoredErrors>
    <ignoredError sqref="F73 D73"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1" width="13.7109375" customWidth="1"/>
    <col min="12" max="12" width="15.7109375" customWidth="1"/>
    <col min="13" max="13" width="11.7109375" customWidth="1"/>
  </cols>
  <sheetData>
    <row r="1" spans="1:13" ht="26.25">
      <c r="A1" s="90" t="s">
        <v>82</v>
      </c>
      <c r="B1" s="91"/>
      <c r="C1" s="91"/>
      <c r="D1" s="91"/>
      <c r="E1" s="91"/>
      <c r="F1" s="91"/>
      <c r="G1" s="91"/>
      <c r="H1" s="91"/>
      <c r="I1" s="91"/>
      <c r="J1" s="91"/>
      <c r="K1" s="91"/>
      <c r="L1" s="91"/>
      <c r="M1" s="92"/>
    </row>
    <row r="2" spans="1:13" ht="15.75">
      <c r="A2" s="21"/>
      <c r="B2" s="81">
        <v>2004</v>
      </c>
      <c r="C2" s="93" t="s">
        <v>79</v>
      </c>
      <c r="D2" s="94"/>
      <c r="E2" s="94"/>
      <c r="F2" s="95"/>
      <c r="G2" s="93" t="s">
        <v>96</v>
      </c>
      <c r="H2" s="94"/>
      <c r="I2" s="95"/>
      <c r="J2" s="96" t="s">
        <v>83</v>
      </c>
      <c r="K2" s="97"/>
      <c r="L2" s="97"/>
      <c r="M2" s="98"/>
    </row>
    <row r="3" spans="1:13" ht="12.75" customHeight="1">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236174</v>
      </c>
      <c r="C6" s="5">
        <v>16041677784</v>
      </c>
      <c r="D6" s="18">
        <f>(C6/B6)</f>
        <v>67923.132029774657</v>
      </c>
      <c r="E6" s="19">
        <v>8559759742</v>
      </c>
      <c r="F6" s="19">
        <f>(E6/B6)</f>
        <v>36243.446535181691</v>
      </c>
      <c r="G6" s="60">
        <v>8.1820000000000004</v>
      </c>
      <c r="H6" s="75">
        <v>1.042</v>
      </c>
      <c r="I6" s="75">
        <f>SUM(G6:H6)</f>
        <v>9.2240000000000002</v>
      </c>
      <c r="J6" s="4">
        <v>70034550</v>
      </c>
      <c r="K6" s="31">
        <v>8919118</v>
      </c>
      <c r="L6" s="31">
        <f t="shared" ref="L6:L69" si="0">SUM(J6:K6)</f>
        <v>78953668</v>
      </c>
      <c r="M6" s="55">
        <f>L6/B6</f>
        <v>334.30296306960122</v>
      </c>
    </row>
    <row r="7" spans="1:13">
      <c r="A7" s="7" t="s">
        <v>4</v>
      </c>
      <c r="B7" s="16">
        <v>23963</v>
      </c>
      <c r="C7" s="49">
        <v>1203660980</v>
      </c>
      <c r="D7" s="50">
        <f>(C7/B7)</f>
        <v>50229.978717188998</v>
      </c>
      <c r="E7" s="51">
        <v>516411157</v>
      </c>
      <c r="F7" s="51">
        <f>(E7/B7)</f>
        <v>21550.355005633686</v>
      </c>
      <c r="G7" s="62">
        <v>8.2110000000000003</v>
      </c>
      <c r="H7" s="76">
        <v>0</v>
      </c>
      <c r="I7" s="76">
        <f>SUM(G7:H7)</f>
        <v>8.2110000000000003</v>
      </c>
      <c r="J7" s="52">
        <v>4228143</v>
      </c>
      <c r="K7" s="51">
        <v>0</v>
      </c>
      <c r="L7" s="53">
        <f t="shared" si="0"/>
        <v>4228143</v>
      </c>
      <c r="M7" s="56">
        <f>L7/B7</f>
        <v>176.44464382589825</v>
      </c>
    </row>
    <row r="8" spans="1:13">
      <c r="A8" s="7" t="s">
        <v>5</v>
      </c>
      <c r="B8" s="16">
        <v>158437</v>
      </c>
      <c r="C8" s="49">
        <v>13160126387</v>
      </c>
      <c r="D8" s="50">
        <f t="shared" ref="D8:D71" si="1">(C8/B8)</f>
        <v>83062.203822339477</v>
      </c>
      <c r="E8" s="51">
        <v>9207241226</v>
      </c>
      <c r="F8" s="51">
        <f t="shared" ref="F8:F71" si="2">(E8/B8)</f>
        <v>58112.948528437169</v>
      </c>
      <c r="G8" s="62">
        <v>6.1479999999999997</v>
      </c>
      <c r="H8" s="76">
        <v>2</v>
      </c>
      <c r="I8" s="76">
        <f t="shared" ref="I8:I71" si="3">SUM(G8:H8)</f>
        <v>8.1479999999999997</v>
      </c>
      <c r="J8" s="52">
        <v>56606119</v>
      </c>
      <c r="K8" s="51">
        <v>18414482</v>
      </c>
      <c r="L8" s="53">
        <f t="shared" si="0"/>
        <v>75020601</v>
      </c>
      <c r="M8" s="56">
        <f t="shared" ref="M8:M71" si="4">L8/B8</f>
        <v>473.50430139424503</v>
      </c>
    </row>
    <row r="9" spans="1:13">
      <c r="A9" s="7" t="s">
        <v>6</v>
      </c>
      <c r="B9" s="16">
        <v>27740</v>
      </c>
      <c r="C9" s="49">
        <v>1217659696</v>
      </c>
      <c r="D9" s="50">
        <f t="shared" si="1"/>
        <v>43895.44686373468</v>
      </c>
      <c r="E9" s="51">
        <v>621117618</v>
      </c>
      <c r="F9" s="51">
        <f t="shared" si="2"/>
        <v>22390.68558038933</v>
      </c>
      <c r="G9" s="62">
        <v>8.4280000000000008</v>
      </c>
      <c r="H9" s="76">
        <v>0</v>
      </c>
      <c r="I9" s="76">
        <f t="shared" si="3"/>
        <v>8.4280000000000008</v>
      </c>
      <c r="J9" s="52">
        <v>5234781</v>
      </c>
      <c r="K9" s="51">
        <v>0</v>
      </c>
      <c r="L9" s="53">
        <f t="shared" si="0"/>
        <v>5234781</v>
      </c>
      <c r="M9" s="56">
        <f t="shared" si="4"/>
        <v>188.70875991348234</v>
      </c>
    </row>
    <row r="10" spans="1:13">
      <c r="A10" s="7" t="s">
        <v>7</v>
      </c>
      <c r="B10" s="16">
        <v>521422</v>
      </c>
      <c r="C10" s="49">
        <v>46686943274</v>
      </c>
      <c r="D10" s="50">
        <f t="shared" si="1"/>
        <v>89537.731959909637</v>
      </c>
      <c r="E10" s="51">
        <v>25292514430</v>
      </c>
      <c r="F10" s="51">
        <f t="shared" si="2"/>
        <v>48506.803376152136</v>
      </c>
      <c r="G10" s="62">
        <v>8.1940000000000008</v>
      </c>
      <c r="H10" s="76">
        <v>0</v>
      </c>
      <c r="I10" s="76">
        <f t="shared" si="3"/>
        <v>8.1940000000000008</v>
      </c>
      <c r="J10" s="52">
        <v>207597168</v>
      </c>
      <c r="K10" s="51">
        <v>0</v>
      </c>
      <c r="L10" s="53">
        <f t="shared" si="0"/>
        <v>207597168</v>
      </c>
      <c r="M10" s="56">
        <f t="shared" si="4"/>
        <v>398.13657268009405</v>
      </c>
    </row>
    <row r="11" spans="1:13">
      <c r="A11" s="7" t="s">
        <v>8</v>
      </c>
      <c r="B11" s="16">
        <v>1723131</v>
      </c>
      <c r="C11" s="49">
        <v>159646368497</v>
      </c>
      <c r="D11" s="50">
        <f t="shared" si="1"/>
        <v>92649.002598757725</v>
      </c>
      <c r="E11" s="51">
        <v>114565822572</v>
      </c>
      <c r="F11" s="51">
        <f t="shared" si="2"/>
        <v>66487.006833490901</v>
      </c>
      <c r="G11" s="62">
        <v>8.0139999999999993</v>
      </c>
      <c r="H11" s="76">
        <v>0.2555</v>
      </c>
      <c r="I11" s="76">
        <f t="shared" si="3"/>
        <v>8.269499999999999</v>
      </c>
      <c r="J11" s="52">
        <v>929739598</v>
      </c>
      <c r="K11" s="51">
        <v>29641721</v>
      </c>
      <c r="L11" s="53">
        <f t="shared" si="0"/>
        <v>959381319</v>
      </c>
      <c r="M11" s="56">
        <f t="shared" si="4"/>
        <v>556.76632769069795</v>
      </c>
    </row>
    <row r="12" spans="1:13">
      <c r="A12" s="7" t="s">
        <v>9</v>
      </c>
      <c r="B12" s="16">
        <v>13610</v>
      </c>
      <c r="C12" s="49">
        <v>537316968</v>
      </c>
      <c r="D12" s="50">
        <f t="shared" si="1"/>
        <v>39479.571491550334</v>
      </c>
      <c r="E12" s="51">
        <v>260738604</v>
      </c>
      <c r="F12" s="51">
        <f t="shared" si="2"/>
        <v>19157.869507714917</v>
      </c>
      <c r="G12" s="62">
        <v>6.617</v>
      </c>
      <c r="H12" s="76">
        <v>0</v>
      </c>
      <c r="I12" s="76">
        <f t="shared" si="3"/>
        <v>6.617</v>
      </c>
      <c r="J12" s="52">
        <v>1724506</v>
      </c>
      <c r="K12" s="51">
        <v>0</v>
      </c>
      <c r="L12" s="53">
        <f t="shared" si="0"/>
        <v>1724506</v>
      </c>
      <c r="M12" s="56">
        <f t="shared" si="4"/>
        <v>126.70874357090375</v>
      </c>
    </row>
    <row r="13" spans="1:13">
      <c r="A13" s="7" t="s">
        <v>10</v>
      </c>
      <c r="B13" s="16">
        <v>156985</v>
      </c>
      <c r="C13" s="49">
        <v>17404289193</v>
      </c>
      <c r="D13" s="50">
        <f t="shared" si="1"/>
        <v>110865.93746536293</v>
      </c>
      <c r="E13" s="51">
        <v>12937539367</v>
      </c>
      <c r="F13" s="51">
        <f t="shared" si="2"/>
        <v>82412.583157626519</v>
      </c>
      <c r="G13" s="62">
        <v>8.2089999999999996</v>
      </c>
      <c r="H13" s="76">
        <v>0.26</v>
      </c>
      <c r="I13" s="76">
        <f t="shared" si="3"/>
        <v>8.4689999999999994</v>
      </c>
      <c r="J13" s="52">
        <v>106654196</v>
      </c>
      <c r="K13" s="51">
        <v>3378011</v>
      </c>
      <c r="L13" s="53">
        <f t="shared" si="0"/>
        <v>110032207</v>
      </c>
      <c r="M13" s="56">
        <f t="shared" si="4"/>
        <v>700.90904863521996</v>
      </c>
    </row>
    <row r="14" spans="1:13">
      <c r="A14" s="7" t="s">
        <v>11</v>
      </c>
      <c r="B14" s="16">
        <v>129110</v>
      </c>
      <c r="C14" s="49">
        <v>9821480006</v>
      </c>
      <c r="D14" s="50">
        <f t="shared" si="1"/>
        <v>76070.637487413827</v>
      </c>
      <c r="E14" s="51">
        <v>7109551093</v>
      </c>
      <c r="F14" s="51">
        <f t="shared" si="2"/>
        <v>55065.84379986058</v>
      </c>
      <c r="G14" s="62">
        <v>8.1460000000000008</v>
      </c>
      <c r="H14" s="76">
        <v>0</v>
      </c>
      <c r="I14" s="76">
        <f t="shared" si="3"/>
        <v>8.1460000000000008</v>
      </c>
      <c r="J14" s="52">
        <v>57929443</v>
      </c>
      <c r="K14" s="51">
        <v>0</v>
      </c>
      <c r="L14" s="53">
        <f t="shared" si="0"/>
        <v>57929443</v>
      </c>
      <c r="M14" s="56">
        <f t="shared" si="4"/>
        <v>448.68285183177136</v>
      </c>
    </row>
    <row r="15" spans="1:13">
      <c r="A15" s="7" t="s">
        <v>12</v>
      </c>
      <c r="B15" s="16">
        <v>163461</v>
      </c>
      <c r="C15" s="49">
        <v>9408558131</v>
      </c>
      <c r="D15" s="50">
        <f t="shared" si="1"/>
        <v>57558.427582114389</v>
      </c>
      <c r="E15" s="51">
        <v>6440362037</v>
      </c>
      <c r="F15" s="51">
        <f t="shared" si="2"/>
        <v>39399.991661619591</v>
      </c>
      <c r="G15" s="62">
        <v>8.4830000000000005</v>
      </c>
      <c r="H15" s="76">
        <v>0</v>
      </c>
      <c r="I15" s="76">
        <f t="shared" si="3"/>
        <v>8.4830000000000005</v>
      </c>
      <c r="J15" s="52">
        <v>54820514</v>
      </c>
      <c r="K15" s="51">
        <v>0</v>
      </c>
      <c r="L15" s="53">
        <f t="shared" si="0"/>
        <v>54820514</v>
      </c>
      <c r="M15" s="56">
        <f t="shared" si="4"/>
        <v>335.37366099558915</v>
      </c>
    </row>
    <row r="16" spans="1:13">
      <c r="A16" s="7" t="s">
        <v>13</v>
      </c>
      <c r="B16" s="16">
        <v>306186</v>
      </c>
      <c r="C16" s="49">
        <v>64236986518</v>
      </c>
      <c r="D16" s="50">
        <f t="shared" si="1"/>
        <v>209797.26871248195</v>
      </c>
      <c r="E16" s="51">
        <v>51290325797</v>
      </c>
      <c r="F16" s="51">
        <f t="shared" si="2"/>
        <v>167513.62177565272</v>
      </c>
      <c r="G16" s="62">
        <v>6.22</v>
      </c>
      <c r="H16" s="76">
        <v>0</v>
      </c>
      <c r="I16" s="76">
        <f t="shared" si="3"/>
        <v>6.22</v>
      </c>
      <c r="J16" s="52">
        <v>319143884</v>
      </c>
      <c r="K16" s="51">
        <v>0</v>
      </c>
      <c r="L16" s="53">
        <f t="shared" si="0"/>
        <v>319143884</v>
      </c>
      <c r="M16" s="56">
        <f t="shared" si="4"/>
        <v>1042.3203020386302</v>
      </c>
    </row>
    <row r="17" spans="1:13">
      <c r="A17" s="7" t="s">
        <v>14</v>
      </c>
      <c r="B17" s="16">
        <v>60453</v>
      </c>
      <c r="C17" s="49">
        <v>2958727145</v>
      </c>
      <c r="D17" s="50">
        <f t="shared" si="1"/>
        <v>48942.602434949462</v>
      </c>
      <c r="E17" s="51">
        <v>1668147617</v>
      </c>
      <c r="F17" s="51">
        <f t="shared" si="2"/>
        <v>27594.124642284089</v>
      </c>
      <c r="G17" s="62">
        <v>8.2919999999999998</v>
      </c>
      <c r="H17" s="76">
        <v>0</v>
      </c>
      <c r="I17" s="76">
        <f t="shared" si="3"/>
        <v>8.2919999999999998</v>
      </c>
      <c r="J17" s="52">
        <v>13832262</v>
      </c>
      <c r="K17" s="51">
        <v>0</v>
      </c>
      <c r="L17" s="53">
        <f t="shared" si="0"/>
        <v>13832262</v>
      </c>
      <c r="M17" s="56">
        <f t="shared" si="4"/>
        <v>228.81018311746314</v>
      </c>
    </row>
    <row r="18" spans="1:13">
      <c r="A18" s="7" t="s">
        <v>102</v>
      </c>
      <c r="B18" s="16">
        <v>34105</v>
      </c>
      <c r="C18" s="49">
        <v>2067103911</v>
      </c>
      <c r="D18" s="50">
        <f t="shared" si="1"/>
        <v>60609.995924351271</v>
      </c>
      <c r="E18" s="51">
        <v>1076536574</v>
      </c>
      <c r="F18" s="51">
        <f t="shared" si="2"/>
        <v>31565.359155549038</v>
      </c>
      <c r="G18" s="62">
        <v>8.4540000000000006</v>
      </c>
      <c r="H18" s="76">
        <v>0</v>
      </c>
      <c r="I18" s="76">
        <f t="shared" si="3"/>
        <v>8.4540000000000006</v>
      </c>
      <c r="J18" s="52">
        <v>9121220</v>
      </c>
      <c r="K18" s="51">
        <v>0</v>
      </c>
      <c r="L18" s="53">
        <f t="shared" si="0"/>
        <v>9121220</v>
      </c>
      <c r="M18" s="56">
        <f t="shared" si="4"/>
        <v>267.44524263304498</v>
      </c>
    </row>
    <row r="19" spans="1:13">
      <c r="A19" s="7" t="s">
        <v>15</v>
      </c>
      <c r="B19" s="16">
        <v>14928</v>
      </c>
      <c r="C19" s="49">
        <v>907774233</v>
      </c>
      <c r="D19" s="50">
        <f t="shared" si="1"/>
        <v>60810.171020900321</v>
      </c>
      <c r="E19" s="51">
        <v>397662019</v>
      </c>
      <c r="F19" s="51">
        <f t="shared" si="2"/>
        <v>26638.666867631298</v>
      </c>
      <c r="G19" s="62">
        <v>8.0120000000000005</v>
      </c>
      <c r="H19" s="76">
        <v>0</v>
      </c>
      <c r="I19" s="76">
        <f t="shared" si="3"/>
        <v>8.0120000000000005</v>
      </c>
      <c r="J19" s="52">
        <v>3186068</v>
      </c>
      <c r="K19" s="51">
        <v>0</v>
      </c>
      <c r="L19" s="53">
        <f t="shared" si="0"/>
        <v>3186068</v>
      </c>
      <c r="M19" s="56">
        <f t="shared" si="4"/>
        <v>213.42899249732048</v>
      </c>
    </row>
    <row r="20" spans="1:13">
      <c r="A20" s="7" t="s">
        <v>16</v>
      </c>
      <c r="B20" s="16">
        <v>840474</v>
      </c>
      <c r="C20" s="49">
        <v>61659807737</v>
      </c>
      <c r="D20" s="50">
        <f t="shared" si="1"/>
        <v>73363.13525106071</v>
      </c>
      <c r="E20" s="51">
        <v>40634429158</v>
      </c>
      <c r="F20" s="51">
        <f t="shared" si="2"/>
        <v>48347.038882820882</v>
      </c>
      <c r="G20" s="62">
        <v>8.0920000000000005</v>
      </c>
      <c r="H20" s="76">
        <v>0.47299999999999998</v>
      </c>
      <c r="I20" s="76">
        <f t="shared" si="3"/>
        <v>8.5650000000000013</v>
      </c>
      <c r="J20" s="52">
        <v>328947217</v>
      </c>
      <c r="K20" s="51">
        <v>19227884</v>
      </c>
      <c r="L20" s="53">
        <f t="shared" si="0"/>
        <v>348175101</v>
      </c>
      <c r="M20" s="56">
        <f t="shared" si="4"/>
        <v>414.26040662768867</v>
      </c>
    </row>
    <row r="21" spans="1:13">
      <c r="A21" s="7" t="s">
        <v>17</v>
      </c>
      <c r="B21" s="16">
        <v>307226</v>
      </c>
      <c r="C21" s="49">
        <v>19340996318</v>
      </c>
      <c r="D21" s="50">
        <f t="shared" si="1"/>
        <v>62953.644281408473</v>
      </c>
      <c r="E21" s="51">
        <v>11622765421</v>
      </c>
      <c r="F21" s="51">
        <f t="shared" si="2"/>
        <v>37831.320985203078</v>
      </c>
      <c r="G21" s="62">
        <v>8.41</v>
      </c>
      <c r="H21" s="76">
        <v>0</v>
      </c>
      <c r="I21" s="76">
        <f t="shared" si="3"/>
        <v>8.41</v>
      </c>
      <c r="J21" s="52">
        <v>97736698</v>
      </c>
      <c r="K21" s="51">
        <v>0</v>
      </c>
      <c r="L21" s="53">
        <f t="shared" si="0"/>
        <v>97736698</v>
      </c>
      <c r="M21" s="56">
        <f t="shared" si="4"/>
        <v>318.12638904259404</v>
      </c>
    </row>
    <row r="22" spans="1:13">
      <c r="A22" s="7" t="s">
        <v>18</v>
      </c>
      <c r="B22" s="16">
        <v>69683</v>
      </c>
      <c r="C22" s="49">
        <v>7764160850</v>
      </c>
      <c r="D22" s="50">
        <f t="shared" si="1"/>
        <v>111421.16226339279</v>
      </c>
      <c r="E22" s="51">
        <v>5785625646</v>
      </c>
      <c r="F22" s="51">
        <f t="shared" si="2"/>
        <v>83027.792230529682</v>
      </c>
      <c r="G22" s="62">
        <v>8.2609999999999992</v>
      </c>
      <c r="H22" s="76">
        <v>0.35099999999999998</v>
      </c>
      <c r="I22" s="76">
        <f t="shared" si="3"/>
        <v>8.6119999999999983</v>
      </c>
      <c r="J22" s="52">
        <v>47795054</v>
      </c>
      <c r="K22" s="51">
        <v>2030754</v>
      </c>
      <c r="L22" s="53">
        <f t="shared" si="0"/>
        <v>49825808</v>
      </c>
      <c r="M22" s="56">
        <f t="shared" si="4"/>
        <v>715.03534578017593</v>
      </c>
    </row>
    <row r="23" spans="1:13">
      <c r="A23" s="7" t="s">
        <v>19</v>
      </c>
      <c r="B23" s="16">
        <v>10649</v>
      </c>
      <c r="C23" s="49">
        <v>3243983037</v>
      </c>
      <c r="D23" s="50">
        <f t="shared" si="1"/>
        <v>304627.94976054091</v>
      </c>
      <c r="E23" s="51">
        <v>2127163864</v>
      </c>
      <c r="F23" s="51">
        <f t="shared" si="2"/>
        <v>199752.45224903748</v>
      </c>
      <c r="G23" s="62">
        <v>2.7440000000000002</v>
      </c>
      <c r="H23" s="76">
        <v>0</v>
      </c>
      <c r="I23" s="76">
        <f t="shared" si="3"/>
        <v>2.7440000000000002</v>
      </c>
      <c r="J23" s="52">
        <v>5836937</v>
      </c>
      <c r="K23" s="51">
        <v>0</v>
      </c>
      <c r="L23" s="53">
        <f t="shared" si="0"/>
        <v>5836937</v>
      </c>
      <c r="M23" s="56">
        <f t="shared" si="4"/>
        <v>548.12066860738094</v>
      </c>
    </row>
    <row r="24" spans="1:13">
      <c r="A24" s="7" t="s">
        <v>20</v>
      </c>
      <c r="B24" s="16">
        <v>46857</v>
      </c>
      <c r="C24" s="49">
        <v>1920926664</v>
      </c>
      <c r="D24" s="50">
        <f t="shared" si="1"/>
        <v>40995.511108265571</v>
      </c>
      <c r="E24" s="51">
        <v>1003327591</v>
      </c>
      <c r="F24" s="51">
        <f t="shared" si="2"/>
        <v>21412.544358366948</v>
      </c>
      <c r="G24" s="62">
        <v>8.1189999999999998</v>
      </c>
      <c r="H24" s="76">
        <v>0</v>
      </c>
      <c r="I24" s="76">
        <f t="shared" si="3"/>
        <v>8.1189999999999998</v>
      </c>
      <c r="J24" s="52">
        <v>8146019</v>
      </c>
      <c r="K24" s="51">
        <v>0</v>
      </c>
      <c r="L24" s="53">
        <f t="shared" si="0"/>
        <v>8146019</v>
      </c>
      <c r="M24" s="56">
        <f t="shared" si="4"/>
        <v>173.84849648931856</v>
      </c>
    </row>
    <row r="25" spans="1:13">
      <c r="A25" s="7" t="s">
        <v>21</v>
      </c>
      <c r="B25" s="16">
        <v>15900</v>
      </c>
      <c r="C25" s="49">
        <v>825882539</v>
      </c>
      <c r="D25" s="50">
        <f t="shared" si="1"/>
        <v>51942.298050314464</v>
      </c>
      <c r="E25" s="51">
        <v>405691112</v>
      </c>
      <c r="F25" s="51">
        <f t="shared" si="2"/>
        <v>25515.16427672956</v>
      </c>
      <c r="G25" s="62">
        <v>8.4589999999999996</v>
      </c>
      <c r="H25" s="76">
        <v>0</v>
      </c>
      <c r="I25" s="76">
        <f t="shared" si="3"/>
        <v>8.4589999999999996</v>
      </c>
      <c r="J25" s="52">
        <v>3431741</v>
      </c>
      <c r="K25" s="51">
        <v>0</v>
      </c>
      <c r="L25" s="53">
        <f t="shared" si="0"/>
        <v>3431741</v>
      </c>
      <c r="M25" s="56">
        <f t="shared" si="4"/>
        <v>215.83276729559748</v>
      </c>
    </row>
    <row r="26" spans="1:13">
      <c r="A26" s="7" t="s">
        <v>22</v>
      </c>
      <c r="B26" s="16">
        <v>10733</v>
      </c>
      <c r="C26" s="49">
        <v>1795966832</v>
      </c>
      <c r="D26" s="50">
        <f t="shared" si="1"/>
        <v>167331.29898444051</v>
      </c>
      <c r="E26" s="51">
        <v>460687911</v>
      </c>
      <c r="F26" s="51">
        <f t="shared" si="2"/>
        <v>42922.566943072765</v>
      </c>
      <c r="G26" s="62">
        <v>8.1020000000000003</v>
      </c>
      <c r="H26" s="76">
        <v>0</v>
      </c>
      <c r="I26" s="76">
        <f t="shared" si="3"/>
        <v>8.1020000000000003</v>
      </c>
      <c r="J26" s="52">
        <v>3732487</v>
      </c>
      <c r="K26" s="51">
        <v>0</v>
      </c>
      <c r="L26" s="53">
        <f t="shared" si="0"/>
        <v>3732487</v>
      </c>
      <c r="M26" s="56">
        <f t="shared" si="4"/>
        <v>347.75803596384981</v>
      </c>
    </row>
    <row r="27" spans="1:13">
      <c r="A27" s="7" t="s">
        <v>23</v>
      </c>
      <c r="B27" s="16">
        <v>16171</v>
      </c>
      <c r="C27" s="49">
        <v>2760915390</v>
      </c>
      <c r="D27" s="50">
        <f t="shared" si="1"/>
        <v>170732.50819368006</v>
      </c>
      <c r="E27" s="51">
        <v>1726958324</v>
      </c>
      <c r="F27" s="51">
        <f t="shared" si="2"/>
        <v>106793.53929874467</v>
      </c>
      <c r="G27" s="62">
        <v>6.68</v>
      </c>
      <c r="H27" s="76">
        <v>0</v>
      </c>
      <c r="I27" s="76">
        <f t="shared" si="3"/>
        <v>6.68</v>
      </c>
      <c r="J27" s="52">
        <v>11535889</v>
      </c>
      <c r="K27" s="51">
        <v>0</v>
      </c>
      <c r="L27" s="53">
        <f t="shared" si="0"/>
        <v>11535889</v>
      </c>
      <c r="M27" s="56">
        <f t="shared" si="4"/>
        <v>713.36893203883494</v>
      </c>
    </row>
    <row r="28" spans="1:13">
      <c r="A28" s="7" t="s">
        <v>24</v>
      </c>
      <c r="B28" s="16">
        <v>14303</v>
      </c>
      <c r="C28" s="49">
        <v>910659203</v>
      </c>
      <c r="D28" s="50">
        <f t="shared" si="1"/>
        <v>63669.104593441938</v>
      </c>
      <c r="E28" s="51">
        <v>540244804</v>
      </c>
      <c r="F28" s="51">
        <f t="shared" si="2"/>
        <v>37771.43284625603</v>
      </c>
      <c r="G28" s="62">
        <v>8.1809999999999992</v>
      </c>
      <c r="H28" s="76">
        <v>0</v>
      </c>
      <c r="I28" s="76">
        <f t="shared" si="3"/>
        <v>8.1809999999999992</v>
      </c>
      <c r="J28" s="52">
        <v>4419745</v>
      </c>
      <c r="K28" s="51">
        <v>0</v>
      </c>
      <c r="L28" s="53">
        <f t="shared" si="0"/>
        <v>4419745</v>
      </c>
      <c r="M28" s="56">
        <f t="shared" si="4"/>
        <v>309.00825001747887</v>
      </c>
    </row>
    <row r="29" spans="1:13">
      <c r="A29" s="7" t="s">
        <v>25</v>
      </c>
      <c r="B29" s="16">
        <v>27787</v>
      </c>
      <c r="C29" s="49">
        <v>2659972584</v>
      </c>
      <c r="D29" s="50">
        <f t="shared" si="1"/>
        <v>95727.231583114408</v>
      </c>
      <c r="E29" s="51">
        <v>1395364737</v>
      </c>
      <c r="F29" s="51">
        <f t="shared" si="2"/>
        <v>50216.45866772232</v>
      </c>
      <c r="G29" s="62">
        <v>8.1120000000000001</v>
      </c>
      <c r="H29" s="76">
        <v>0</v>
      </c>
      <c r="I29" s="76">
        <f t="shared" si="3"/>
        <v>8.1120000000000001</v>
      </c>
      <c r="J29" s="52">
        <v>11319201</v>
      </c>
      <c r="K29" s="51">
        <v>0</v>
      </c>
      <c r="L29" s="53">
        <f t="shared" si="0"/>
        <v>11319201</v>
      </c>
      <c r="M29" s="56">
        <f t="shared" si="4"/>
        <v>407.35599381005505</v>
      </c>
    </row>
    <row r="30" spans="1:13">
      <c r="A30" s="7" t="s">
        <v>26</v>
      </c>
      <c r="B30" s="16">
        <v>37394</v>
      </c>
      <c r="C30" s="49">
        <v>3222814939</v>
      </c>
      <c r="D30" s="50">
        <f t="shared" si="1"/>
        <v>86185.348959726165</v>
      </c>
      <c r="E30" s="51">
        <v>1681683819</v>
      </c>
      <c r="F30" s="51">
        <f t="shared" si="2"/>
        <v>44972.02275766166</v>
      </c>
      <c r="G30" s="62">
        <v>8.2710000000000008</v>
      </c>
      <c r="H30" s="76">
        <v>0</v>
      </c>
      <c r="I30" s="76">
        <f t="shared" si="3"/>
        <v>8.2710000000000008</v>
      </c>
      <c r="J30" s="52">
        <v>13909279</v>
      </c>
      <c r="K30" s="51">
        <v>0</v>
      </c>
      <c r="L30" s="53">
        <f t="shared" si="0"/>
        <v>13909279</v>
      </c>
      <c r="M30" s="56">
        <f t="shared" si="4"/>
        <v>371.96552922928811</v>
      </c>
    </row>
    <row r="31" spans="1:13">
      <c r="A31" s="7" t="s">
        <v>27</v>
      </c>
      <c r="B31" s="16">
        <v>145207</v>
      </c>
      <c r="C31" s="49">
        <v>9671253990</v>
      </c>
      <c r="D31" s="50">
        <f t="shared" si="1"/>
        <v>66603.221538906524</v>
      </c>
      <c r="E31" s="51">
        <v>6338015172</v>
      </c>
      <c r="F31" s="51">
        <f t="shared" si="2"/>
        <v>43648.137982328677</v>
      </c>
      <c r="G31" s="62">
        <v>8.9589999999999996</v>
      </c>
      <c r="H31" s="76">
        <v>0</v>
      </c>
      <c r="I31" s="76">
        <f t="shared" si="3"/>
        <v>8.9589999999999996</v>
      </c>
      <c r="J31" s="52">
        <v>56824678</v>
      </c>
      <c r="K31" s="51">
        <v>0</v>
      </c>
      <c r="L31" s="53">
        <f t="shared" si="0"/>
        <v>56824678</v>
      </c>
      <c r="M31" s="56">
        <f t="shared" si="4"/>
        <v>391.33566563595417</v>
      </c>
    </row>
    <row r="32" spans="1:13">
      <c r="A32" s="7" t="s">
        <v>28</v>
      </c>
      <c r="B32" s="16">
        <v>92057</v>
      </c>
      <c r="C32" s="49">
        <v>5164892765</v>
      </c>
      <c r="D32" s="50">
        <f t="shared" si="1"/>
        <v>56105.377809400699</v>
      </c>
      <c r="E32" s="51">
        <v>3487840077</v>
      </c>
      <c r="F32" s="51">
        <f t="shared" si="2"/>
        <v>37887.831202407207</v>
      </c>
      <c r="G32" s="62">
        <v>8.4749999999999996</v>
      </c>
      <c r="H32" s="76">
        <v>0</v>
      </c>
      <c r="I32" s="76">
        <f t="shared" si="3"/>
        <v>8.4749999999999996</v>
      </c>
      <c r="J32" s="52">
        <v>29559412</v>
      </c>
      <c r="K32" s="51">
        <v>0</v>
      </c>
      <c r="L32" s="53">
        <f t="shared" si="0"/>
        <v>29559412</v>
      </c>
      <c r="M32" s="56">
        <f t="shared" si="4"/>
        <v>321.09901474086706</v>
      </c>
    </row>
    <row r="33" spans="1:13">
      <c r="A33" s="7" t="s">
        <v>29</v>
      </c>
      <c r="B33" s="16">
        <v>1108435</v>
      </c>
      <c r="C33" s="49">
        <v>81135780146</v>
      </c>
      <c r="D33" s="50">
        <f t="shared" si="1"/>
        <v>73198.500720385055</v>
      </c>
      <c r="E33" s="51">
        <v>56122473628</v>
      </c>
      <c r="F33" s="51">
        <f t="shared" si="2"/>
        <v>50632.173855932015</v>
      </c>
      <c r="G33" s="62">
        <v>8.1769999999999996</v>
      </c>
      <c r="H33" s="76">
        <v>0.18390000000000001</v>
      </c>
      <c r="I33" s="76">
        <f t="shared" si="3"/>
        <v>8.3608999999999991</v>
      </c>
      <c r="J33" s="52">
        <v>458892718</v>
      </c>
      <c r="K33" s="51">
        <v>10320458</v>
      </c>
      <c r="L33" s="53">
        <f t="shared" si="0"/>
        <v>469213176</v>
      </c>
      <c r="M33" s="56">
        <f t="shared" si="4"/>
        <v>423.31140391633249</v>
      </c>
    </row>
    <row r="34" spans="1:13">
      <c r="A34" s="7" t="s">
        <v>30</v>
      </c>
      <c r="B34" s="16">
        <v>19012</v>
      </c>
      <c r="C34" s="49">
        <v>768550503</v>
      </c>
      <c r="D34" s="50">
        <f t="shared" si="1"/>
        <v>40424.495213549337</v>
      </c>
      <c r="E34" s="51">
        <v>328671981</v>
      </c>
      <c r="F34" s="51">
        <f t="shared" si="2"/>
        <v>17287.606827266991</v>
      </c>
      <c r="G34" s="62">
        <v>8.3719999999999999</v>
      </c>
      <c r="H34" s="76">
        <v>0</v>
      </c>
      <c r="I34" s="76">
        <f t="shared" si="3"/>
        <v>8.3719999999999999</v>
      </c>
      <c r="J34" s="52">
        <v>2751643</v>
      </c>
      <c r="K34" s="51">
        <v>0</v>
      </c>
      <c r="L34" s="53">
        <f t="shared" si="0"/>
        <v>2751643</v>
      </c>
      <c r="M34" s="56">
        <f t="shared" si="4"/>
        <v>144.73190616452766</v>
      </c>
    </row>
    <row r="35" spans="1:13">
      <c r="A35" s="7" t="s">
        <v>31</v>
      </c>
      <c r="B35" s="16">
        <v>126829</v>
      </c>
      <c r="C35" s="49">
        <v>16416179277</v>
      </c>
      <c r="D35" s="50">
        <f t="shared" si="1"/>
        <v>129435.5334899747</v>
      </c>
      <c r="E35" s="51">
        <v>12222585880</v>
      </c>
      <c r="F35" s="51">
        <f t="shared" si="2"/>
        <v>96370.592530099588</v>
      </c>
      <c r="G35" s="62">
        <v>8.0190000000000001</v>
      </c>
      <c r="H35" s="76">
        <v>0.48</v>
      </c>
      <c r="I35" s="76">
        <f t="shared" si="3"/>
        <v>8.4990000000000006</v>
      </c>
      <c r="J35" s="52">
        <v>98022980</v>
      </c>
      <c r="K35" s="51">
        <v>5867444</v>
      </c>
      <c r="L35" s="53">
        <f t="shared" si="0"/>
        <v>103890424</v>
      </c>
      <c r="M35" s="56">
        <f t="shared" si="4"/>
        <v>819.1377681760481</v>
      </c>
    </row>
    <row r="36" spans="1:13">
      <c r="A36" s="7" t="s">
        <v>32</v>
      </c>
      <c r="B36" s="16">
        <v>48870</v>
      </c>
      <c r="C36" s="49">
        <v>2307835283</v>
      </c>
      <c r="D36" s="50">
        <f t="shared" si="1"/>
        <v>47223.967321465112</v>
      </c>
      <c r="E36" s="51">
        <v>1080514681</v>
      </c>
      <c r="F36" s="51">
        <f t="shared" si="2"/>
        <v>22109.97914876202</v>
      </c>
      <c r="G36" s="62">
        <v>6.2320000000000002</v>
      </c>
      <c r="H36" s="76">
        <v>0</v>
      </c>
      <c r="I36" s="76">
        <f t="shared" si="3"/>
        <v>6.2320000000000002</v>
      </c>
      <c r="J36" s="52">
        <v>6733767</v>
      </c>
      <c r="K36" s="51">
        <v>0</v>
      </c>
      <c r="L36" s="53">
        <f t="shared" si="0"/>
        <v>6733767</v>
      </c>
      <c r="M36" s="56">
        <f t="shared" si="4"/>
        <v>137.78937998772253</v>
      </c>
    </row>
    <row r="37" spans="1:13">
      <c r="A37" s="7" t="s">
        <v>33</v>
      </c>
      <c r="B37" s="16">
        <v>14064</v>
      </c>
      <c r="C37" s="49">
        <v>1070390598</v>
      </c>
      <c r="D37" s="50">
        <f t="shared" si="1"/>
        <v>76108.546501706485</v>
      </c>
      <c r="E37" s="51">
        <v>378796569</v>
      </c>
      <c r="F37" s="51">
        <f t="shared" si="2"/>
        <v>26933.771970989761</v>
      </c>
      <c r="G37" s="62">
        <v>8.3810000000000002</v>
      </c>
      <c r="H37" s="76">
        <v>0</v>
      </c>
      <c r="I37" s="76">
        <f t="shared" si="3"/>
        <v>8.3810000000000002</v>
      </c>
      <c r="J37" s="52">
        <v>3174696</v>
      </c>
      <c r="K37" s="51">
        <v>0</v>
      </c>
      <c r="L37" s="53">
        <f t="shared" si="0"/>
        <v>3174696</v>
      </c>
      <c r="M37" s="56">
        <f t="shared" si="4"/>
        <v>225.73208191126281</v>
      </c>
    </row>
    <row r="38" spans="1:13">
      <c r="A38" s="7" t="s">
        <v>34</v>
      </c>
      <c r="B38" s="16">
        <v>7535</v>
      </c>
      <c r="C38" s="49">
        <v>401335512</v>
      </c>
      <c r="D38" s="50">
        <f t="shared" si="1"/>
        <v>53262.841672196417</v>
      </c>
      <c r="E38" s="51">
        <v>155647751</v>
      </c>
      <c r="F38" s="51">
        <f t="shared" si="2"/>
        <v>20656.635832780357</v>
      </c>
      <c r="G38" s="62">
        <v>8.2949999999999999</v>
      </c>
      <c r="H38" s="76">
        <v>0</v>
      </c>
      <c r="I38" s="76">
        <f t="shared" si="3"/>
        <v>8.2949999999999999</v>
      </c>
      <c r="J38" s="52">
        <v>1291098</v>
      </c>
      <c r="K38" s="51">
        <v>0</v>
      </c>
      <c r="L38" s="53">
        <f t="shared" si="0"/>
        <v>1291098</v>
      </c>
      <c r="M38" s="56">
        <f t="shared" si="4"/>
        <v>171.34678168546782</v>
      </c>
    </row>
    <row r="39" spans="1:13">
      <c r="A39" s="7" t="s">
        <v>35</v>
      </c>
      <c r="B39" s="16">
        <v>251878</v>
      </c>
      <c r="C39" s="49">
        <v>15900386491</v>
      </c>
      <c r="D39" s="50">
        <f t="shared" si="1"/>
        <v>63127.333435234519</v>
      </c>
      <c r="E39" s="51">
        <v>11819257254</v>
      </c>
      <c r="F39" s="51">
        <f t="shared" si="2"/>
        <v>46924.531932125872</v>
      </c>
      <c r="G39" s="62">
        <v>7.99</v>
      </c>
      <c r="H39" s="76">
        <v>0</v>
      </c>
      <c r="I39" s="76">
        <f t="shared" si="3"/>
        <v>7.99</v>
      </c>
      <c r="J39" s="52">
        <v>94439213</v>
      </c>
      <c r="K39" s="51">
        <v>0</v>
      </c>
      <c r="L39" s="53">
        <f t="shared" si="0"/>
        <v>94439213</v>
      </c>
      <c r="M39" s="56">
        <f t="shared" si="4"/>
        <v>374.94030046292255</v>
      </c>
    </row>
    <row r="40" spans="1:13">
      <c r="A40" s="7" t="s">
        <v>36</v>
      </c>
      <c r="B40" s="16">
        <v>521253</v>
      </c>
      <c r="C40" s="49">
        <v>64082937852</v>
      </c>
      <c r="D40" s="50">
        <f t="shared" si="1"/>
        <v>122940.18039608405</v>
      </c>
      <c r="E40" s="51">
        <v>50239954292</v>
      </c>
      <c r="F40" s="51">
        <f t="shared" si="2"/>
        <v>96383.050633761333</v>
      </c>
      <c r="G40" s="62">
        <v>8.0649999999999995</v>
      </c>
      <c r="H40" s="76">
        <v>0</v>
      </c>
      <c r="I40" s="76">
        <f t="shared" si="3"/>
        <v>8.0649999999999995</v>
      </c>
      <c r="J40" s="52">
        <v>405400523</v>
      </c>
      <c r="K40" s="51">
        <v>0</v>
      </c>
      <c r="L40" s="53">
        <f t="shared" si="0"/>
        <v>405400523</v>
      </c>
      <c r="M40" s="56">
        <f t="shared" si="4"/>
        <v>777.74233049977647</v>
      </c>
    </row>
    <row r="41" spans="1:13">
      <c r="A41" s="7" t="s">
        <v>37</v>
      </c>
      <c r="B41" s="16">
        <v>263896</v>
      </c>
      <c r="C41" s="49">
        <v>18793441828</v>
      </c>
      <c r="D41" s="50">
        <f t="shared" si="1"/>
        <v>71215.334177100071</v>
      </c>
      <c r="E41" s="51">
        <v>10936352169</v>
      </c>
      <c r="F41" s="51">
        <f t="shared" si="2"/>
        <v>41441.901995483066</v>
      </c>
      <c r="G41" s="62">
        <v>8.3490000000000002</v>
      </c>
      <c r="H41" s="76">
        <v>0.72599999999999998</v>
      </c>
      <c r="I41" s="76">
        <f t="shared" si="3"/>
        <v>9.0749999999999993</v>
      </c>
      <c r="J41" s="52">
        <v>91307864</v>
      </c>
      <c r="K41" s="51">
        <v>7939819</v>
      </c>
      <c r="L41" s="53">
        <f t="shared" si="0"/>
        <v>99247683</v>
      </c>
      <c r="M41" s="56">
        <f t="shared" si="4"/>
        <v>376.08634840997968</v>
      </c>
    </row>
    <row r="42" spans="1:13">
      <c r="A42" s="7" t="s">
        <v>38</v>
      </c>
      <c r="B42" s="16">
        <v>37486</v>
      </c>
      <c r="C42" s="49">
        <v>2512514300</v>
      </c>
      <c r="D42" s="50">
        <f t="shared" si="1"/>
        <v>67025.404150882998</v>
      </c>
      <c r="E42" s="51">
        <v>1335028438</v>
      </c>
      <c r="F42" s="51">
        <f t="shared" si="2"/>
        <v>35614.054260257166</v>
      </c>
      <c r="G42" s="62">
        <v>8.4390000000000001</v>
      </c>
      <c r="H42" s="76">
        <v>0</v>
      </c>
      <c r="I42" s="76">
        <f t="shared" si="3"/>
        <v>8.4390000000000001</v>
      </c>
      <c r="J42" s="52">
        <v>11266305</v>
      </c>
      <c r="K42" s="51">
        <v>0</v>
      </c>
      <c r="L42" s="53">
        <f t="shared" si="0"/>
        <v>11266305</v>
      </c>
      <c r="M42" s="56">
        <f t="shared" si="4"/>
        <v>300.54700421490691</v>
      </c>
    </row>
    <row r="43" spans="1:13">
      <c r="A43" s="7" t="s">
        <v>39</v>
      </c>
      <c r="B43" s="16">
        <v>7354</v>
      </c>
      <c r="C43" s="49">
        <v>645998408</v>
      </c>
      <c r="D43" s="50">
        <f t="shared" si="1"/>
        <v>87843.13407669295</v>
      </c>
      <c r="E43" s="51">
        <v>130069742</v>
      </c>
      <c r="F43" s="51">
        <f t="shared" si="2"/>
        <v>17686.937992929019</v>
      </c>
      <c r="G43" s="62">
        <v>6.3639999999999999</v>
      </c>
      <c r="H43" s="76">
        <v>0</v>
      </c>
      <c r="I43" s="76">
        <f t="shared" si="3"/>
        <v>6.3639999999999999</v>
      </c>
      <c r="J43" s="52">
        <v>827763</v>
      </c>
      <c r="K43" s="51">
        <v>0</v>
      </c>
      <c r="L43" s="53">
        <f t="shared" si="0"/>
        <v>827763</v>
      </c>
      <c r="M43" s="56">
        <f t="shared" si="4"/>
        <v>112.55955942344302</v>
      </c>
    </row>
    <row r="44" spans="1:13">
      <c r="A44" s="7" t="s">
        <v>40</v>
      </c>
      <c r="B44" s="16">
        <v>19498</v>
      </c>
      <c r="C44" s="49">
        <v>919658289</v>
      </c>
      <c r="D44" s="50">
        <f t="shared" si="1"/>
        <v>47166.801159093244</v>
      </c>
      <c r="E44" s="51">
        <v>456394871</v>
      </c>
      <c r="F44" s="51">
        <f t="shared" si="2"/>
        <v>23407.265924710227</v>
      </c>
      <c r="G44" s="62">
        <v>8.6229999999999993</v>
      </c>
      <c r="H44" s="76">
        <v>0</v>
      </c>
      <c r="I44" s="76">
        <f t="shared" si="3"/>
        <v>8.6229999999999993</v>
      </c>
      <c r="J44" s="52">
        <v>3935493</v>
      </c>
      <c r="K44" s="51">
        <v>0</v>
      </c>
      <c r="L44" s="53">
        <f t="shared" si="0"/>
        <v>3935493</v>
      </c>
      <c r="M44" s="56">
        <f t="shared" si="4"/>
        <v>201.84085547235614</v>
      </c>
    </row>
    <row r="45" spans="1:13">
      <c r="A45" s="7" t="s">
        <v>41</v>
      </c>
      <c r="B45" s="16">
        <v>295242</v>
      </c>
      <c r="C45" s="49">
        <v>28424723367</v>
      </c>
      <c r="D45" s="50">
        <f t="shared" si="1"/>
        <v>96276.015495762796</v>
      </c>
      <c r="E45" s="51">
        <v>21155334039</v>
      </c>
      <c r="F45" s="51">
        <f t="shared" si="2"/>
        <v>71654.215995691673</v>
      </c>
      <c r="G45" s="62">
        <v>7.9989999999999997</v>
      </c>
      <c r="H45" s="76">
        <v>0</v>
      </c>
      <c r="I45" s="76">
        <f t="shared" si="3"/>
        <v>7.9989999999999997</v>
      </c>
      <c r="J45" s="52">
        <v>169185573</v>
      </c>
      <c r="K45" s="51">
        <v>0</v>
      </c>
      <c r="L45" s="53">
        <f t="shared" si="0"/>
        <v>169185573</v>
      </c>
      <c r="M45" s="56">
        <f t="shared" si="4"/>
        <v>573.04032962789847</v>
      </c>
    </row>
    <row r="46" spans="1:13">
      <c r="A46" s="7" t="s">
        <v>42</v>
      </c>
      <c r="B46" s="16">
        <v>293317</v>
      </c>
      <c r="C46" s="49">
        <v>17435072207</v>
      </c>
      <c r="D46" s="50">
        <f t="shared" si="1"/>
        <v>59441.055946297012</v>
      </c>
      <c r="E46" s="51">
        <v>11124276424</v>
      </c>
      <c r="F46" s="51">
        <f t="shared" si="2"/>
        <v>37925.781403737252</v>
      </c>
      <c r="G46" s="62">
        <v>8.2720000000000002</v>
      </c>
      <c r="H46" s="76">
        <v>0</v>
      </c>
      <c r="I46" s="76">
        <f t="shared" si="3"/>
        <v>8.2720000000000002</v>
      </c>
      <c r="J46" s="52">
        <v>92114667</v>
      </c>
      <c r="K46" s="51">
        <v>0</v>
      </c>
      <c r="L46" s="53">
        <f t="shared" si="0"/>
        <v>92114667</v>
      </c>
      <c r="M46" s="56">
        <f t="shared" si="4"/>
        <v>314.04476044688852</v>
      </c>
    </row>
    <row r="47" spans="1:13">
      <c r="A47" s="7" t="s">
        <v>43</v>
      </c>
      <c r="B47" s="16">
        <v>137637</v>
      </c>
      <c r="C47" s="49">
        <v>22111388104</v>
      </c>
      <c r="D47" s="50">
        <f t="shared" si="1"/>
        <v>160650.02945428918</v>
      </c>
      <c r="E47" s="51">
        <v>15452228921</v>
      </c>
      <c r="F47" s="51">
        <f t="shared" si="2"/>
        <v>112267.98695844867</v>
      </c>
      <c r="G47" s="62">
        <v>7.5919999999999996</v>
      </c>
      <c r="H47" s="76">
        <v>0</v>
      </c>
      <c r="I47" s="76">
        <f t="shared" si="3"/>
        <v>7.5919999999999996</v>
      </c>
      <c r="J47" s="52">
        <v>117313247</v>
      </c>
      <c r="K47" s="51">
        <v>0</v>
      </c>
      <c r="L47" s="53">
        <f t="shared" si="0"/>
        <v>117313247</v>
      </c>
      <c r="M47" s="56">
        <f t="shared" si="4"/>
        <v>852.33801230773702</v>
      </c>
    </row>
    <row r="48" spans="1:13">
      <c r="A48" s="7" t="s">
        <v>44</v>
      </c>
      <c r="B48" s="16">
        <v>2379818</v>
      </c>
      <c r="C48" s="49">
        <v>207825685111</v>
      </c>
      <c r="D48" s="50">
        <f t="shared" si="1"/>
        <v>87328.39448688933</v>
      </c>
      <c r="E48" s="51">
        <v>146126445015</v>
      </c>
      <c r="F48" s="51">
        <f t="shared" si="2"/>
        <v>61402.361447387993</v>
      </c>
      <c r="G48" s="62">
        <v>8.09</v>
      </c>
      <c r="H48" s="76">
        <v>0.59699999999999998</v>
      </c>
      <c r="I48" s="76">
        <f t="shared" si="3"/>
        <v>8.6869999999999994</v>
      </c>
      <c r="J48" s="52">
        <v>1184963417</v>
      </c>
      <c r="K48" s="51">
        <v>87444148</v>
      </c>
      <c r="L48" s="53">
        <f t="shared" si="0"/>
        <v>1272407565</v>
      </c>
      <c r="M48" s="56">
        <f t="shared" si="4"/>
        <v>534.66591352784121</v>
      </c>
    </row>
    <row r="49" spans="1:13">
      <c r="A49" s="7" t="s">
        <v>45</v>
      </c>
      <c r="B49" s="16">
        <v>81236</v>
      </c>
      <c r="C49" s="49">
        <v>26226217859</v>
      </c>
      <c r="D49" s="50">
        <f t="shared" si="1"/>
        <v>322839.8475922005</v>
      </c>
      <c r="E49" s="51">
        <v>17332761722</v>
      </c>
      <c r="F49" s="51">
        <f t="shared" si="2"/>
        <v>213363.06221379683</v>
      </c>
      <c r="G49" s="62">
        <v>3.9319999999999999</v>
      </c>
      <c r="H49" s="76">
        <v>0</v>
      </c>
      <c r="I49" s="76">
        <f t="shared" si="3"/>
        <v>3.9319999999999999</v>
      </c>
      <c r="J49" s="52">
        <v>68230070</v>
      </c>
      <c r="K49" s="51">
        <v>0</v>
      </c>
      <c r="L49" s="53">
        <f t="shared" si="0"/>
        <v>68230070</v>
      </c>
      <c r="M49" s="56">
        <f t="shared" si="4"/>
        <v>839.89942882465903</v>
      </c>
    </row>
    <row r="50" spans="1:13">
      <c r="A50" s="7" t="s">
        <v>46</v>
      </c>
      <c r="B50" s="16">
        <v>65016</v>
      </c>
      <c r="C50" s="49">
        <v>6816132247</v>
      </c>
      <c r="D50" s="50">
        <f t="shared" si="1"/>
        <v>104837.76681124646</v>
      </c>
      <c r="E50" s="51">
        <v>4963482007</v>
      </c>
      <c r="F50" s="51">
        <f t="shared" si="2"/>
        <v>76342.469653623717</v>
      </c>
      <c r="G50" s="62">
        <v>8.3130000000000006</v>
      </c>
      <c r="H50" s="76">
        <v>0</v>
      </c>
      <c r="I50" s="76">
        <f t="shared" si="3"/>
        <v>8.3130000000000006</v>
      </c>
      <c r="J50" s="52">
        <v>41261442</v>
      </c>
      <c r="K50" s="51">
        <v>0</v>
      </c>
      <c r="L50" s="53">
        <f t="shared" si="0"/>
        <v>41261442</v>
      </c>
      <c r="M50" s="56">
        <f t="shared" si="4"/>
        <v>634.63519748984868</v>
      </c>
    </row>
    <row r="51" spans="1:13">
      <c r="A51" s="7" t="s">
        <v>47</v>
      </c>
      <c r="B51" s="16">
        <v>185778</v>
      </c>
      <c r="C51" s="49">
        <v>14392508808</v>
      </c>
      <c r="D51" s="50">
        <f t="shared" si="1"/>
        <v>77471.545651261185</v>
      </c>
      <c r="E51" s="51">
        <v>10797869636</v>
      </c>
      <c r="F51" s="51">
        <f t="shared" si="2"/>
        <v>58122.434497087925</v>
      </c>
      <c r="G51" s="62">
        <v>8.2940000000000005</v>
      </c>
      <c r="H51" s="76">
        <v>0</v>
      </c>
      <c r="I51" s="76">
        <f t="shared" si="3"/>
        <v>8.2940000000000005</v>
      </c>
      <c r="J51" s="52">
        <v>89557557</v>
      </c>
      <c r="K51" s="51">
        <v>0</v>
      </c>
      <c r="L51" s="53">
        <f t="shared" si="0"/>
        <v>89557557</v>
      </c>
      <c r="M51" s="56">
        <f t="shared" si="4"/>
        <v>482.06761295740074</v>
      </c>
    </row>
    <row r="52" spans="1:13">
      <c r="A52" s="7" t="s">
        <v>48</v>
      </c>
      <c r="B52" s="16">
        <v>38004</v>
      </c>
      <c r="C52" s="49">
        <v>2976897484</v>
      </c>
      <c r="D52" s="50">
        <f t="shared" si="1"/>
        <v>78331.162088201236</v>
      </c>
      <c r="E52" s="51">
        <v>1489204099</v>
      </c>
      <c r="F52" s="51">
        <f t="shared" si="2"/>
        <v>39185.45676770866</v>
      </c>
      <c r="G52" s="62">
        <v>8.2560000000000002</v>
      </c>
      <c r="H52" s="76">
        <v>0</v>
      </c>
      <c r="I52" s="76">
        <f t="shared" si="3"/>
        <v>8.2560000000000002</v>
      </c>
      <c r="J52" s="52">
        <v>12294934</v>
      </c>
      <c r="K52" s="51">
        <v>0</v>
      </c>
      <c r="L52" s="53">
        <f t="shared" si="0"/>
        <v>12294934</v>
      </c>
      <c r="M52" s="56">
        <f t="shared" si="4"/>
        <v>323.51684033259659</v>
      </c>
    </row>
    <row r="53" spans="1:13">
      <c r="A53" s="7" t="s">
        <v>49</v>
      </c>
      <c r="B53" s="16">
        <v>1013937</v>
      </c>
      <c r="C53" s="49">
        <v>88869034885</v>
      </c>
      <c r="D53" s="50">
        <f t="shared" si="1"/>
        <v>87647.491791896347</v>
      </c>
      <c r="E53" s="51">
        <v>67226555077</v>
      </c>
      <c r="F53" s="51">
        <f t="shared" si="2"/>
        <v>66302.497173887532</v>
      </c>
      <c r="G53" s="62">
        <v>7.54</v>
      </c>
      <c r="H53" s="76">
        <v>0</v>
      </c>
      <c r="I53" s="76">
        <f t="shared" si="3"/>
        <v>7.54</v>
      </c>
      <c r="J53" s="52">
        <v>509092508</v>
      </c>
      <c r="K53" s="51">
        <v>0</v>
      </c>
      <c r="L53" s="53">
        <f t="shared" si="0"/>
        <v>509092508</v>
      </c>
      <c r="M53" s="56">
        <f t="shared" si="4"/>
        <v>502.09481259683787</v>
      </c>
    </row>
    <row r="54" spans="1:13">
      <c r="A54" s="7" t="s">
        <v>50</v>
      </c>
      <c r="B54" s="16">
        <v>225816</v>
      </c>
      <c r="C54" s="49">
        <v>18125172352</v>
      </c>
      <c r="D54" s="50">
        <f t="shared" si="1"/>
        <v>80265.226343571761</v>
      </c>
      <c r="E54" s="51">
        <v>13628362579</v>
      </c>
      <c r="F54" s="51">
        <f t="shared" si="2"/>
        <v>60351.62512399476</v>
      </c>
      <c r="G54" s="62">
        <v>8.2289999999999992</v>
      </c>
      <c r="H54" s="76">
        <v>0</v>
      </c>
      <c r="I54" s="76">
        <f t="shared" si="3"/>
        <v>8.2289999999999992</v>
      </c>
      <c r="J54" s="52">
        <v>112247023</v>
      </c>
      <c r="K54" s="51">
        <v>0</v>
      </c>
      <c r="L54" s="53">
        <f t="shared" si="0"/>
        <v>112247023</v>
      </c>
      <c r="M54" s="56">
        <f t="shared" si="4"/>
        <v>497.07293991568355</v>
      </c>
    </row>
    <row r="55" spans="1:13">
      <c r="A55" s="7" t="s">
        <v>51</v>
      </c>
      <c r="B55" s="16">
        <v>1242270</v>
      </c>
      <c r="C55" s="49">
        <v>149439018820</v>
      </c>
      <c r="D55" s="50">
        <f t="shared" si="1"/>
        <v>120295.12007856586</v>
      </c>
      <c r="E55" s="51">
        <v>111356690401</v>
      </c>
      <c r="F55" s="51">
        <f t="shared" si="2"/>
        <v>89639.68412744411</v>
      </c>
      <c r="G55" s="62">
        <v>8.1579999999999995</v>
      </c>
      <c r="H55" s="76">
        <v>0.27400000000000002</v>
      </c>
      <c r="I55" s="76">
        <f t="shared" si="3"/>
        <v>8.4319999999999986</v>
      </c>
      <c r="J55" s="52">
        <v>910781990</v>
      </c>
      <c r="K55" s="51">
        <v>30590146</v>
      </c>
      <c r="L55" s="53">
        <f t="shared" si="0"/>
        <v>941372136</v>
      </c>
      <c r="M55" s="56">
        <f t="shared" si="4"/>
        <v>757.78384409186413</v>
      </c>
    </row>
    <row r="56" spans="1:13">
      <c r="A56" s="7" t="s">
        <v>52</v>
      </c>
      <c r="B56" s="16">
        <v>389776</v>
      </c>
      <c r="C56" s="49">
        <v>24711159323</v>
      </c>
      <c r="D56" s="50">
        <f t="shared" si="1"/>
        <v>63398.360399306272</v>
      </c>
      <c r="E56" s="51">
        <v>16263730870</v>
      </c>
      <c r="F56" s="51">
        <f t="shared" si="2"/>
        <v>41725.839636098681</v>
      </c>
      <c r="G56" s="62">
        <v>7.58</v>
      </c>
      <c r="H56" s="76">
        <v>0.36399999999999999</v>
      </c>
      <c r="I56" s="76">
        <f t="shared" si="3"/>
        <v>7.944</v>
      </c>
      <c r="J56" s="52">
        <v>123286755</v>
      </c>
      <c r="K56" s="51">
        <v>5920343</v>
      </c>
      <c r="L56" s="53">
        <f t="shared" si="0"/>
        <v>129207098</v>
      </c>
      <c r="M56" s="56">
        <f t="shared" si="4"/>
        <v>331.49064590944545</v>
      </c>
    </row>
    <row r="57" spans="1:13">
      <c r="A57" s="7" t="s">
        <v>53</v>
      </c>
      <c r="B57" s="16">
        <v>943640</v>
      </c>
      <c r="C57" s="49">
        <v>79805791816</v>
      </c>
      <c r="D57" s="50">
        <f t="shared" si="1"/>
        <v>84572.285846297324</v>
      </c>
      <c r="E57" s="51">
        <v>54869885638</v>
      </c>
      <c r="F57" s="51">
        <f t="shared" si="2"/>
        <v>58147.053577635539</v>
      </c>
      <c r="G57" s="62">
        <v>8.1219999999999999</v>
      </c>
      <c r="H57" s="76">
        <v>0</v>
      </c>
      <c r="I57" s="76">
        <f t="shared" si="3"/>
        <v>8.1219999999999999</v>
      </c>
      <c r="J57" s="52">
        <v>446007792</v>
      </c>
      <c r="K57" s="51">
        <v>0</v>
      </c>
      <c r="L57" s="53">
        <f t="shared" si="0"/>
        <v>446007792</v>
      </c>
      <c r="M57" s="56">
        <f t="shared" si="4"/>
        <v>472.64612776058664</v>
      </c>
    </row>
    <row r="58" spans="1:13">
      <c r="A58" s="7" t="s">
        <v>55</v>
      </c>
      <c r="B58" s="16">
        <v>528389</v>
      </c>
      <c r="C58" s="49">
        <v>28773451373</v>
      </c>
      <c r="D58" s="50">
        <f t="shared" si="1"/>
        <v>54455.053706644161</v>
      </c>
      <c r="E58" s="51">
        <v>20712188562</v>
      </c>
      <c r="F58" s="51">
        <f t="shared" si="2"/>
        <v>39198.750469824314</v>
      </c>
      <c r="G58" s="62">
        <v>8.2059999999999995</v>
      </c>
      <c r="H58" s="76">
        <v>0</v>
      </c>
      <c r="I58" s="76">
        <f t="shared" si="3"/>
        <v>8.2059999999999995</v>
      </c>
      <c r="J58" s="52">
        <v>170056522</v>
      </c>
      <c r="K58" s="51">
        <v>0</v>
      </c>
      <c r="L58" s="53">
        <f t="shared" si="0"/>
        <v>170056522</v>
      </c>
      <c r="M58" s="56">
        <f t="shared" si="4"/>
        <v>321.83963330046612</v>
      </c>
    </row>
    <row r="59" spans="1:13">
      <c r="A59" s="7" t="s">
        <v>56</v>
      </c>
      <c r="B59" s="16">
        <v>73226</v>
      </c>
      <c r="C59" s="49">
        <v>4821290527</v>
      </c>
      <c r="D59" s="50">
        <f t="shared" si="1"/>
        <v>65841.238453554746</v>
      </c>
      <c r="E59" s="51">
        <v>2838314983</v>
      </c>
      <c r="F59" s="51">
        <f t="shared" si="2"/>
        <v>38761.027271734085</v>
      </c>
      <c r="G59" s="62">
        <v>8.31</v>
      </c>
      <c r="H59" s="76">
        <v>0.8</v>
      </c>
      <c r="I59" s="76">
        <f t="shared" si="3"/>
        <v>9.1100000000000012</v>
      </c>
      <c r="J59" s="52">
        <v>23631990</v>
      </c>
      <c r="K59" s="51">
        <v>2275041</v>
      </c>
      <c r="L59" s="53">
        <f t="shared" si="0"/>
        <v>25907031</v>
      </c>
      <c r="M59" s="56">
        <f t="shared" si="4"/>
        <v>353.79552344795565</v>
      </c>
    </row>
    <row r="60" spans="1:13">
      <c r="A60" s="7" t="s">
        <v>98</v>
      </c>
      <c r="B60" s="16">
        <v>149336</v>
      </c>
      <c r="C60" s="49">
        <v>19603247736</v>
      </c>
      <c r="D60" s="50">
        <f t="shared" si="1"/>
        <v>131269.40413564045</v>
      </c>
      <c r="E60" s="51">
        <v>14293353171</v>
      </c>
      <c r="F60" s="51">
        <f t="shared" si="2"/>
        <v>95712.70940027856</v>
      </c>
      <c r="G60" s="62">
        <v>8.0250000000000004</v>
      </c>
      <c r="H60" s="76">
        <v>0.26</v>
      </c>
      <c r="I60" s="76">
        <f t="shared" si="3"/>
        <v>8.2850000000000001</v>
      </c>
      <c r="J60" s="52">
        <v>114711020</v>
      </c>
      <c r="K60" s="51">
        <v>3716506</v>
      </c>
      <c r="L60" s="53">
        <f t="shared" si="0"/>
        <v>118427526</v>
      </c>
      <c r="M60" s="56">
        <f t="shared" si="4"/>
        <v>793.02730754807953</v>
      </c>
    </row>
    <row r="61" spans="1:13">
      <c r="A61" s="7" t="s">
        <v>99</v>
      </c>
      <c r="B61" s="16">
        <v>226216</v>
      </c>
      <c r="C61" s="49">
        <v>20455727725</v>
      </c>
      <c r="D61" s="50">
        <f t="shared" si="1"/>
        <v>90425.645069314283</v>
      </c>
      <c r="E61" s="51">
        <v>13627503023</v>
      </c>
      <c r="F61" s="51">
        <f t="shared" si="2"/>
        <v>60241.110367966896</v>
      </c>
      <c r="G61" s="62">
        <v>8.1310000000000002</v>
      </c>
      <c r="H61" s="76">
        <v>0.182</v>
      </c>
      <c r="I61" s="76">
        <f t="shared" si="3"/>
        <v>8.3130000000000006</v>
      </c>
      <c r="J61" s="52">
        <v>111459627</v>
      </c>
      <c r="K61" s="51">
        <v>2494874</v>
      </c>
      <c r="L61" s="53">
        <f t="shared" si="0"/>
        <v>113954501</v>
      </c>
      <c r="M61" s="56">
        <f t="shared" si="4"/>
        <v>503.74200321816318</v>
      </c>
    </row>
    <row r="62" spans="1:13">
      <c r="A62" s="7" t="s">
        <v>57</v>
      </c>
      <c r="B62" s="16">
        <v>133721</v>
      </c>
      <c r="C62" s="49">
        <v>8942642193</v>
      </c>
      <c r="D62" s="50">
        <f t="shared" si="1"/>
        <v>66875.376290934102</v>
      </c>
      <c r="E62" s="51">
        <v>6115631443</v>
      </c>
      <c r="F62" s="51">
        <f t="shared" si="2"/>
        <v>45734.263451514722</v>
      </c>
      <c r="G62" s="62">
        <v>7.7510000000000003</v>
      </c>
      <c r="H62" s="76">
        <v>0</v>
      </c>
      <c r="I62" s="76">
        <f t="shared" si="3"/>
        <v>7.7510000000000003</v>
      </c>
      <c r="J62" s="52">
        <v>47398957</v>
      </c>
      <c r="K62" s="51">
        <v>0</v>
      </c>
      <c r="L62" s="53">
        <f t="shared" si="0"/>
        <v>47398957</v>
      </c>
      <c r="M62" s="56">
        <f t="shared" si="4"/>
        <v>354.46158045482758</v>
      </c>
    </row>
    <row r="63" spans="1:13">
      <c r="A63" s="7" t="s">
        <v>58</v>
      </c>
      <c r="B63" s="16">
        <v>358307</v>
      </c>
      <c r="C63" s="49">
        <v>52803400897</v>
      </c>
      <c r="D63" s="50">
        <f t="shared" si="1"/>
        <v>147369.15800416961</v>
      </c>
      <c r="E63" s="51">
        <v>38721183062</v>
      </c>
      <c r="F63" s="51">
        <f t="shared" si="2"/>
        <v>108067.05719397054</v>
      </c>
      <c r="G63" s="62">
        <v>8.3659999999999997</v>
      </c>
      <c r="H63" s="76">
        <v>0</v>
      </c>
      <c r="I63" s="76">
        <f t="shared" si="3"/>
        <v>8.3659999999999997</v>
      </c>
      <c r="J63" s="52">
        <v>324527310</v>
      </c>
      <c r="K63" s="51">
        <v>0</v>
      </c>
      <c r="L63" s="53">
        <f t="shared" si="0"/>
        <v>324527310</v>
      </c>
      <c r="M63" s="56">
        <f t="shared" si="4"/>
        <v>905.72416949710725</v>
      </c>
    </row>
    <row r="64" spans="1:13">
      <c r="A64" s="7" t="s">
        <v>54</v>
      </c>
      <c r="B64" s="16">
        <v>403361</v>
      </c>
      <c r="C64" s="49">
        <v>28078653061</v>
      </c>
      <c r="D64" s="50">
        <f t="shared" si="1"/>
        <v>69611.720173740148</v>
      </c>
      <c r="E64" s="51">
        <v>21364598257</v>
      </c>
      <c r="F64" s="51">
        <f t="shared" si="2"/>
        <v>52966.445087651009</v>
      </c>
      <c r="G64" s="62">
        <v>8.1270000000000007</v>
      </c>
      <c r="H64" s="76">
        <v>0.38500000000000001</v>
      </c>
      <c r="I64" s="76">
        <f t="shared" si="3"/>
        <v>8.5120000000000005</v>
      </c>
      <c r="J64" s="52">
        <v>173732820</v>
      </c>
      <c r="K64" s="51">
        <v>8230237</v>
      </c>
      <c r="L64" s="53">
        <f t="shared" si="0"/>
        <v>181963057</v>
      </c>
      <c r="M64" s="56">
        <f t="shared" si="4"/>
        <v>451.11713080838257</v>
      </c>
    </row>
    <row r="65" spans="1:13">
      <c r="A65" s="7" t="s">
        <v>59</v>
      </c>
      <c r="B65" s="16">
        <v>66416</v>
      </c>
      <c r="C65" s="49">
        <v>3810495554</v>
      </c>
      <c r="D65" s="50">
        <f t="shared" si="1"/>
        <v>57373.156377981206</v>
      </c>
      <c r="E65" s="51">
        <v>2354184746</v>
      </c>
      <c r="F65" s="51">
        <f t="shared" si="2"/>
        <v>35446.048331727296</v>
      </c>
      <c r="G65" s="62">
        <v>8.4019999999999992</v>
      </c>
      <c r="H65" s="76">
        <v>0</v>
      </c>
      <c r="I65" s="76">
        <f t="shared" si="3"/>
        <v>8.4019999999999992</v>
      </c>
      <c r="J65" s="52">
        <v>19779865</v>
      </c>
      <c r="K65" s="51">
        <v>0</v>
      </c>
      <c r="L65" s="53">
        <f t="shared" si="0"/>
        <v>19779865</v>
      </c>
      <c r="M65" s="56">
        <f t="shared" si="4"/>
        <v>297.81776981450253</v>
      </c>
    </row>
    <row r="66" spans="1:13">
      <c r="A66" s="7" t="s">
        <v>60</v>
      </c>
      <c r="B66" s="16">
        <v>37713</v>
      </c>
      <c r="C66" s="49">
        <v>1985854523</v>
      </c>
      <c r="D66" s="50">
        <f t="shared" si="1"/>
        <v>52657.028690372019</v>
      </c>
      <c r="E66" s="51">
        <v>993934624</v>
      </c>
      <c r="F66" s="51">
        <f t="shared" si="2"/>
        <v>26355.225625116007</v>
      </c>
      <c r="G66" s="62">
        <v>8.4320000000000004</v>
      </c>
      <c r="H66" s="76">
        <v>0</v>
      </c>
      <c r="I66" s="76">
        <f t="shared" si="3"/>
        <v>8.4320000000000004</v>
      </c>
      <c r="J66" s="52">
        <v>8369836</v>
      </c>
      <c r="K66" s="51">
        <v>0</v>
      </c>
      <c r="L66" s="53">
        <f t="shared" si="0"/>
        <v>8369836</v>
      </c>
      <c r="M66" s="56">
        <f t="shared" si="4"/>
        <v>221.93503566409461</v>
      </c>
    </row>
    <row r="67" spans="1:13">
      <c r="A67" s="7" t="s">
        <v>61</v>
      </c>
      <c r="B67" s="16">
        <v>20941</v>
      </c>
      <c r="C67" s="49">
        <v>1523207350</v>
      </c>
      <c r="D67" s="50">
        <f t="shared" si="1"/>
        <v>72738.042595864565</v>
      </c>
      <c r="E67" s="51">
        <v>930795868</v>
      </c>
      <c r="F67" s="51">
        <f t="shared" si="2"/>
        <v>44448.491858077454</v>
      </c>
      <c r="G67" s="62">
        <v>7.569</v>
      </c>
      <c r="H67" s="76">
        <v>0</v>
      </c>
      <c r="I67" s="76">
        <f t="shared" si="3"/>
        <v>7.569</v>
      </c>
      <c r="J67" s="52">
        <v>7045194</v>
      </c>
      <c r="K67" s="51">
        <v>0</v>
      </c>
      <c r="L67" s="53">
        <f t="shared" si="0"/>
        <v>7045194</v>
      </c>
      <c r="M67" s="56">
        <f t="shared" si="4"/>
        <v>336.43063846043646</v>
      </c>
    </row>
    <row r="68" spans="1:13">
      <c r="A68" s="7" t="s">
        <v>62</v>
      </c>
      <c r="B68" s="16">
        <v>14620</v>
      </c>
      <c r="C68" s="49">
        <v>535394618</v>
      </c>
      <c r="D68" s="50">
        <f t="shared" si="1"/>
        <v>36620.698905608755</v>
      </c>
      <c r="E68" s="51">
        <v>172606255</v>
      </c>
      <c r="F68" s="51">
        <f t="shared" si="2"/>
        <v>11806.17339261286</v>
      </c>
      <c r="G68" s="62">
        <v>6.335</v>
      </c>
      <c r="H68" s="76">
        <v>2</v>
      </c>
      <c r="I68" s="76">
        <f t="shared" si="3"/>
        <v>8.3350000000000009</v>
      </c>
      <c r="J68" s="52">
        <v>1093378</v>
      </c>
      <c r="K68" s="51">
        <v>345172</v>
      </c>
      <c r="L68" s="53">
        <f t="shared" si="0"/>
        <v>1438550</v>
      </c>
      <c r="M68" s="56">
        <f t="shared" si="4"/>
        <v>98.396032831737344</v>
      </c>
    </row>
    <row r="69" spans="1:13">
      <c r="A69" s="7" t="s">
        <v>63</v>
      </c>
      <c r="B69" s="16">
        <v>484261</v>
      </c>
      <c r="C69" s="49">
        <v>35422791262</v>
      </c>
      <c r="D69" s="50">
        <f t="shared" si="1"/>
        <v>73148.139664354559</v>
      </c>
      <c r="E69" s="51">
        <v>24954187580</v>
      </c>
      <c r="F69" s="51">
        <f t="shared" si="2"/>
        <v>51530.45068671646</v>
      </c>
      <c r="G69" s="62">
        <v>8.0909999999999993</v>
      </c>
      <c r="H69" s="76">
        <v>0.42599999999999999</v>
      </c>
      <c r="I69" s="76">
        <f t="shared" si="3"/>
        <v>8.5169999999999995</v>
      </c>
      <c r="J69" s="52">
        <v>202240783</v>
      </c>
      <c r="K69" s="51">
        <v>10648198</v>
      </c>
      <c r="L69" s="53">
        <f t="shared" si="0"/>
        <v>212888981</v>
      </c>
      <c r="M69" s="56">
        <f t="shared" si="4"/>
        <v>439.61620076776779</v>
      </c>
    </row>
    <row r="70" spans="1:13">
      <c r="A70" s="7" t="s">
        <v>64</v>
      </c>
      <c r="B70" s="16">
        <v>25505</v>
      </c>
      <c r="C70" s="49">
        <v>1364071751</v>
      </c>
      <c r="D70" s="50">
        <f t="shared" si="1"/>
        <v>53482.523073907076</v>
      </c>
      <c r="E70" s="51">
        <v>799401487</v>
      </c>
      <c r="F70" s="51">
        <f t="shared" si="2"/>
        <v>31342.932248578709</v>
      </c>
      <c r="G70" s="62">
        <v>8.3979999999999997</v>
      </c>
      <c r="H70" s="76">
        <v>0.81</v>
      </c>
      <c r="I70" s="76">
        <f t="shared" si="3"/>
        <v>9.2080000000000002</v>
      </c>
      <c r="J70" s="52">
        <v>6713366</v>
      </c>
      <c r="K70" s="51">
        <v>647522</v>
      </c>
      <c r="L70" s="53">
        <f>SUM(J70:K70)</f>
        <v>7360888</v>
      </c>
      <c r="M70" s="56">
        <f t="shared" si="4"/>
        <v>288.60568515977258</v>
      </c>
    </row>
    <row r="71" spans="1:13">
      <c r="A71" s="7" t="s">
        <v>65</v>
      </c>
      <c r="B71" s="16">
        <v>50543</v>
      </c>
      <c r="C71" s="49">
        <v>9748509578</v>
      </c>
      <c r="D71" s="50">
        <f t="shared" si="1"/>
        <v>192875.56294640206</v>
      </c>
      <c r="E71" s="51">
        <v>8157752492</v>
      </c>
      <c r="F71" s="51">
        <f t="shared" si="2"/>
        <v>161402.22171220544</v>
      </c>
      <c r="G71" s="62">
        <v>5.569</v>
      </c>
      <c r="H71" s="76">
        <v>0</v>
      </c>
      <c r="I71" s="76">
        <f t="shared" si="3"/>
        <v>5.569</v>
      </c>
      <c r="J71" s="52">
        <v>45430524</v>
      </c>
      <c r="K71" s="51">
        <v>0</v>
      </c>
      <c r="L71" s="53">
        <f>SUM(J71:K71)</f>
        <v>45430524</v>
      </c>
      <c r="M71" s="56">
        <f t="shared" si="4"/>
        <v>898.84898007637059</v>
      </c>
    </row>
    <row r="72" spans="1:13">
      <c r="A72" s="7" t="s">
        <v>66</v>
      </c>
      <c r="B72" s="16">
        <v>22434</v>
      </c>
      <c r="C72" s="49">
        <v>984186950</v>
      </c>
      <c r="D72" s="50">
        <f>(C72/B72)</f>
        <v>43870.328519211907</v>
      </c>
      <c r="E72" s="51">
        <v>561846797</v>
      </c>
      <c r="F72" s="51">
        <f>(E72/B72)</f>
        <v>25044.432423999286</v>
      </c>
      <c r="G72" s="62">
        <v>7.9169999999999998</v>
      </c>
      <c r="H72" s="76">
        <v>0</v>
      </c>
      <c r="I72" s="76">
        <f>SUM(G72:H72)</f>
        <v>7.9169999999999998</v>
      </c>
      <c r="J72" s="52">
        <v>4448171</v>
      </c>
      <c r="K72" s="51">
        <v>0</v>
      </c>
      <c r="L72" s="53">
        <f>SUM(J72:K72)</f>
        <v>4448171</v>
      </c>
      <c r="M72" s="56">
        <f>L72/B72</f>
        <v>198.27810466256574</v>
      </c>
    </row>
    <row r="73" spans="1:13">
      <c r="A73" s="12" t="s">
        <v>67</v>
      </c>
      <c r="B73" s="17">
        <f>SUM(B6:B72)</f>
        <v>17516732</v>
      </c>
      <c r="C73" s="13">
        <f>SUM(C6:C72)</f>
        <v>1577207641539</v>
      </c>
      <c r="D73" s="20">
        <f>(C73/B73)</f>
        <v>90040.062355181319</v>
      </c>
      <c r="E73" s="20">
        <f>SUM(E6:E72)</f>
        <v>1110743583523</v>
      </c>
      <c r="F73" s="20">
        <f>(E73/B73)</f>
        <v>63410.434293508632</v>
      </c>
      <c r="G73" s="13"/>
      <c r="H73" s="13"/>
      <c r="I73" s="78"/>
      <c r="J73" s="14">
        <f>SUM(J6:J72)</f>
        <v>8778067210</v>
      </c>
      <c r="K73" s="32">
        <f>SUM(K6:K72)</f>
        <v>258051878</v>
      </c>
      <c r="L73" s="20">
        <f>SUM(J73:K73)</f>
        <v>9036119088</v>
      </c>
      <c r="M73" s="57">
        <f>L73/B73</f>
        <v>515.8564444555069</v>
      </c>
    </row>
    <row r="74" spans="1:13">
      <c r="A74" s="11"/>
      <c r="B74" s="10"/>
      <c r="C74" s="5"/>
      <c r="D74" s="10"/>
      <c r="E74" s="5"/>
      <c r="F74" s="10"/>
      <c r="G74" s="10"/>
      <c r="H74" s="10"/>
      <c r="I74" s="10"/>
      <c r="J74" s="79"/>
      <c r="K74" s="8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141</v>
      </c>
      <c r="B80" s="108"/>
      <c r="C80" s="108"/>
      <c r="D80" s="108"/>
      <c r="E80" s="108"/>
      <c r="F80" s="108"/>
      <c r="G80" s="108"/>
      <c r="H80" s="108"/>
      <c r="I80" s="108"/>
      <c r="J80" s="108"/>
      <c r="K80" s="108"/>
      <c r="L80" s="108"/>
      <c r="M80" s="109"/>
    </row>
    <row r="81" spans="1:13" ht="13.5" thickBot="1">
      <c r="A81" s="104" t="s">
        <v>109</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A1:M1"/>
    <mergeCell ref="C2:F2"/>
    <mergeCell ref="J2:M2"/>
    <mergeCell ref="A80:M80"/>
    <mergeCell ref="A81:M81"/>
    <mergeCell ref="C3:D3"/>
    <mergeCell ref="E3:F3"/>
    <mergeCell ref="G2:I2"/>
    <mergeCell ref="A75:M75"/>
    <mergeCell ref="A76:M76"/>
    <mergeCell ref="A77:M77"/>
    <mergeCell ref="A78:M78"/>
    <mergeCell ref="A79:M79"/>
  </mergeCells>
  <phoneticPr fontId="7" type="noConversion"/>
  <printOptions horizontalCentered="1"/>
  <pageMargins left="0.5" right="0.5" top="0.5" bottom="0.5" header="0.3" footer="0.3"/>
  <pageSetup paperSize="5" scale="94" fitToHeight="0" orientation="landscape" r:id="rId1"/>
  <headerFooter>
    <oddFooter>&amp;LOffice of Economic and Demographic Research&amp;CPage &amp;P of &amp;N&amp;RMarch 7, 2012</oddFooter>
  </headerFooter>
  <ignoredErrors>
    <ignoredError sqref="D73 F73"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1" width="13.7109375" customWidth="1"/>
    <col min="12" max="12" width="15.7109375" customWidth="1"/>
    <col min="13" max="13" width="11.7109375" customWidth="1"/>
  </cols>
  <sheetData>
    <row r="1" spans="1:13" ht="26.25">
      <c r="A1" s="90" t="s">
        <v>80</v>
      </c>
      <c r="B1" s="91"/>
      <c r="C1" s="91"/>
      <c r="D1" s="91"/>
      <c r="E1" s="91"/>
      <c r="F1" s="91"/>
      <c r="G1" s="91"/>
      <c r="H1" s="91"/>
      <c r="I1" s="91"/>
      <c r="J1" s="91"/>
      <c r="K1" s="91"/>
      <c r="L1" s="91"/>
      <c r="M1" s="92"/>
    </row>
    <row r="2" spans="1:13" ht="15.75">
      <c r="A2" s="21"/>
      <c r="B2" s="81">
        <v>2003</v>
      </c>
      <c r="C2" s="93" t="s">
        <v>79</v>
      </c>
      <c r="D2" s="94"/>
      <c r="E2" s="94"/>
      <c r="F2" s="95"/>
      <c r="G2" s="93" t="s">
        <v>96</v>
      </c>
      <c r="H2" s="94"/>
      <c r="I2" s="95"/>
      <c r="J2" s="96" t="s">
        <v>83</v>
      </c>
      <c r="K2" s="97"/>
      <c r="L2" s="97"/>
      <c r="M2" s="98"/>
    </row>
    <row r="3" spans="1:13" ht="12.75" customHeight="1">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231296</v>
      </c>
      <c r="C6" s="5">
        <v>14109419913</v>
      </c>
      <c r="D6" s="18">
        <f>(C6/B6)</f>
        <v>61001.573364865799</v>
      </c>
      <c r="E6" s="19">
        <v>7878456743</v>
      </c>
      <c r="F6" s="19">
        <f>(E6/B6)</f>
        <v>34062.226510618428</v>
      </c>
      <c r="G6" s="60">
        <v>8.4860000000000007</v>
      </c>
      <c r="H6" s="75">
        <v>1.345</v>
      </c>
      <c r="I6" s="75">
        <f>SUM(G6:H6)</f>
        <v>9.8310000000000013</v>
      </c>
      <c r="J6" s="4">
        <v>51161562</v>
      </c>
      <c r="K6" s="31">
        <v>26352961</v>
      </c>
      <c r="L6" s="31">
        <f t="shared" ref="L6:L69" si="0">SUM(J6:K6)</f>
        <v>77514523</v>
      </c>
      <c r="M6" s="55">
        <f>L6/B6</f>
        <v>335.13127334670725</v>
      </c>
    </row>
    <row r="7" spans="1:13">
      <c r="A7" s="7" t="s">
        <v>4</v>
      </c>
      <c r="B7" s="16">
        <v>23383</v>
      </c>
      <c r="C7" s="49">
        <v>1131330902</v>
      </c>
      <c r="D7" s="50">
        <f>(C7/B7)</f>
        <v>48382.624214172691</v>
      </c>
      <c r="E7" s="51">
        <v>465278804</v>
      </c>
      <c r="F7" s="51">
        <f>(E7/B7)</f>
        <v>19898.165504853954</v>
      </c>
      <c r="G7" s="62">
        <v>8.3729999999999993</v>
      </c>
      <c r="H7" s="76">
        <v>0</v>
      </c>
      <c r="I7" s="76">
        <f>SUM(G7:H7)</f>
        <v>8.3729999999999993</v>
      </c>
      <c r="J7" s="52">
        <v>2964929</v>
      </c>
      <c r="K7" s="51">
        <v>930465</v>
      </c>
      <c r="L7" s="53">
        <f t="shared" si="0"/>
        <v>3895394</v>
      </c>
      <c r="M7" s="56">
        <f>L7/B7</f>
        <v>166.59085660522601</v>
      </c>
    </row>
    <row r="8" spans="1:13">
      <c r="A8" s="7" t="s">
        <v>5</v>
      </c>
      <c r="B8" s="16">
        <v>154827</v>
      </c>
      <c r="C8" s="49">
        <v>11934440345</v>
      </c>
      <c r="D8" s="50">
        <f t="shared" ref="D8:D71" si="1">(C8/B8)</f>
        <v>77082.423253050176</v>
      </c>
      <c r="E8" s="51">
        <v>8243648780</v>
      </c>
      <c r="F8" s="51">
        <f t="shared" ref="F8:F71" si="2">(E8/B8)</f>
        <v>53244.258301200694</v>
      </c>
      <c r="G8" s="62">
        <v>6.569</v>
      </c>
      <c r="H8" s="76">
        <v>0</v>
      </c>
      <c r="I8" s="76">
        <f t="shared" ref="I8:I71" si="3">SUM(G8:H8)</f>
        <v>6.569</v>
      </c>
      <c r="J8" s="52">
        <v>54152529</v>
      </c>
      <c r="K8" s="51">
        <v>16487298</v>
      </c>
      <c r="L8" s="53">
        <f t="shared" si="0"/>
        <v>70639827</v>
      </c>
      <c r="M8" s="56">
        <f t="shared" ref="M8:M71" si="4">L8/B8</f>
        <v>456.25005328527971</v>
      </c>
    </row>
    <row r="9" spans="1:13">
      <c r="A9" s="7" t="s">
        <v>6</v>
      </c>
      <c r="B9" s="16">
        <v>26972</v>
      </c>
      <c r="C9" s="49">
        <v>1162498035</v>
      </c>
      <c r="D9" s="50">
        <f t="shared" si="1"/>
        <v>43100.179259973309</v>
      </c>
      <c r="E9" s="51">
        <v>570981737</v>
      </c>
      <c r="F9" s="51">
        <f t="shared" si="2"/>
        <v>21169.425218745364</v>
      </c>
      <c r="G9" s="62">
        <v>8.6940000000000008</v>
      </c>
      <c r="H9" s="76">
        <v>0</v>
      </c>
      <c r="I9" s="76">
        <f t="shared" si="3"/>
        <v>8.6940000000000008</v>
      </c>
      <c r="J9" s="52">
        <v>4964114</v>
      </c>
      <c r="K9" s="51">
        <v>0</v>
      </c>
      <c r="L9" s="53">
        <f t="shared" si="0"/>
        <v>4964114</v>
      </c>
      <c r="M9" s="56">
        <f t="shared" si="4"/>
        <v>184.04693756488209</v>
      </c>
    </row>
    <row r="10" spans="1:13">
      <c r="A10" s="7" t="s">
        <v>7</v>
      </c>
      <c r="B10" s="16">
        <v>507810</v>
      </c>
      <c r="C10" s="49">
        <v>41975539936</v>
      </c>
      <c r="D10" s="50">
        <f t="shared" si="1"/>
        <v>82659.931738248561</v>
      </c>
      <c r="E10" s="51">
        <v>22061374161</v>
      </c>
      <c r="F10" s="51">
        <f t="shared" si="2"/>
        <v>43444.150688249545</v>
      </c>
      <c r="G10" s="62">
        <v>8.4049999999999994</v>
      </c>
      <c r="H10" s="76">
        <v>0</v>
      </c>
      <c r="I10" s="76">
        <f t="shared" si="3"/>
        <v>8.4049999999999994</v>
      </c>
      <c r="J10" s="52">
        <v>185648360</v>
      </c>
      <c r="K10" s="51">
        <v>0</v>
      </c>
      <c r="L10" s="53">
        <f t="shared" si="0"/>
        <v>185648360</v>
      </c>
      <c r="M10" s="56">
        <f t="shared" si="4"/>
        <v>365.58626257852347</v>
      </c>
    </row>
    <row r="11" spans="1:13">
      <c r="A11" s="7" t="s">
        <v>8</v>
      </c>
      <c r="B11" s="16">
        <v>1698425</v>
      </c>
      <c r="C11" s="49">
        <v>139843471177</v>
      </c>
      <c r="D11" s="50">
        <f t="shared" si="1"/>
        <v>82337.148344495639</v>
      </c>
      <c r="E11" s="51">
        <v>102276745541</v>
      </c>
      <c r="F11" s="51">
        <f t="shared" si="2"/>
        <v>60218.582240016483</v>
      </c>
      <c r="G11" s="62">
        <v>8.1240000000000006</v>
      </c>
      <c r="H11" s="76">
        <v>0.29360000000000003</v>
      </c>
      <c r="I11" s="76">
        <f t="shared" si="3"/>
        <v>8.4176000000000002</v>
      </c>
      <c r="J11" s="52">
        <v>846867346</v>
      </c>
      <c r="K11" s="51">
        <v>30605747</v>
      </c>
      <c r="L11" s="53">
        <f t="shared" si="0"/>
        <v>877473093</v>
      </c>
      <c r="M11" s="56">
        <f t="shared" si="4"/>
        <v>516.63929405184217</v>
      </c>
    </row>
    <row r="12" spans="1:13">
      <c r="A12" s="7" t="s">
        <v>9</v>
      </c>
      <c r="B12" s="16">
        <v>13439</v>
      </c>
      <c r="C12" s="49">
        <v>511031665</v>
      </c>
      <c r="D12" s="50">
        <f t="shared" si="1"/>
        <v>38026.018676984895</v>
      </c>
      <c r="E12" s="51">
        <v>251561995</v>
      </c>
      <c r="F12" s="51">
        <f t="shared" si="2"/>
        <v>18718.803110350473</v>
      </c>
      <c r="G12" s="62">
        <v>6.6139999999999999</v>
      </c>
      <c r="H12" s="76">
        <v>0</v>
      </c>
      <c r="I12" s="76">
        <f t="shared" si="3"/>
        <v>6.6139999999999999</v>
      </c>
      <c r="J12" s="52">
        <v>1663029</v>
      </c>
      <c r="K12" s="51">
        <v>0</v>
      </c>
      <c r="L12" s="53">
        <f t="shared" si="0"/>
        <v>1663029</v>
      </c>
      <c r="M12" s="56">
        <f t="shared" si="4"/>
        <v>123.74648411340129</v>
      </c>
    </row>
    <row r="13" spans="1:13">
      <c r="A13" s="7" t="s">
        <v>10</v>
      </c>
      <c r="B13" s="16">
        <v>151994</v>
      </c>
      <c r="C13" s="49">
        <v>14721901214</v>
      </c>
      <c r="D13" s="50">
        <f t="shared" si="1"/>
        <v>96858.436609339842</v>
      </c>
      <c r="E13" s="51">
        <v>11025783488</v>
      </c>
      <c r="F13" s="51">
        <f t="shared" si="2"/>
        <v>72540.91272023895</v>
      </c>
      <c r="G13" s="62">
        <v>8.1080000000000005</v>
      </c>
      <c r="H13" s="76">
        <v>0.31</v>
      </c>
      <c r="I13" s="76">
        <f t="shared" si="3"/>
        <v>8.418000000000001</v>
      </c>
      <c r="J13" s="52">
        <v>89388754</v>
      </c>
      <c r="K13" s="51">
        <v>3417676</v>
      </c>
      <c r="L13" s="53">
        <f t="shared" si="0"/>
        <v>92806430</v>
      </c>
      <c r="M13" s="56">
        <f t="shared" si="4"/>
        <v>610.59272076529339</v>
      </c>
    </row>
    <row r="14" spans="1:13">
      <c r="A14" s="7" t="s">
        <v>11</v>
      </c>
      <c r="B14" s="16">
        <v>125804</v>
      </c>
      <c r="C14" s="49">
        <v>8890780429</v>
      </c>
      <c r="D14" s="50">
        <f t="shared" si="1"/>
        <v>70671.683165877083</v>
      </c>
      <c r="E14" s="51">
        <v>6486030723</v>
      </c>
      <c r="F14" s="51">
        <f t="shared" si="2"/>
        <v>51556.633517217262</v>
      </c>
      <c r="G14" s="62">
        <v>8.2959999999999994</v>
      </c>
      <c r="H14" s="76">
        <v>0</v>
      </c>
      <c r="I14" s="76">
        <f t="shared" si="3"/>
        <v>8.2959999999999994</v>
      </c>
      <c r="J14" s="52">
        <v>53810888</v>
      </c>
      <c r="K14" s="51">
        <v>0</v>
      </c>
      <c r="L14" s="53">
        <f t="shared" si="0"/>
        <v>53810888</v>
      </c>
      <c r="M14" s="56">
        <f t="shared" si="4"/>
        <v>427.73590664843726</v>
      </c>
    </row>
    <row r="15" spans="1:13">
      <c r="A15" s="7" t="s">
        <v>12</v>
      </c>
      <c r="B15" s="16">
        <v>156011</v>
      </c>
      <c r="C15" s="49">
        <v>8220953761</v>
      </c>
      <c r="D15" s="50">
        <f t="shared" si="1"/>
        <v>52694.705892533217</v>
      </c>
      <c r="E15" s="51">
        <v>5718929199</v>
      </c>
      <c r="F15" s="51">
        <f t="shared" si="2"/>
        <v>36657.217753876328</v>
      </c>
      <c r="G15" s="62">
        <v>8.6310000000000002</v>
      </c>
      <c r="H15" s="76">
        <v>0</v>
      </c>
      <c r="I15" s="76">
        <f t="shared" si="3"/>
        <v>8.6310000000000002</v>
      </c>
      <c r="J15" s="52">
        <v>49358954</v>
      </c>
      <c r="K15" s="51">
        <v>0</v>
      </c>
      <c r="L15" s="53">
        <f t="shared" si="0"/>
        <v>49358954</v>
      </c>
      <c r="M15" s="56">
        <f t="shared" si="4"/>
        <v>316.38124234829593</v>
      </c>
    </row>
    <row r="16" spans="1:13">
      <c r="A16" s="7" t="s">
        <v>13</v>
      </c>
      <c r="B16" s="16">
        <v>292466</v>
      </c>
      <c r="C16" s="49">
        <v>57761717617</v>
      </c>
      <c r="D16" s="50">
        <f t="shared" si="1"/>
        <v>197498.91480377206</v>
      </c>
      <c r="E16" s="51">
        <v>46008242547</v>
      </c>
      <c r="F16" s="51">
        <f t="shared" si="2"/>
        <v>157311.42268503006</v>
      </c>
      <c r="G16" s="62">
        <v>6.524</v>
      </c>
      <c r="H16" s="76">
        <v>0</v>
      </c>
      <c r="I16" s="76">
        <f t="shared" si="3"/>
        <v>6.524</v>
      </c>
      <c r="J16" s="52">
        <v>300335909</v>
      </c>
      <c r="K16" s="51">
        <v>0</v>
      </c>
      <c r="L16" s="53">
        <f t="shared" si="0"/>
        <v>300335909</v>
      </c>
      <c r="M16" s="56">
        <f t="shared" si="4"/>
        <v>1026.9087996553446</v>
      </c>
    </row>
    <row r="17" spans="1:13">
      <c r="A17" s="7" t="s">
        <v>14</v>
      </c>
      <c r="B17" s="16">
        <v>58890</v>
      </c>
      <c r="C17" s="49">
        <v>2814186535</v>
      </c>
      <c r="D17" s="50">
        <f t="shared" si="1"/>
        <v>47787.171591102058</v>
      </c>
      <c r="E17" s="51">
        <v>1557697786</v>
      </c>
      <c r="F17" s="51">
        <f t="shared" si="2"/>
        <v>26450.972762778059</v>
      </c>
      <c r="G17" s="62">
        <v>8.3889999999999993</v>
      </c>
      <c r="H17" s="76">
        <v>0</v>
      </c>
      <c r="I17" s="76">
        <f t="shared" si="3"/>
        <v>8.3889999999999993</v>
      </c>
      <c r="J17" s="52">
        <v>13067505</v>
      </c>
      <c r="K17" s="51">
        <v>0</v>
      </c>
      <c r="L17" s="53">
        <f t="shared" si="0"/>
        <v>13067505</v>
      </c>
      <c r="M17" s="56">
        <f t="shared" si="4"/>
        <v>221.896841569027</v>
      </c>
    </row>
    <row r="18" spans="1:13">
      <c r="A18" s="7" t="s">
        <v>102</v>
      </c>
      <c r="B18" s="16">
        <v>33713</v>
      </c>
      <c r="C18" s="49">
        <v>1942593381</v>
      </c>
      <c r="D18" s="50">
        <f t="shared" si="1"/>
        <v>57621.492628956192</v>
      </c>
      <c r="E18" s="51">
        <v>1011648434</v>
      </c>
      <c r="F18" s="51">
        <f t="shared" si="2"/>
        <v>30007.665707590542</v>
      </c>
      <c r="G18" s="62">
        <v>8.2420000000000009</v>
      </c>
      <c r="H18" s="76">
        <v>0</v>
      </c>
      <c r="I18" s="76">
        <f t="shared" si="3"/>
        <v>8.2420000000000009</v>
      </c>
      <c r="J18" s="52">
        <v>8340986</v>
      </c>
      <c r="K18" s="51">
        <v>0</v>
      </c>
      <c r="L18" s="53">
        <f t="shared" si="0"/>
        <v>8340986</v>
      </c>
      <c r="M18" s="56">
        <f t="shared" si="4"/>
        <v>247.41156230534216</v>
      </c>
    </row>
    <row r="19" spans="1:13">
      <c r="A19" s="7" t="s">
        <v>15</v>
      </c>
      <c r="B19" s="16">
        <v>14688</v>
      </c>
      <c r="C19" s="49">
        <v>974690434</v>
      </c>
      <c r="D19" s="50">
        <f t="shared" si="1"/>
        <v>66359.642837690626</v>
      </c>
      <c r="E19" s="51">
        <v>354979033</v>
      </c>
      <c r="F19" s="51">
        <f t="shared" si="2"/>
        <v>24167.962486383443</v>
      </c>
      <c r="G19" s="62">
        <v>8.73</v>
      </c>
      <c r="H19" s="76">
        <v>0</v>
      </c>
      <c r="I19" s="76">
        <f t="shared" si="3"/>
        <v>8.73</v>
      </c>
      <c r="J19" s="52">
        <v>2146459</v>
      </c>
      <c r="K19" s="51">
        <v>0</v>
      </c>
      <c r="L19" s="53">
        <f t="shared" si="0"/>
        <v>2146459</v>
      </c>
      <c r="M19" s="56">
        <f t="shared" si="4"/>
        <v>146.13691448801742</v>
      </c>
    </row>
    <row r="20" spans="1:13">
      <c r="A20" s="7" t="s">
        <v>16</v>
      </c>
      <c r="B20" s="16">
        <v>826279</v>
      </c>
      <c r="C20" s="49">
        <v>57009902422</v>
      </c>
      <c r="D20" s="50">
        <f t="shared" si="1"/>
        <v>68995.947400333302</v>
      </c>
      <c r="E20" s="51">
        <v>37603361389</v>
      </c>
      <c r="F20" s="51">
        <f t="shared" si="2"/>
        <v>45509.278813814701</v>
      </c>
      <c r="G20" s="62">
        <v>8.5399999999999991</v>
      </c>
      <c r="H20" s="76">
        <v>0</v>
      </c>
      <c r="I20" s="76">
        <f t="shared" si="3"/>
        <v>8.5399999999999991</v>
      </c>
      <c r="J20" s="52">
        <v>321475392</v>
      </c>
      <c r="K20" s="51">
        <v>19235822</v>
      </c>
      <c r="L20" s="53">
        <f t="shared" si="0"/>
        <v>340711214</v>
      </c>
      <c r="M20" s="56">
        <f t="shared" si="4"/>
        <v>412.34403149541498</v>
      </c>
    </row>
    <row r="21" spans="1:13">
      <c r="A21" s="7" t="s">
        <v>17</v>
      </c>
      <c r="B21" s="16">
        <v>303310</v>
      </c>
      <c r="C21" s="49">
        <v>16836730340</v>
      </c>
      <c r="D21" s="50">
        <f t="shared" si="1"/>
        <v>55509.974415614386</v>
      </c>
      <c r="E21" s="51">
        <v>9775652130</v>
      </c>
      <c r="F21" s="51">
        <f t="shared" si="2"/>
        <v>32229.903827766972</v>
      </c>
      <c r="G21" s="62">
        <v>8.8870000000000005</v>
      </c>
      <c r="H21" s="76">
        <v>0</v>
      </c>
      <c r="I21" s="76">
        <f t="shared" si="3"/>
        <v>8.8870000000000005</v>
      </c>
      <c r="J21" s="52">
        <v>86688887</v>
      </c>
      <c r="K21" s="51">
        <v>0</v>
      </c>
      <c r="L21" s="53">
        <f t="shared" si="0"/>
        <v>86688887</v>
      </c>
      <c r="M21" s="56">
        <f t="shared" si="4"/>
        <v>285.80952490850945</v>
      </c>
    </row>
    <row r="22" spans="1:13">
      <c r="A22" s="7" t="s">
        <v>18</v>
      </c>
      <c r="B22" s="16">
        <v>61541</v>
      </c>
      <c r="C22" s="49">
        <v>6123785985</v>
      </c>
      <c r="D22" s="50">
        <f t="shared" si="1"/>
        <v>99507.417575275016</v>
      </c>
      <c r="E22" s="51">
        <v>4553698418</v>
      </c>
      <c r="F22" s="51">
        <f t="shared" si="2"/>
        <v>73994.547017435529</v>
      </c>
      <c r="G22" s="62">
        <v>8.3710000000000004</v>
      </c>
      <c r="H22" s="76">
        <v>0.44600000000000001</v>
      </c>
      <c r="I22" s="76">
        <f t="shared" si="3"/>
        <v>8.8170000000000002</v>
      </c>
      <c r="J22" s="52">
        <v>38119085</v>
      </c>
      <c r="K22" s="51">
        <v>2030963</v>
      </c>
      <c r="L22" s="53">
        <f t="shared" si="0"/>
        <v>40150048</v>
      </c>
      <c r="M22" s="56">
        <f t="shared" si="4"/>
        <v>652.41136803106872</v>
      </c>
    </row>
    <row r="23" spans="1:13">
      <c r="A23" s="7" t="s">
        <v>19</v>
      </c>
      <c r="B23" s="16">
        <v>10480</v>
      </c>
      <c r="C23" s="49">
        <v>2653314189</v>
      </c>
      <c r="D23" s="50">
        <f t="shared" si="1"/>
        <v>253178.83482824426</v>
      </c>
      <c r="E23" s="51">
        <v>1623872286</v>
      </c>
      <c r="F23" s="51">
        <f t="shared" si="2"/>
        <v>154949.64561068703</v>
      </c>
      <c r="G23" s="62">
        <v>6.1529999999999996</v>
      </c>
      <c r="H23" s="76">
        <v>0</v>
      </c>
      <c r="I23" s="76">
        <f t="shared" si="3"/>
        <v>6.1529999999999996</v>
      </c>
      <c r="J23" s="52">
        <v>9974838</v>
      </c>
      <c r="K23" s="51">
        <v>0</v>
      </c>
      <c r="L23" s="53">
        <f t="shared" si="0"/>
        <v>9974838</v>
      </c>
      <c r="M23" s="56">
        <f t="shared" si="4"/>
        <v>951.79751908396952</v>
      </c>
    </row>
    <row r="24" spans="1:13">
      <c r="A24" s="7" t="s">
        <v>20</v>
      </c>
      <c r="B24" s="16">
        <v>46491</v>
      </c>
      <c r="C24" s="49">
        <v>1802109706</v>
      </c>
      <c r="D24" s="50">
        <f t="shared" si="1"/>
        <v>38762.549869867289</v>
      </c>
      <c r="E24" s="51">
        <v>947731402</v>
      </c>
      <c r="F24" s="51">
        <f t="shared" si="2"/>
        <v>20385.266008474759</v>
      </c>
      <c r="G24" s="62">
        <v>8.6489999999999991</v>
      </c>
      <c r="H24" s="76">
        <v>0</v>
      </c>
      <c r="I24" s="76">
        <f t="shared" si="3"/>
        <v>8.6489999999999991</v>
      </c>
      <c r="J24" s="52">
        <v>8196966</v>
      </c>
      <c r="K24" s="51">
        <v>0</v>
      </c>
      <c r="L24" s="53">
        <f t="shared" si="0"/>
        <v>8196966</v>
      </c>
      <c r="M24" s="56">
        <f t="shared" si="4"/>
        <v>176.31296379944504</v>
      </c>
    </row>
    <row r="25" spans="1:13">
      <c r="A25" s="7" t="s">
        <v>21</v>
      </c>
      <c r="B25" s="16">
        <v>15517</v>
      </c>
      <c r="C25" s="49">
        <v>740237408</v>
      </c>
      <c r="D25" s="50">
        <f t="shared" si="1"/>
        <v>47704.930592253659</v>
      </c>
      <c r="E25" s="51">
        <v>365594838</v>
      </c>
      <c r="F25" s="51">
        <f t="shared" si="2"/>
        <v>23560.922729909133</v>
      </c>
      <c r="G25" s="62">
        <v>8.5009999999999994</v>
      </c>
      <c r="H25" s="76">
        <v>0</v>
      </c>
      <c r="I25" s="76">
        <f t="shared" si="3"/>
        <v>8.5009999999999994</v>
      </c>
      <c r="J25" s="52">
        <v>3111227</v>
      </c>
      <c r="K25" s="51">
        <v>0</v>
      </c>
      <c r="L25" s="53">
        <f t="shared" si="0"/>
        <v>3111227</v>
      </c>
      <c r="M25" s="56">
        <f t="shared" si="4"/>
        <v>200.50441451311465</v>
      </c>
    </row>
    <row r="26" spans="1:13">
      <c r="A26" s="7" t="s">
        <v>22</v>
      </c>
      <c r="B26" s="16">
        <v>10729</v>
      </c>
      <c r="C26" s="49">
        <v>1568970689</v>
      </c>
      <c r="D26" s="50">
        <f t="shared" si="1"/>
        <v>146236.4329387641</v>
      </c>
      <c r="E26" s="51">
        <v>436491770</v>
      </c>
      <c r="F26" s="51">
        <f t="shared" si="2"/>
        <v>40683.360052194985</v>
      </c>
      <c r="G26" s="62">
        <v>8.1969999999999992</v>
      </c>
      <c r="H26" s="76">
        <v>0</v>
      </c>
      <c r="I26" s="76">
        <f t="shared" si="3"/>
        <v>8.1969999999999992</v>
      </c>
      <c r="J26" s="52">
        <v>2704942</v>
      </c>
      <c r="K26" s="51">
        <v>872981</v>
      </c>
      <c r="L26" s="53">
        <f t="shared" si="0"/>
        <v>3577923</v>
      </c>
      <c r="M26" s="56">
        <f t="shared" si="4"/>
        <v>333.48149874172805</v>
      </c>
    </row>
    <row r="27" spans="1:13">
      <c r="A27" s="7" t="s">
        <v>23</v>
      </c>
      <c r="B27" s="16">
        <v>15615</v>
      </c>
      <c r="C27" s="49">
        <v>2214691246</v>
      </c>
      <c r="D27" s="50">
        <f t="shared" si="1"/>
        <v>141831.0115914185</v>
      </c>
      <c r="E27" s="51">
        <v>1315927446</v>
      </c>
      <c r="F27" s="51">
        <f t="shared" si="2"/>
        <v>84273.291450528341</v>
      </c>
      <c r="G27" s="62">
        <v>7.133</v>
      </c>
      <c r="H27" s="76">
        <v>0</v>
      </c>
      <c r="I27" s="76">
        <f t="shared" si="3"/>
        <v>7.133</v>
      </c>
      <c r="J27" s="52">
        <v>9386309</v>
      </c>
      <c r="K27" s="51">
        <v>0</v>
      </c>
      <c r="L27" s="53">
        <f t="shared" si="0"/>
        <v>9386309</v>
      </c>
      <c r="M27" s="56">
        <f t="shared" si="4"/>
        <v>601.10848543067561</v>
      </c>
    </row>
    <row r="28" spans="1:13">
      <c r="A28" s="7" t="s">
        <v>24</v>
      </c>
      <c r="B28" s="16">
        <v>14025</v>
      </c>
      <c r="C28" s="49">
        <v>896151469</v>
      </c>
      <c r="D28" s="50">
        <f t="shared" si="1"/>
        <v>63896.717932263811</v>
      </c>
      <c r="E28" s="51">
        <v>529745749</v>
      </c>
      <c r="F28" s="51">
        <f t="shared" si="2"/>
        <v>37771.532905525848</v>
      </c>
      <c r="G28" s="62">
        <v>8.4659999999999993</v>
      </c>
      <c r="H28" s="76">
        <v>0</v>
      </c>
      <c r="I28" s="76">
        <f t="shared" si="3"/>
        <v>8.4659999999999993</v>
      </c>
      <c r="J28" s="52">
        <v>4484830</v>
      </c>
      <c r="K28" s="51">
        <v>0</v>
      </c>
      <c r="L28" s="53">
        <f t="shared" si="0"/>
        <v>4484830</v>
      </c>
      <c r="M28" s="56">
        <f t="shared" si="4"/>
        <v>319.77397504456326</v>
      </c>
    </row>
    <row r="29" spans="1:13">
      <c r="A29" s="7" t="s">
        <v>25</v>
      </c>
      <c r="B29" s="16">
        <v>27400</v>
      </c>
      <c r="C29" s="49">
        <v>2411072005</v>
      </c>
      <c r="D29" s="50">
        <f t="shared" si="1"/>
        <v>87995.328649635034</v>
      </c>
      <c r="E29" s="51">
        <v>1378858843</v>
      </c>
      <c r="F29" s="51">
        <f t="shared" si="2"/>
        <v>50323.315437956204</v>
      </c>
      <c r="G29" s="62">
        <v>8.5779999999999994</v>
      </c>
      <c r="H29" s="76">
        <v>0</v>
      </c>
      <c r="I29" s="76">
        <f t="shared" si="3"/>
        <v>8.5779999999999994</v>
      </c>
      <c r="J29" s="52">
        <v>11827852</v>
      </c>
      <c r="K29" s="51">
        <v>0</v>
      </c>
      <c r="L29" s="53">
        <f t="shared" si="0"/>
        <v>11827852</v>
      </c>
      <c r="M29" s="56">
        <f t="shared" si="4"/>
        <v>431.67343065693433</v>
      </c>
    </row>
    <row r="30" spans="1:13">
      <c r="A30" s="7" t="s">
        <v>26</v>
      </c>
      <c r="B30" s="16">
        <v>36511</v>
      </c>
      <c r="C30" s="49">
        <v>2984709694</v>
      </c>
      <c r="D30" s="50">
        <f t="shared" si="1"/>
        <v>81748.231875325248</v>
      </c>
      <c r="E30" s="51">
        <v>1547797304</v>
      </c>
      <c r="F30" s="51">
        <f t="shared" si="2"/>
        <v>42392.629728027168</v>
      </c>
      <c r="G30" s="62">
        <v>6.5270000000000001</v>
      </c>
      <c r="H30" s="76">
        <v>2</v>
      </c>
      <c r="I30" s="76">
        <f t="shared" si="3"/>
        <v>8.527000000000001</v>
      </c>
      <c r="J30" s="52">
        <v>13198063</v>
      </c>
      <c r="K30" s="51">
        <v>0</v>
      </c>
      <c r="L30" s="53">
        <f t="shared" si="0"/>
        <v>13198063</v>
      </c>
      <c r="M30" s="56">
        <f t="shared" si="4"/>
        <v>361.48182739448384</v>
      </c>
    </row>
    <row r="31" spans="1:13">
      <c r="A31" s="7" t="s">
        <v>27</v>
      </c>
      <c r="B31" s="16">
        <v>140670</v>
      </c>
      <c r="C31" s="49">
        <v>8534965550</v>
      </c>
      <c r="D31" s="50">
        <f t="shared" si="1"/>
        <v>60673.672780265872</v>
      </c>
      <c r="E31" s="51">
        <v>5649033706</v>
      </c>
      <c r="F31" s="51">
        <f t="shared" si="2"/>
        <v>40158.055775929482</v>
      </c>
      <c r="G31" s="62">
        <v>9.3759999999999994</v>
      </c>
      <c r="H31" s="76">
        <v>0</v>
      </c>
      <c r="I31" s="76">
        <f t="shared" si="3"/>
        <v>9.3759999999999994</v>
      </c>
      <c r="J31" s="52">
        <v>52965339</v>
      </c>
      <c r="K31" s="51">
        <v>0</v>
      </c>
      <c r="L31" s="53">
        <f t="shared" si="0"/>
        <v>52965339</v>
      </c>
      <c r="M31" s="56">
        <f t="shared" si="4"/>
        <v>376.52192365109829</v>
      </c>
    </row>
    <row r="32" spans="1:13">
      <c r="A32" s="7" t="s">
        <v>28</v>
      </c>
      <c r="B32" s="16">
        <v>90393</v>
      </c>
      <c r="C32" s="49">
        <v>4659794289</v>
      </c>
      <c r="D32" s="50">
        <f t="shared" si="1"/>
        <v>51550.388735853441</v>
      </c>
      <c r="E32" s="51">
        <v>3209958956</v>
      </c>
      <c r="F32" s="51">
        <f t="shared" si="2"/>
        <v>35511.145287798834</v>
      </c>
      <c r="G32" s="62">
        <v>8.7370000000000001</v>
      </c>
      <c r="H32" s="76">
        <v>0</v>
      </c>
      <c r="I32" s="76">
        <f t="shared" si="3"/>
        <v>8.7370000000000001</v>
      </c>
      <c r="J32" s="52">
        <v>21625557</v>
      </c>
      <c r="K32" s="51">
        <v>6419917</v>
      </c>
      <c r="L32" s="53">
        <f t="shared" si="0"/>
        <v>28045474</v>
      </c>
      <c r="M32" s="56">
        <f t="shared" si="4"/>
        <v>310.26156892679745</v>
      </c>
    </row>
    <row r="33" spans="1:13">
      <c r="A33" s="7" t="s">
        <v>29</v>
      </c>
      <c r="B33" s="16">
        <v>1079587</v>
      </c>
      <c r="C33" s="49">
        <v>72263338882</v>
      </c>
      <c r="D33" s="50">
        <f t="shared" si="1"/>
        <v>66936.09582368072</v>
      </c>
      <c r="E33" s="51">
        <v>50374394070</v>
      </c>
      <c r="F33" s="51">
        <f t="shared" si="2"/>
        <v>46660.800908125049</v>
      </c>
      <c r="G33" s="62">
        <v>8.27</v>
      </c>
      <c r="H33" s="76">
        <v>0.21</v>
      </c>
      <c r="I33" s="76">
        <f t="shared" si="3"/>
        <v>8.48</v>
      </c>
      <c r="J33" s="52">
        <v>418823553</v>
      </c>
      <c r="K33" s="51">
        <v>1364296</v>
      </c>
      <c r="L33" s="53">
        <f t="shared" si="0"/>
        <v>420187849</v>
      </c>
      <c r="M33" s="56">
        <f t="shared" si="4"/>
        <v>389.21166057019951</v>
      </c>
    </row>
    <row r="34" spans="1:13">
      <c r="A34" s="7" t="s">
        <v>30</v>
      </c>
      <c r="B34" s="16">
        <v>18940</v>
      </c>
      <c r="C34" s="49">
        <v>707281160</v>
      </c>
      <c r="D34" s="50">
        <f t="shared" si="1"/>
        <v>37343.250263991555</v>
      </c>
      <c r="E34" s="51">
        <v>309747780</v>
      </c>
      <c r="F34" s="51">
        <f t="shared" si="2"/>
        <v>16354.15945089757</v>
      </c>
      <c r="G34" s="62">
        <v>8.3379999999999992</v>
      </c>
      <c r="H34" s="76">
        <v>0</v>
      </c>
      <c r="I34" s="76">
        <f t="shared" si="3"/>
        <v>8.3379999999999992</v>
      </c>
      <c r="J34" s="52">
        <v>1727774</v>
      </c>
      <c r="K34" s="51">
        <v>854905</v>
      </c>
      <c r="L34" s="53">
        <f t="shared" si="0"/>
        <v>2582679</v>
      </c>
      <c r="M34" s="56">
        <f t="shared" si="4"/>
        <v>136.36108764519534</v>
      </c>
    </row>
    <row r="35" spans="1:13">
      <c r="A35" s="7" t="s">
        <v>31</v>
      </c>
      <c r="B35" s="16">
        <v>121174</v>
      </c>
      <c r="C35" s="49">
        <v>14240720350</v>
      </c>
      <c r="D35" s="50">
        <f t="shared" si="1"/>
        <v>117522.90384075792</v>
      </c>
      <c r="E35" s="51">
        <v>10717793063</v>
      </c>
      <c r="F35" s="51">
        <f t="shared" si="2"/>
        <v>88449.610172149143</v>
      </c>
      <c r="G35" s="62">
        <v>8.1790000000000003</v>
      </c>
      <c r="H35" s="76">
        <v>0</v>
      </c>
      <c r="I35" s="76">
        <f t="shared" si="3"/>
        <v>8.1790000000000003</v>
      </c>
      <c r="J35" s="52">
        <v>87660855</v>
      </c>
      <c r="K35" s="51">
        <v>5691143</v>
      </c>
      <c r="L35" s="53">
        <f t="shared" si="0"/>
        <v>93351998</v>
      </c>
      <c r="M35" s="56">
        <f t="shared" si="4"/>
        <v>770.39627312789878</v>
      </c>
    </row>
    <row r="36" spans="1:13">
      <c r="A36" s="7" t="s">
        <v>32</v>
      </c>
      <c r="B36" s="16">
        <v>48991</v>
      </c>
      <c r="C36" s="49">
        <v>2185465039</v>
      </c>
      <c r="D36" s="50">
        <f t="shared" si="1"/>
        <v>44609.520912004249</v>
      </c>
      <c r="E36" s="51">
        <v>1006635812</v>
      </c>
      <c r="F36" s="51">
        <f t="shared" si="2"/>
        <v>20547.362005266274</v>
      </c>
      <c r="G36" s="62">
        <v>6.49</v>
      </c>
      <c r="H36" s="76">
        <v>0</v>
      </c>
      <c r="I36" s="76">
        <f t="shared" si="3"/>
        <v>6.49</v>
      </c>
      <c r="J36" s="52">
        <v>6533066</v>
      </c>
      <c r="K36" s="51">
        <v>0</v>
      </c>
      <c r="L36" s="53">
        <f t="shared" si="0"/>
        <v>6533066</v>
      </c>
      <c r="M36" s="56">
        <f t="shared" si="4"/>
        <v>133.35237084362433</v>
      </c>
    </row>
    <row r="37" spans="1:13">
      <c r="A37" s="7" t="s">
        <v>33</v>
      </c>
      <c r="B37" s="16">
        <v>13552</v>
      </c>
      <c r="C37" s="49">
        <v>1000942529</v>
      </c>
      <c r="D37" s="50">
        <f t="shared" si="1"/>
        <v>73859.39558736718</v>
      </c>
      <c r="E37" s="51">
        <v>350366516</v>
      </c>
      <c r="F37" s="51">
        <f t="shared" si="2"/>
        <v>25853.491440377806</v>
      </c>
      <c r="G37" s="62">
        <v>8.7040000000000006</v>
      </c>
      <c r="H37" s="76">
        <v>0</v>
      </c>
      <c r="I37" s="76">
        <f t="shared" si="3"/>
        <v>8.7040000000000006</v>
      </c>
      <c r="J37" s="52">
        <v>3049588</v>
      </c>
      <c r="K37" s="51">
        <v>0</v>
      </c>
      <c r="L37" s="53">
        <f t="shared" si="0"/>
        <v>3049588</v>
      </c>
      <c r="M37" s="56">
        <f t="shared" si="4"/>
        <v>225.02863046044865</v>
      </c>
    </row>
    <row r="38" spans="1:13">
      <c r="A38" s="7" t="s">
        <v>34</v>
      </c>
      <c r="B38" s="16">
        <v>7353</v>
      </c>
      <c r="C38" s="49">
        <v>386703911</v>
      </c>
      <c r="D38" s="50">
        <f t="shared" si="1"/>
        <v>52591.311165510677</v>
      </c>
      <c r="E38" s="51">
        <v>149430462</v>
      </c>
      <c r="F38" s="51">
        <f t="shared" si="2"/>
        <v>20322.380252957977</v>
      </c>
      <c r="G38" s="62">
        <v>8.2550000000000008</v>
      </c>
      <c r="H38" s="76">
        <v>0</v>
      </c>
      <c r="I38" s="76">
        <f t="shared" si="3"/>
        <v>8.2550000000000008</v>
      </c>
      <c r="J38" s="52">
        <v>934687</v>
      </c>
      <c r="K38" s="51">
        <v>298861</v>
      </c>
      <c r="L38" s="53">
        <f t="shared" si="0"/>
        <v>1233548</v>
      </c>
      <c r="M38" s="56">
        <f t="shared" si="4"/>
        <v>167.76118591051272</v>
      </c>
    </row>
    <row r="39" spans="1:13">
      <c r="A39" s="7" t="s">
        <v>35</v>
      </c>
      <c r="B39" s="16">
        <v>240716</v>
      </c>
      <c r="C39" s="49">
        <v>13992518121</v>
      </c>
      <c r="D39" s="50">
        <f t="shared" si="1"/>
        <v>58128.741425580352</v>
      </c>
      <c r="E39" s="51">
        <v>10468581323</v>
      </c>
      <c r="F39" s="51">
        <f t="shared" si="2"/>
        <v>43489.345631366421</v>
      </c>
      <c r="G39" s="62">
        <v>8.44</v>
      </c>
      <c r="H39" s="76">
        <v>0</v>
      </c>
      <c r="I39" s="76">
        <f t="shared" si="3"/>
        <v>8.44</v>
      </c>
      <c r="J39" s="52">
        <v>88354826</v>
      </c>
      <c r="K39" s="51">
        <v>0</v>
      </c>
      <c r="L39" s="53">
        <f t="shared" si="0"/>
        <v>88354826</v>
      </c>
      <c r="M39" s="56">
        <f t="shared" si="4"/>
        <v>367.05007560777017</v>
      </c>
    </row>
    <row r="40" spans="1:13">
      <c r="A40" s="7" t="s">
        <v>36</v>
      </c>
      <c r="B40" s="16">
        <v>495088</v>
      </c>
      <c r="C40" s="49">
        <v>54436325908</v>
      </c>
      <c r="D40" s="50">
        <f t="shared" si="1"/>
        <v>109952.82840222344</v>
      </c>
      <c r="E40" s="51">
        <v>43145711788</v>
      </c>
      <c r="F40" s="51">
        <f t="shared" si="2"/>
        <v>87147.561217399736</v>
      </c>
      <c r="G40" s="62">
        <v>8.3460000000000001</v>
      </c>
      <c r="H40" s="76">
        <v>0</v>
      </c>
      <c r="I40" s="76">
        <f t="shared" si="3"/>
        <v>8.3460000000000001</v>
      </c>
      <c r="J40" s="52">
        <v>360520302</v>
      </c>
      <c r="K40" s="51">
        <v>0</v>
      </c>
      <c r="L40" s="53">
        <f t="shared" si="0"/>
        <v>360520302</v>
      </c>
      <c r="M40" s="56">
        <f t="shared" si="4"/>
        <v>728.19438564457232</v>
      </c>
    </row>
    <row r="41" spans="1:13">
      <c r="A41" s="7" t="s">
        <v>37</v>
      </c>
      <c r="B41" s="16">
        <v>255500</v>
      </c>
      <c r="C41" s="49">
        <v>17516441634</v>
      </c>
      <c r="D41" s="50">
        <f t="shared" si="1"/>
        <v>68557.501502935425</v>
      </c>
      <c r="E41" s="51">
        <v>10004375278</v>
      </c>
      <c r="F41" s="51">
        <f t="shared" si="2"/>
        <v>39156.067624266143</v>
      </c>
      <c r="G41" s="62">
        <v>8.4169999999999998</v>
      </c>
      <c r="H41" s="76">
        <v>0.80700000000000005</v>
      </c>
      <c r="I41" s="76">
        <f t="shared" si="3"/>
        <v>9.2240000000000002</v>
      </c>
      <c r="J41" s="52">
        <v>84225033</v>
      </c>
      <c r="K41" s="51">
        <v>8075281</v>
      </c>
      <c r="L41" s="53">
        <f t="shared" si="0"/>
        <v>92300314</v>
      </c>
      <c r="M41" s="56">
        <f t="shared" si="4"/>
        <v>361.25367514677106</v>
      </c>
    </row>
    <row r="42" spans="1:13">
      <c r="A42" s="7" t="s">
        <v>38</v>
      </c>
      <c r="B42" s="16">
        <v>36664</v>
      </c>
      <c r="C42" s="49">
        <v>2019348415</v>
      </c>
      <c r="D42" s="50">
        <f t="shared" si="1"/>
        <v>55077.144201396462</v>
      </c>
      <c r="E42" s="51">
        <v>1156201565</v>
      </c>
      <c r="F42" s="51">
        <f t="shared" si="2"/>
        <v>31535.063413702814</v>
      </c>
      <c r="G42" s="62">
        <v>8.49</v>
      </c>
      <c r="H42" s="76">
        <v>0</v>
      </c>
      <c r="I42" s="76">
        <f t="shared" si="3"/>
        <v>8.49</v>
      </c>
      <c r="J42" s="52">
        <v>7503748</v>
      </c>
      <c r="K42" s="51">
        <v>2312403</v>
      </c>
      <c r="L42" s="53">
        <f t="shared" si="0"/>
        <v>9816151</v>
      </c>
      <c r="M42" s="56">
        <f t="shared" si="4"/>
        <v>267.73268055858608</v>
      </c>
    </row>
    <row r="43" spans="1:13">
      <c r="A43" s="7" t="s">
        <v>39</v>
      </c>
      <c r="B43" s="16">
        <v>7227</v>
      </c>
      <c r="C43" s="49">
        <v>642270681</v>
      </c>
      <c r="D43" s="50">
        <f t="shared" si="1"/>
        <v>88870.995018679954</v>
      </c>
      <c r="E43" s="51">
        <v>137542275</v>
      </c>
      <c r="F43" s="51">
        <f t="shared" si="2"/>
        <v>19031.724782067249</v>
      </c>
      <c r="G43" s="62">
        <v>6.7560000000000002</v>
      </c>
      <c r="H43" s="76">
        <v>0</v>
      </c>
      <c r="I43" s="76">
        <f t="shared" si="3"/>
        <v>6.7560000000000002</v>
      </c>
      <c r="J43" s="52">
        <v>929235</v>
      </c>
      <c r="K43" s="51">
        <v>0</v>
      </c>
      <c r="L43" s="53">
        <f t="shared" si="0"/>
        <v>929235</v>
      </c>
      <c r="M43" s="56">
        <f t="shared" si="4"/>
        <v>128.5782482357825</v>
      </c>
    </row>
    <row r="44" spans="1:13">
      <c r="A44" s="7" t="s">
        <v>40</v>
      </c>
      <c r="B44" s="16">
        <v>19139</v>
      </c>
      <c r="C44" s="49">
        <v>864631068</v>
      </c>
      <c r="D44" s="50">
        <f t="shared" si="1"/>
        <v>45176.397303934376</v>
      </c>
      <c r="E44" s="51">
        <v>394416481</v>
      </c>
      <c r="F44" s="51">
        <f t="shared" si="2"/>
        <v>20607.998380270652</v>
      </c>
      <c r="G44" s="62">
        <v>8.6189999999999998</v>
      </c>
      <c r="H44" s="76">
        <v>0</v>
      </c>
      <c r="I44" s="76">
        <f t="shared" si="3"/>
        <v>8.6189999999999998</v>
      </c>
      <c r="J44" s="52">
        <v>3399472</v>
      </c>
      <c r="K44" s="51">
        <v>0</v>
      </c>
      <c r="L44" s="53">
        <f t="shared" si="0"/>
        <v>3399472</v>
      </c>
      <c r="M44" s="56">
        <f t="shared" si="4"/>
        <v>177.62014734312137</v>
      </c>
    </row>
    <row r="45" spans="1:13">
      <c r="A45" s="7" t="s">
        <v>41</v>
      </c>
      <c r="B45" s="16">
        <v>286884</v>
      </c>
      <c r="C45" s="49">
        <v>24632698825</v>
      </c>
      <c r="D45" s="50">
        <f t="shared" si="1"/>
        <v>85862.9230804088</v>
      </c>
      <c r="E45" s="51">
        <v>18583896787</v>
      </c>
      <c r="F45" s="51">
        <f t="shared" si="2"/>
        <v>64778.435838178499</v>
      </c>
      <c r="G45" s="62">
        <v>8.2919999999999998</v>
      </c>
      <c r="H45" s="76">
        <v>0</v>
      </c>
      <c r="I45" s="76">
        <f t="shared" si="3"/>
        <v>8.2919999999999998</v>
      </c>
      <c r="J45" s="52">
        <v>103261889</v>
      </c>
      <c r="K45" s="51">
        <v>32534076</v>
      </c>
      <c r="L45" s="53">
        <f t="shared" si="0"/>
        <v>135795965</v>
      </c>
      <c r="M45" s="56">
        <f t="shared" si="4"/>
        <v>473.34799082556015</v>
      </c>
    </row>
    <row r="46" spans="1:13">
      <c r="A46" s="7" t="s">
        <v>42</v>
      </c>
      <c r="B46" s="16">
        <v>281966</v>
      </c>
      <c r="C46" s="49">
        <v>15369013392</v>
      </c>
      <c r="D46" s="50">
        <f t="shared" si="1"/>
        <v>54506.619209408229</v>
      </c>
      <c r="E46" s="51">
        <v>9747661596</v>
      </c>
      <c r="F46" s="51">
        <f t="shared" si="2"/>
        <v>34570.343927991315</v>
      </c>
      <c r="G46" s="62">
        <v>8.4350000000000005</v>
      </c>
      <c r="H46" s="76">
        <v>0.63</v>
      </c>
      <c r="I46" s="76">
        <f t="shared" si="3"/>
        <v>9.0650000000000013</v>
      </c>
      <c r="J46" s="52">
        <v>82331245</v>
      </c>
      <c r="K46" s="51">
        <v>6149292</v>
      </c>
      <c r="L46" s="53">
        <f t="shared" si="0"/>
        <v>88480537</v>
      </c>
      <c r="M46" s="56">
        <f t="shared" si="4"/>
        <v>313.7986033777122</v>
      </c>
    </row>
    <row r="47" spans="1:13">
      <c r="A47" s="7" t="s">
        <v>43</v>
      </c>
      <c r="B47" s="16">
        <v>134491</v>
      </c>
      <c r="C47" s="49">
        <v>18104079342</v>
      </c>
      <c r="D47" s="50">
        <f t="shared" si="1"/>
        <v>134611.82786952288</v>
      </c>
      <c r="E47" s="51">
        <v>13282546506</v>
      </c>
      <c r="F47" s="51">
        <f t="shared" si="2"/>
        <v>98761.601192644855</v>
      </c>
      <c r="G47" s="62">
        <v>8.2629999999999999</v>
      </c>
      <c r="H47" s="76">
        <v>0</v>
      </c>
      <c r="I47" s="76">
        <f t="shared" si="3"/>
        <v>8.2629999999999999</v>
      </c>
      <c r="J47" s="52">
        <v>83193035</v>
      </c>
      <c r="K47" s="51">
        <v>26566525</v>
      </c>
      <c r="L47" s="53">
        <f t="shared" si="0"/>
        <v>109759560</v>
      </c>
      <c r="M47" s="56">
        <f t="shared" si="4"/>
        <v>816.11081782424105</v>
      </c>
    </row>
    <row r="48" spans="1:13">
      <c r="A48" s="7" t="s">
        <v>44</v>
      </c>
      <c r="B48" s="16">
        <v>2345932</v>
      </c>
      <c r="C48" s="49">
        <v>177981516275</v>
      </c>
      <c r="D48" s="50">
        <f t="shared" si="1"/>
        <v>75868.148043080539</v>
      </c>
      <c r="E48" s="51">
        <v>128196103485</v>
      </c>
      <c r="F48" s="51">
        <f t="shared" si="2"/>
        <v>54646.129335803424</v>
      </c>
      <c r="G48" s="62">
        <v>8.4179999999999993</v>
      </c>
      <c r="H48" s="76">
        <v>0.68200000000000005</v>
      </c>
      <c r="I48" s="76">
        <f t="shared" si="3"/>
        <v>9.1</v>
      </c>
      <c r="J48" s="52">
        <v>1087276447</v>
      </c>
      <c r="K48" s="51">
        <v>88087733</v>
      </c>
      <c r="L48" s="53">
        <f t="shared" si="0"/>
        <v>1175364180</v>
      </c>
      <c r="M48" s="56">
        <f t="shared" si="4"/>
        <v>501.02227174530208</v>
      </c>
    </row>
    <row r="49" spans="1:13">
      <c r="A49" s="7" t="s">
        <v>45</v>
      </c>
      <c r="B49" s="16">
        <v>80537</v>
      </c>
      <c r="C49" s="49">
        <v>21045771619</v>
      </c>
      <c r="D49" s="50">
        <f t="shared" si="1"/>
        <v>261318.04784136484</v>
      </c>
      <c r="E49" s="51">
        <v>14671221038</v>
      </c>
      <c r="F49" s="51">
        <f t="shared" si="2"/>
        <v>182167.46387374747</v>
      </c>
      <c r="G49" s="62">
        <v>4.4219999999999997</v>
      </c>
      <c r="H49" s="76">
        <v>0</v>
      </c>
      <c r="I49" s="76">
        <f t="shared" si="3"/>
        <v>4.4219999999999997</v>
      </c>
      <c r="J49" s="52">
        <v>65097348</v>
      </c>
      <c r="K49" s="51">
        <v>0</v>
      </c>
      <c r="L49" s="53">
        <f t="shared" si="0"/>
        <v>65097348</v>
      </c>
      <c r="M49" s="56">
        <f t="shared" si="4"/>
        <v>808.29119535120503</v>
      </c>
    </row>
    <row r="50" spans="1:13">
      <c r="A50" s="7" t="s">
        <v>46</v>
      </c>
      <c r="B50" s="16">
        <v>63062</v>
      </c>
      <c r="C50" s="49">
        <v>6142753451</v>
      </c>
      <c r="D50" s="50">
        <f t="shared" si="1"/>
        <v>97408.161032000251</v>
      </c>
      <c r="E50" s="51">
        <v>4479619542</v>
      </c>
      <c r="F50" s="51">
        <f t="shared" si="2"/>
        <v>71035.164473058263</v>
      </c>
      <c r="G50" s="62">
        <v>8.5380000000000003</v>
      </c>
      <c r="H50" s="76">
        <v>0</v>
      </c>
      <c r="I50" s="76">
        <f t="shared" si="3"/>
        <v>8.5380000000000003</v>
      </c>
      <c r="J50" s="52">
        <v>38246995</v>
      </c>
      <c r="K50" s="51">
        <v>0</v>
      </c>
      <c r="L50" s="53">
        <f t="shared" si="0"/>
        <v>38246995</v>
      </c>
      <c r="M50" s="56">
        <f t="shared" si="4"/>
        <v>606.49828739970189</v>
      </c>
    </row>
    <row r="51" spans="1:13">
      <c r="A51" s="7" t="s">
        <v>47</v>
      </c>
      <c r="B51" s="16">
        <v>181102</v>
      </c>
      <c r="C51" s="49">
        <v>12730714226</v>
      </c>
      <c r="D51" s="50">
        <f t="shared" si="1"/>
        <v>70295.823491733943</v>
      </c>
      <c r="E51" s="51">
        <v>9644104851</v>
      </c>
      <c r="F51" s="51">
        <f t="shared" si="2"/>
        <v>53252.337638457888</v>
      </c>
      <c r="G51" s="62">
        <v>8.2940000000000005</v>
      </c>
      <c r="H51" s="76">
        <v>0</v>
      </c>
      <c r="I51" s="76">
        <f t="shared" si="3"/>
        <v>8.2940000000000005</v>
      </c>
      <c r="J51" s="52">
        <v>79988233</v>
      </c>
      <c r="K51" s="51">
        <v>0</v>
      </c>
      <c r="L51" s="53">
        <f t="shared" si="0"/>
        <v>79988233</v>
      </c>
      <c r="M51" s="56">
        <f t="shared" si="4"/>
        <v>441.67503948051376</v>
      </c>
    </row>
    <row r="52" spans="1:13">
      <c r="A52" s="7" t="s">
        <v>48</v>
      </c>
      <c r="B52" s="16">
        <v>37236</v>
      </c>
      <c r="C52" s="49">
        <v>2086140774</v>
      </c>
      <c r="D52" s="50">
        <f t="shared" si="1"/>
        <v>56024.835481791815</v>
      </c>
      <c r="E52" s="51">
        <v>1234069268</v>
      </c>
      <c r="F52" s="51">
        <f t="shared" si="2"/>
        <v>33141.832312815553</v>
      </c>
      <c r="G52" s="62">
        <v>8.4120000000000008</v>
      </c>
      <c r="H52" s="76">
        <v>0</v>
      </c>
      <c r="I52" s="76">
        <f t="shared" si="3"/>
        <v>8.4120000000000008</v>
      </c>
      <c r="J52" s="52">
        <v>10381022</v>
      </c>
      <c r="K52" s="51">
        <v>0</v>
      </c>
      <c r="L52" s="53">
        <f t="shared" si="0"/>
        <v>10381022</v>
      </c>
      <c r="M52" s="56">
        <f t="shared" si="4"/>
        <v>278.78993447201634</v>
      </c>
    </row>
    <row r="53" spans="1:13">
      <c r="A53" s="7" t="s">
        <v>49</v>
      </c>
      <c r="B53" s="16">
        <v>983165</v>
      </c>
      <c r="C53" s="49">
        <v>82666761402</v>
      </c>
      <c r="D53" s="50">
        <f t="shared" si="1"/>
        <v>84082.286698570431</v>
      </c>
      <c r="E53" s="51">
        <v>62476680684</v>
      </c>
      <c r="F53" s="51">
        <f t="shared" si="2"/>
        <v>63546.485771971136</v>
      </c>
      <c r="G53" s="62">
        <v>7.8879999999999999</v>
      </c>
      <c r="H53" s="76">
        <v>0</v>
      </c>
      <c r="I53" s="76">
        <f t="shared" si="3"/>
        <v>7.8879999999999999</v>
      </c>
      <c r="J53" s="52">
        <v>492807405</v>
      </c>
      <c r="K53" s="51">
        <v>0</v>
      </c>
      <c r="L53" s="53">
        <f t="shared" si="0"/>
        <v>492807405</v>
      </c>
      <c r="M53" s="56">
        <f t="shared" si="4"/>
        <v>501.24587937935138</v>
      </c>
    </row>
    <row r="54" spans="1:13">
      <c r="A54" s="7" t="s">
        <v>50</v>
      </c>
      <c r="B54" s="16">
        <v>210438</v>
      </c>
      <c r="C54" s="49">
        <v>16081671746</v>
      </c>
      <c r="D54" s="50">
        <f t="shared" si="1"/>
        <v>76419.998983073398</v>
      </c>
      <c r="E54" s="51">
        <v>12082466619</v>
      </c>
      <c r="F54" s="51">
        <f t="shared" si="2"/>
        <v>57415.802369343939</v>
      </c>
      <c r="G54" s="62">
        <v>8.4789999999999992</v>
      </c>
      <c r="H54" s="76">
        <v>0.31900000000000001</v>
      </c>
      <c r="I54" s="76">
        <f t="shared" si="3"/>
        <v>8.798</v>
      </c>
      <c r="J54" s="52">
        <v>78282301</v>
      </c>
      <c r="K54" s="51">
        <v>28019240</v>
      </c>
      <c r="L54" s="53">
        <f t="shared" si="0"/>
        <v>106301541</v>
      </c>
      <c r="M54" s="56">
        <f t="shared" si="4"/>
        <v>505.14422775354262</v>
      </c>
    </row>
    <row r="55" spans="1:13">
      <c r="A55" s="7" t="s">
        <v>51</v>
      </c>
      <c r="B55" s="16">
        <v>1211448</v>
      </c>
      <c r="C55" s="49">
        <v>129331728467</v>
      </c>
      <c r="D55" s="50">
        <f t="shared" si="1"/>
        <v>106757.96936145835</v>
      </c>
      <c r="E55" s="51">
        <v>98490625441</v>
      </c>
      <c r="F55" s="51">
        <f t="shared" si="2"/>
        <v>81299.919964373214</v>
      </c>
      <c r="G55" s="62">
        <v>8.2509999999999994</v>
      </c>
      <c r="H55" s="76">
        <v>0.32</v>
      </c>
      <c r="I55" s="76">
        <f t="shared" si="3"/>
        <v>8.5709999999999997</v>
      </c>
      <c r="J55" s="52">
        <v>812646227</v>
      </c>
      <c r="K55" s="51">
        <v>31626842</v>
      </c>
      <c r="L55" s="53">
        <f t="shared" si="0"/>
        <v>844273069</v>
      </c>
      <c r="M55" s="56">
        <f t="shared" si="4"/>
        <v>696.91234704254748</v>
      </c>
    </row>
    <row r="56" spans="1:13">
      <c r="A56" s="7" t="s">
        <v>52</v>
      </c>
      <c r="B56" s="16">
        <v>375318</v>
      </c>
      <c r="C56" s="49">
        <v>21252196140</v>
      </c>
      <c r="D56" s="50">
        <f t="shared" si="1"/>
        <v>56624.505459370455</v>
      </c>
      <c r="E56" s="51">
        <v>13991326126</v>
      </c>
      <c r="F56" s="51">
        <f t="shared" si="2"/>
        <v>37278.590757704136</v>
      </c>
      <c r="G56" s="62">
        <v>8.3819999999999997</v>
      </c>
      <c r="H56" s="76">
        <v>0.42499999999999999</v>
      </c>
      <c r="I56" s="76">
        <f t="shared" si="3"/>
        <v>8.8070000000000004</v>
      </c>
      <c r="J56" s="52">
        <v>117275394</v>
      </c>
      <c r="K56" s="51">
        <v>5946286</v>
      </c>
      <c r="L56" s="53">
        <f t="shared" si="0"/>
        <v>123221680</v>
      </c>
      <c r="M56" s="56">
        <f t="shared" si="4"/>
        <v>328.3127374652961</v>
      </c>
    </row>
    <row r="57" spans="1:13">
      <c r="A57" s="7" t="s">
        <v>53</v>
      </c>
      <c r="B57" s="16">
        <v>939864</v>
      </c>
      <c r="C57" s="49">
        <v>71350142040</v>
      </c>
      <c r="D57" s="50">
        <f t="shared" si="1"/>
        <v>75915.389928755656</v>
      </c>
      <c r="E57" s="51">
        <v>49637728690</v>
      </c>
      <c r="F57" s="51">
        <f t="shared" si="2"/>
        <v>52813.735487261984</v>
      </c>
      <c r="G57" s="62">
        <v>8.2430000000000003</v>
      </c>
      <c r="H57" s="76">
        <v>0</v>
      </c>
      <c r="I57" s="76">
        <f t="shared" si="3"/>
        <v>8.2430000000000003</v>
      </c>
      <c r="J57" s="52">
        <v>409163796</v>
      </c>
      <c r="K57" s="51">
        <v>0</v>
      </c>
      <c r="L57" s="53">
        <f t="shared" si="0"/>
        <v>409163796</v>
      </c>
      <c r="M57" s="56">
        <f t="shared" si="4"/>
        <v>435.34361992798961</v>
      </c>
    </row>
    <row r="58" spans="1:13">
      <c r="A58" s="7" t="s">
        <v>55</v>
      </c>
      <c r="B58" s="16">
        <v>511929</v>
      </c>
      <c r="C58" s="49">
        <v>26647725882</v>
      </c>
      <c r="D58" s="50">
        <f t="shared" si="1"/>
        <v>52053.557977766446</v>
      </c>
      <c r="E58" s="51">
        <v>19068708548</v>
      </c>
      <c r="F58" s="51">
        <f t="shared" si="2"/>
        <v>37248.736734976919</v>
      </c>
      <c r="G58" s="62">
        <v>8.3170000000000002</v>
      </c>
      <c r="H58" s="76">
        <v>0</v>
      </c>
      <c r="I58" s="76">
        <f t="shared" si="3"/>
        <v>8.3170000000000002</v>
      </c>
      <c r="J58" s="52">
        <v>247284057</v>
      </c>
      <c r="K58" s="51">
        <v>38137424</v>
      </c>
      <c r="L58" s="53">
        <f t="shared" si="0"/>
        <v>285421481</v>
      </c>
      <c r="M58" s="56">
        <f t="shared" si="4"/>
        <v>557.54114535414089</v>
      </c>
    </row>
    <row r="59" spans="1:13">
      <c r="A59" s="7" t="s">
        <v>56</v>
      </c>
      <c r="B59" s="16">
        <v>71971</v>
      </c>
      <c r="C59" s="49">
        <v>4480223961</v>
      </c>
      <c r="D59" s="50">
        <f t="shared" si="1"/>
        <v>62250.405871809482</v>
      </c>
      <c r="E59" s="51">
        <v>2658738639</v>
      </c>
      <c r="F59" s="51">
        <f t="shared" si="2"/>
        <v>36941.804879743228</v>
      </c>
      <c r="G59" s="62">
        <v>8.4659999999999993</v>
      </c>
      <c r="H59" s="76">
        <v>0.8</v>
      </c>
      <c r="I59" s="76">
        <f t="shared" si="3"/>
        <v>9.266</v>
      </c>
      <c r="J59" s="52">
        <v>22508880</v>
      </c>
      <c r="K59" s="51">
        <v>2126990</v>
      </c>
      <c r="L59" s="53">
        <f t="shared" si="0"/>
        <v>24635870</v>
      </c>
      <c r="M59" s="56">
        <f t="shared" si="4"/>
        <v>342.30273304525434</v>
      </c>
    </row>
    <row r="60" spans="1:13">
      <c r="A60" s="7" t="s">
        <v>98</v>
      </c>
      <c r="B60" s="16">
        <v>139849</v>
      </c>
      <c r="C60" s="49">
        <v>16887575049</v>
      </c>
      <c r="D60" s="50">
        <f t="shared" si="1"/>
        <v>120755.77979821093</v>
      </c>
      <c r="E60" s="51">
        <v>12530837873</v>
      </c>
      <c r="F60" s="51">
        <f t="shared" si="2"/>
        <v>89602.627641241619</v>
      </c>
      <c r="G60" s="62">
        <v>8.2739999999999991</v>
      </c>
      <c r="H60" s="76">
        <v>0.34599999999999997</v>
      </c>
      <c r="I60" s="76">
        <f t="shared" si="3"/>
        <v>8.6199999999999992</v>
      </c>
      <c r="J60" s="52">
        <v>103681151</v>
      </c>
      <c r="K60" s="51">
        <v>4335669</v>
      </c>
      <c r="L60" s="53">
        <f t="shared" si="0"/>
        <v>108016820</v>
      </c>
      <c r="M60" s="56">
        <f t="shared" si="4"/>
        <v>772.38178320903262</v>
      </c>
    </row>
    <row r="61" spans="1:13">
      <c r="A61" s="7" t="s">
        <v>99</v>
      </c>
      <c r="B61" s="16">
        <v>211898</v>
      </c>
      <c r="C61" s="49">
        <v>15858459536</v>
      </c>
      <c r="D61" s="50">
        <f t="shared" si="1"/>
        <v>74840.062369630672</v>
      </c>
      <c r="E61" s="51">
        <v>10829175097</v>
      </c>
      <c r="F61" s="51">
        <f t="shared" si="2"/>
        <v>51105.603153403994</v>
      </c>
      <c r="G61" s="62">
        <v>8.5830000000000002</v>
      </c>
      <c r="H61" s="76">
        <v>0</v>
      </c>
      <c r="I61" s="76">
        <f t="shared" si="3"/>
        <v>8.5830000000000002</v>
      </c>
      <c r="J61" s="52">
        <v>90477779</v>
      </c>
      <c r="K61" s="51">
        <v>2469025</v>
      </c>
      <c r="L61" s="53">
        <f t="shared" si="0"/>
        <v>92946804</v>
      </c>
      <c r="M61" s="56">
        <f t="shared" si="4"/>
        <v>438.63936422240891</v>
      </c>
    </row>
    <row r="62" spans="1:13">
      <c r="A62" s="7" t="s">
        <v>57</v>
      </c>
      <c r="B62" s="16">
        <v>128889</v>
      </c>
      <c r="C62" s="49">
        <v>7852667184</v>
      </c>
      <c r="D62" s="50">
        <f t="shared" si="1"/>
        <v>60925.81356050555</v>
      </c>
      <c r="E62" s="51">
        <v>5501087775</v>
      </c>
      <c r="F62" s="51">
        <f t="shared" si="2"/>
        <v>42680.816632916692</v>
      </c>
      <c r="G62" s="62">
        <v>7.94</v>
      </c>
      <c r="H62" s="76">
        <v>0</v>
      </c>
      <c r="I62" s="76">
        <f t="shared" si="3"/>
        <v>7.94</v>
      </c>
      <c r="J62" s="52">
        <v>43675265</v>
      </c>
      <c r="K62" s="51">
        <v>0</v>
      </c>
      <c r="L62" s="53">
        <f t="shared" si="0"/>
        <v>43675265</v>
      </c>
      <c r="M62" s="56">
        <f t="shared" si="4"/>
        <v>338.85952253489438</v>
      </c>
    </row>
    <row r="63" spans="1:13">
      <c r="A63" s="7" t="s">
        <v>58</v>
      </c>
      <c r="B63" s="16">
        <v>348761</v>
      </c>
      <c r="C63" s="49">
        <v>45498976691</v>
      </c>
      <c r="D63" s="50">
        <f t="shared" si="1"/>
        <v>130458.90076872127</v>
      </c>
      <c r="E63" s="51">
        <v>34048249636</v>
      </c>
      <c r="F63" s="51">
        <f t="shared" si="2"/>
        <v>97626.310384475335</v>
      </c>
      <c r="G63" s="62">
        <v>8.7929999999999993</v>
      </c>
      <c r="H63" s="76">
        <v>0</v>
      </c>
      <c r="I63" s="76">
        <f t="shared" si="3"/>
        <v>8.7929999999999993</v>
      </c>
      <c r="J63" s="52">
        <v>178215709</v>
      </c>
      <c r="K63" s="51">
        <v>121812836</v>
      </c>
      <c r="L63" s="53">
        <f t="shared" si="0"/>
        <v>300028545</v>
      </c>
      <c r="M63" s="56">
        <f t="shared" si="4"/>
        <v>860.26976926892632</v>
      </c>
    </row>
    <row r="64" spans="1:13">
      <c r="A64" s="7" t="s">
        <v>54</v>
      </c>
      <c r="B64" s="16">
        <v>394900</v>
      </c>
      <c r="C64" s="49">
        <v>25673520956</v>
      </c>
      <c r="D64" s="50">
        <f t="shared" si="1"/>
        <v>65012.714499873386</v>
      </c>
      <c r="E64" s="51">
        <v>19809388353</v>
      </c>
      <c r="F64" s="51">
        <f t="shared" si="2"/>
        <v>50163.049767029624</v>
      </c>
      <c r="G64" s="62">
        <v>8.2409999999999997</v>
      </c>
      <c r="H64" s="76">
        <v>0.495</v>
      </c>
      <c r="I64" s="76">
        <f t="shared" si="3"/>
        <v>8.7359999999999989</v>
      </c>
      <c r="J64" s="52">
        <v>130545991</v>
      </c>
      <c r="K64" s="51">
        <v>49470268</v>
      </c>
      <c r="L64" s="53">
        <f t="shared" si="0"/>
        <v>180016259</v>
      </c>
      <c r="M64" s="56">
        <f t="shared" si="4"/>
        <v>455.85277032160042</v>
      </c>
    </row>
    <row r="65" spans="1:13">
      <c r="A65" s="7" t="s">
        <v>59</v>
      </c>
      <c r="B65" s="16">
        <v>63001</v>
      </c>
      <c r="C65" s="49">
        <v>3234958916</v>
      </c>
      <c r="D65" s="50">
        <f t="shared" si="1"/>
        <v>51347.739178743192</v>
      </c>
      <c r="E65" s="51">
        <v>1989344545</v>
      </c>
      <c r="F65" s="51">
        <f t="shared" si="2"/>
        <v>31576.396327042428</v>
      </c>
      <c r="G65" s="62">
        <v>8.7059999999999995</v>
      </c>
      <c r="H65" s="76">
        <v>0</v>
      </c>
      <c r="I65" s="76">
        <f t="shared" si="3"/>
        <v>8.7059999999999995</v>
      </c>
      <c r="J65" s="52">
        <v>11351199</v>
      </c>
      <c r="K65" s="51">
        <v>0</v>
      </c>
      <c r="L65" s="53">
        <f t="shared" si="0"/>
        <v>11351199</v>
      </c>
      <c r="M65" s="56">
        <f t="shared" si="4"/>
        <v>180.17490198568277</v>
      </c>
    </row>
    <row r="66" spans="1:13">
      <c r="A66" s="7" t="s">
        <v>60</v>
      </c>
      <c r="B66" s="16">
        <v>37198</v>
      </c>
      <c r="C66" s="49">
        <v>1832027193</v>
      </c>
      <c r="D66" s="50">
        <f t="shared" si="1"/>
        <v>49250.690709177914</v>
      </c>
      <c r="E66" s="51">
        <v>854561030</v>
      </c>
      <c r="F66" s="51">
        <f t="shared" si="2"/>
        <v>22973.305822893704</v>
      </c>
      <c r="G66" s="62">
        <v>8.5779999999999994</v>
      </c>
      <c r="H66" s="76">
        <v>0</v>
      </c>
      <c r="I66" s="76">
        <f t="shared" si="3"/>
        <v>8.5779999999999994</v>
      </c>
      <c r="J66" s="52">
        <v>7320006</v>
      </c>
      <c r="K66" s="51">
        <v>0</v>
      </c>
      <c r="L66" s="53">
        <f t="shared" si="0"/>
        <v>7320006</v>
      </c>
      <c r="M66" s="56">
        <f t="shared" si="4"/>
        <v>196.7849346739072</v>
      </c>
    </row>
    <row r="67" spans="1:13">
      <c r="A67" s="7" t="s">
        <v>61</v>
      </c>
      <c r="B67" s="16">
        <v>20646</v>
      </c>
      <c r="C67" s="49">
        <v>1416871363</v>
      </c>
      <c r="D67" s="50">
        <f t="shared" si="1"/>
        <v>68626.918676741261</v>
      </c>
      <c r="E67" s="51">
        <v>865655479</v>
      </c>
      <c r="F67" s="51">
        <f t="shared" si="2"/>
        <v>41928.483919403276</v>
      </c>
      <c r="G67" s="62">
        <v>8.0380000000000003</v>
      </c>
      <c r="H67" s="76">
        <v>0</v>
      </c>
      <c r="I67" s="76">
        <f t="shared" si="3"/>
        <v>8.0380000000000003</v>
      </c>
      <c r="J67" s="52">
        <v>6958139</v>
      </c>
      <c r="K67" s="51">
        <v>0</v>
      </c>
      <c r="L67" s="53">
        <f t="shared" si="0"/>
        <v>6958139</v>
      </c>
      <c r="M67" s="56">
        <f t="shared" si="4"/>
        <v>337.02116632761795</v>
      </c>
    </row>
    <row r="68" spans="1:13">
      <c r="A68" s="7" t="s">
        <v>62</v>
      </c>
      <c r="B68" s="16">
        <v>13726</v>
      </c>
      <c r="C68" s="49">
        <v>523443083</v>
      </c>
      <c r="D68" s="50">
        <f t="shared" si="1"/>
        <v>38135.151027247557</v>
      </c>
      <c r="E68" s="51">
        <v>166951094</v>
      </c>
      <c r="F68" s="51">
        <f t="shared" si="2"/>
        <v>12163.127932391082</v>
      </c>
      <c r="G68" s="62">
        <v>8.3989999999999991</v>
      </c>
      <c r="H68" s="76">
        <v>0</v>
      </c>
      <c r="I68" s="76">
        <f t="shared" si="3"/>
        <v>8.3989999999999991</v>
      </c>
      <c r="J68" s="52">
        <v>1401920</v>
      </c>
      <c r="K68" s="51">
        <v>0</v>
      </c>
      <c r="L68" s="53">
        <f t="shared" si="0"/>
        <v>1401920</v>
      </c>
      <c r="M68" s="56">
        <f t="shared" si="4"/>
        <v>102.13609208800816</v>
      </c>
    </row>
    <row r="69" spans="1:13">
      <c r="A69" s="7" t="s">
        <v>63</v>
      </c>
      <c r="B69" s="16">
        <v>470770</v>
      </c>
      <c r="C69" s="49">
        <v>30293926545</v>
      </c>
      <c r="D69" s="50">
        <f t="shared" si="1"/>
        <v>64349.738821505191</v>
      </c>
      <c r="E69" s="51">
        <v>21766443774</v>
      </c>
      <c r="F69" s="51">
        <f t="shared" si="2"/>
        <v>46235.834428701914</v>
      </c>
      <c r="G69" s="62">
        <v>8.2270000000000003</v>
      </c>
      <c r="H69" s="76">
        <v>0.47199999999999998</v>
      </c>
      <c r="I69" s="76">
        <f t="shared" si="3"/>
        <v>8.6989999999999998</v>
      </c>
      <c r="J69" s="52">
        <v>179452088</v>
      </c>
      <c r="K69" s="51">
        <v>10295537</v>
      </c>
      <c r="L69" s="53">
        <f t="shared" si="0"/>
        <v>189747625</v>
      </c>
      <c r="M69" s="56">
        <f t="shared" si="4"/>
        <v>403.0580219640164</v>
      </c>
    </row>
    <row r="70" spans="1:13">
      <c r="A70" s="7" t="s">
        <v>64</v>
      </c>
      <c r="B70" s="16">
        <v>24938</v>
      </c>
      <c r="C70" s="49">
        <v>1195332898</v>
      </c>
      <c r="D70" s="50">
        <f t="shared" si="1"/>
        <v>47932.18774560911</v>
      </c>
      <c r="E70" s="51">
        <v>669780580</v>
      </c>
      <c r="F70" s="51">
        <f t="shared" si="2"/>
        <v>26857.830619937446</v>
      </c>
      <c r="G70" s="62">
        <v>8.3659999999999997</v>
      </c>
      <c r="H70" s="76">
        <v>1</v>
      </c>
      <c r="I70" s="76">
        <f t="shared" si="3"/>
        <v>9.3659999999999997</v>
      </c>
      <c r="J70" s="52">
        <v>5603393</v>
      </c>
      <c r="K70" s="51">
        <v>669789</v>
      </c>
      <c r="L70" s="53">
        <f>SUM(J70:K70)</f>
        <v>6273182</v>
      </c>
      <c r="M70" s="56">
        <f t="shared" si="4"/>
        <v>251.55112679445023</v>
      </c>
    </row>
    <row r="71" spans="1:13">
      <c r="A71" s="7" t="s">
        <v>65</v>
      </c>
      <c r="B71" s="16">
        <v>47066</v>
      </c>
      <c r="C71" s="49">
        <v>7736024787</v>
      </c>
      <c r="D71" s="50">
        <f t="shared" si="1"/>
        <v>164365.46099094889</v>
      </c>
      <c r="E71" s="51">
        <v>6428812437</v>
      </c>
      <c r="F71" s="51">
        <f t="shared" si="2"/>
        <v>136591.43409255089</v>
      </c>
      <c r="G71" s="62">
        <v>6.2889999999999997</v>
      </c>
      <c r="H71" s="76">
        <v>0</v>
      </c>
      <c r="I71" s="76">
        <f t="shared" si="3"/>
        <v>6.2889999999999997</v>
      </c>
      <c r="J71" s="52">
        <v>40430802</v>
      </c>
      <c r="K71" s="51">
        <v>0</v>
      </c>
      <c r="L71" s="53">
        <f>SUM(J71:K71)</f>
        <v>40430802</v>
      </c>
      <c r="M71" s="56">
        <f t="shared" si="4"/>
        <v>859.02354140993498</v>
      </c>
    </row>
    <row r="72" spans="1:13">
      <c r="A72" s="7" t="s">
        <v>66</v>
      </c>
      <c r="B72" s="16">
        <v>21913</v>
      </c>
      <c r="C72" s="49">
        <v>908153179</v>
      </c>
      <c r="D72" s="50">
        <f>(C72/B72)</f>
        <v>41443.580477342221</v>
      </c>
      <c r="E72" s="51">
        <v>529872030</v>
      </c>
      <c r="F72" s="51">
        <f>(E72/B72)</f>
        <v>24180.716013325422</v>
      </c>
      <c r="G72" s="62">
        <v>8.8640000000000008</v>
      </c>
      <c r="H72" s="76">
        <v>0</v>
      </c>
      <c r="I72" s="76">
        <f>SUM(G72:H72)</f>
        <v>8.8640000000000008</v>
      </c>
      <c r="J72" s="52">
        <v>4696807</v>
      </c>
      <c r="K72" s="51">
        <v>0</v>
      </c>
      <c r="L72" s="53">
        <f>SUM(J72:K72)</f>
        <v>4696807</v>
      </c>
      <c r="M72" s="56">
        <f>L72/B72</f>
        <v>214.3388399580158</v>
      </c>
    </row>
    <row r="73" spans="1:13">
      <c r="A73" s="12" t="s">
        <v>67</v>
      </c>
      <c r="B73" s="17">
        <f>SUM(B6:B72)</f>
        <v>17071508</v>
      </c>
      <c r="C73" s="13">
        <f>SUM(C6:C72)</f>
        <v>1383502052956</v>
      </c>
      <c r="D73" s="20">
        <f>(C73/B73)</f>
        <v>81041.58419724842</v>
      </c>
      <c r="E73" s="20">
        <f>SUM(E6:E72)</f>
        <v>985299937144</v>
      </c>
      <c r="F73" s="20">
        <f>(E73/B73)</f>
        <v>57716.045773109203</v>
      </c>
      <c r="G73" s="13"/>
      <c r="H73" s="13"/>
      <c r="I73" s="78"/>
      <c r="J73" s="14">
        <f>SUM(J6:J72)</f>
        <v>7844847273</v>
      </c>
      <c r="K73" s="32">
        <f>SUM(K6:K72)</f>
        <v>573198251</v>
      </c>
      <c r="L73" s="20">
        <f>SUM(J73:K73)</f>
        <v>8418045524</v>
      </c>
      <c r="M73" s="57">
        <f>L73/B73</f>
        <v>493.10497490907073</v>
      </c>
    </row>
    <row r="74" spans="1:13">
      <c r="A74" s="11"/>
      <c r="B74" s="10"/>
      <c r="C74" s="5"/>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142</v>
      </c>
      <c r="B80" s="108"/>
      <c r="C80" s="108"/>
      <c r="D80" s="108"/>
      <c r="E80" s="108"/>
      <c r="F80" s="108"/>
      <c r="G80" s="108"/>
      <c r="H80" s="108"/>
      <c r="I80" s="108"/>
      <c r="J80" s="108"/>
      <c r="K80" s="108"/>
      <c r="L80" s="108"/>
      <c r="M80" s="109"/>
    </row>
    <row r="81" spans="1:13" ht="13.5" thickBot="1">
      <c r="A81" s="104" t="s">
        <v>114</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A81:M81"/>
    <mergeCell ref="C3:D3"/>
    <mergeCell ref="E3:F3"/>
    <mergeCell ref="G2:I2"/>
    <mergeCell ref="A75:M75"/>
    <mergeCell ref="A76:M76"/>
    <mergeCell ref="A77:M77"/>
    <mergeCell ref="A80:M80"/>
    <mergeCell ref="A1:M1"/>
    <mergeCell ref="C2:F2"/>
    <mergeCell ref="J2:M2"/>
    <mergeCell ref="A78:M78"/>
    <mergeCell ref="A79:M79"/>
  </mergeCells>
  <phoneticPr fontId="7" type="noConversion"/>
  <printOptions horizontalCentered="1"/>
  <pageMargins left="0.5" right="0.5" top="0.5" bottom="0.5" header="0.3" footer="0.3"/>
  <pageSetup paperSize="5" scale="94" fitToHeight="0" orientation="landscape" r:id="rId1"/>
  <headerFooter>
    <oddFooter>&amp;LOffice of Economic and Demographic Research&amp;CPage &amp;P of &amp;N&amp;RMarch 7, 2012</oddFooter>
  </headerFooter>
  <ignoredErrors>
    <ignoredError sqref="D73 F73"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1" width="13.7109375" customWidth="1"/>
    <col min="12" max="12" width="15.7109375" customWidth="1"/>
    <col min="13" max="13" width="11.7109375" customWidth="1"/>
  </cols>
  <sheetData>
    <row r="1" spans="1:13" ht="26.25">
      <c r="A1" s="90" t="s">
        <v>78</v>
      </c>
      <c r="B1" s="91"/>
      <c r="C1" s="91"/>
      <c r="D1" s="91"/>
      <c r="E1" s="91"/>
      <c r="F1" s="91"/>
      <c r="G1" s="91"/>
      <c r="H1" s="91"/>
      <c r="I1" s="91"/>
      <c r="J1" s="91"/>
      <c r="K1" s="91"/>
      <c r="L1" s="91"/>
      <c r="M1" s="92"/>
    </row>
    <row r="2" spans="1:13" ht="15.75">
      <c r="A2" s="21"/>
      <c r="B2" s="81">
        <v>2002</v>
      </c>
      <c r="C2" s="93" t="s">
        <v>79</v>
      </c>
      <c r="D2" s="94"/>
      <c r="E2" s="94"/>
      <c r="F2" s="95"/>
      <c r="G2" s="93" t="s">
        <v>96</v>
      </c>
      <c r="H2" s="94"/>
      <c r="I2" s="95"/>
      <c r="J2" s="96" t="s">
        <v>83</v>
      </c>
      <c r="K2" s="97"/>
      <c r="L2" s="97"/>
      <c r="M2" s="98"/>
    </row>
    <row r="3" spans="1:13" ht="12.75" customHeight="1">
      <c r="A3" s="23"/>
      <c r="B3" s="22" t="s">
        <v>81</v>
      </c>
      <c r="C3" s="99" t="s">
        <v>112</v>
      </c>
      <c r="D3" s="100"/>
      <c r="E3" s="99" t="s">
        <v>113</v>
      </c>
      <c r="F3" s="100"/>
      <c r="G3" s="34" t="s">
        <v>70</v>
      </c>
      <c r="H3" s="25" t="s">
        <v>97</v>
      </c>
      <c r="I3" s="25"/>
      <c r="J3" s="37"/>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228607</v>
      </c>
      <c r="C6" s="5">
        <v>13106639126</v>
      </c>
      <c r="D6" s="18">
        <f>(C6/B6)</f>
        <v>57332.623786673197</v>
      </c>
      <c r="E6" s="19">
        <v>7151495817</v>
      </c>
      <c r="F6" s="19">
        <f>(E6/B6)</f>
        <v>31282.9257940483</v>
      </c>
      <c r="G6" s="60">
        <v>6.6459999999999999</v>
      </c>
      <c r="H6" s="75">
        <v>2</v>
      </c>
      <c r="I6" s="75">
        <f>SUM(G6:H6)</f>
        <v>8.6460000000000008</v>
      </c>
      <c r="J6" s="4">
        <v>47527911</v>
      </c>
      <c r="K6" s="31">
        <v>27318305</v>
      </c>
      <c r="L6" s="31">
        <f t="shared" ref="L6:L69" si="0">SUM(J6:K6)</f>
        <v>74846216</v>
      </c>
      <c r="M6" s="55">
        <f>L6/B6</f>
        <v>327.40124318152988</v>
      </c>
    </row>
    <row r="7" spans="1:13">
      <c r="A7" s="7" t="s">
        <v>4</v>
      </c>
      <c r="B7" s="16">
        <v>22992</v>
      </c>
      <c r="C7" s="49">
        <v>1038447687</v>
      </c>
      <c r="D7" s="50">
        <f>(C7/B7)</f>
        <v>45165.609211899791</v>
      </c>
      <c r="E7" s="51">
        <v>394729572</v>
      </c>
      <c r="F7" s="51">
        <f>(E7/B7)</f>
        <v>17168.126826722339</v>
      </c>
      <c r="G7" s="62">
        <v>8.2379999999999995</v>
      </c>
      <c r="H7" s="76">
        <v>0</v>
      </c>
      <c r="I7" s="76">
        <f>SUM(G7:H7)</f>
        <v>8.2379999999999995</v>
      </c>
      <c r="J7" s="52">
        <v>2469545</v>
      </c>
      <c r="K7" s="51">
        <v>791727</v>
      </c>
      <c r="L7" s="53">
        <f t="shared" si="0"/>
        <v>3261272</v>
      </c>
      <c r="M7" s="56">
        <f>L7/B7</f>
        <v>141.8437717466945</v>
      </c>
    </row>
    <row r="8" spans="1:13">
      <c r="A8" s="7" t="s">
        <v>5</v>
      </c>
      <c r="B8" s="16">
        <v>152186</v>
      </c>
      <c r="C8" s="49">
        <v>10613817295</v>
      </c>
      <c r="D8" s="50">
        <f t="shared" ref="D8:D71" si="1">(C8/B8)</f>
        <v>69742.402684872461</v>
      </c>
      <c r="E8" s="51">
        <v>7175079671</v>
      </c>
      <c r="F8" s="51">
        <f t="shared" ref="F8:F71" si="2">(E8/B8)</f>
        <v>47146.778751002064</v>
      </c>
      <c r="G8" s="62">
        <v>6.6550000000000002</v>
      </c>
      <c r="H8" s="76">
        <v>2</v>
      </c>
      <c r="I8" s="76">
        <f t="shared" ref="I8:I71" si="3">SUM(G8:H8)</f>
        <v>8.6550000000000011</v>
      </c>
      <c r="J8" s="52">
        <v>47750156</v>
      </c>
      <c r="K8" s="51">
        <v>14350159</v>
      </c>
      <c r="L8" s="53">
        <f t="shared" si="0"/>
        <v>62100315</v>
      </c>
      <c r="M8" s="56">
        <f t="shared" ref="M8:M71" si="4">L8/B8</f>
        <v>408.05537303037073</v>
      </c>
    </row>
    <row r="9" spans="1:13">
      <c r="A9" s="7" t="s">
        <v>6</v>
      </c>
      <c r="B9" s="16">
        <v>26517</v>
      </c>
      <c r="C9" s="49">
        <v>1111855906</v>
      </c>
      <c r="D9" s="50">
        <f t="shared" si="1"/>
        <v>41929.928197005691</v>
      </c>
      <c r="E9" s="51">
        <v>536097883</v>
      </c>
      <c r="F9" s="51">
        <f t="shared" si="2"/>
        <v>20217.13930685975</v>
      </c>
      <c r="G9" s="62">
        <v>8.7449999999999992</v>
      </c>
      <c r="H9" s="76">
        <v>0</v>
      </c>
      <c r="I9" s="76">
        <f t="shared" si="3"/>
        <v>8.7449999999999992</v>
      </c>
      <c r="J9" s="52">
        <v>4688180</v>
      </c>
      <c r="K9" s="51">
        <v>0</v>
      </c>
      <c r="L9" s="53">
        <f t="shared" si="0"/>
        <v>4688180</v>
      </c>
      <c r="M9" s="56">
        <f t="shared" si="4"/>
        <v>176.79903458158918</v>
      </c>
    </row>
    <row r="10" spans="1:13">
      <c r="A10" s="7" t="s">
        <v>7</v>
      </c>
      <c r="B10" s="16">
        <v>494102</v>
      </c>
      <c r="C10" s="49">
        <v>37898905747</v>
      </c>
      <c r="D10" s="50">
        <f t="shared" si="1"/>
        <v>76702.59530825619</v>
      </c>
      <c r="E10" s="51">
        <v>19695633660</v>
      </c>
      <c r="F10" s="51">
        <f t="shared" si="2"/>
        <v>39861.473258557948</v>
      </c>
      <c r="G10" s="62">
        <v>6.6050000000000004</v>
      </c>
      <c r="H10" s="76">
        <v>2</v>
      </c>
      <c r="I10" s="76">
        <f t="shared" si="3"/>
        <v>8.6050000000000004</v>
      </c>
      <c r="J10" s="52">
        <v>189598561</v>
      </c>
      <c r="K10" s="51">
        <v>0</v>
      </c>
      <c r="L10" s="53">
        <f t="shared" si="0"/>
        <v>189598561</v>
      </c>
      <c r="M10" s="56">
        <f t="shared" si="4"/>
        <v>383.72352469732971</v>
      </c>
    </row>
    <row r="11" spans="1:13">
      <c r="A11" s="7" t="s">
        <v>8</v>
      </c>
      <c r="B11" s="16">
        <v>1669153</v>
      </c>
      <c r="C11" s="49">
        <v>120985770645</v>
      </c>
      <c r="D11" s="50">
        <f t="shared" si="1"/>
        <v>72483.331752691331</v>
      </c>
      <c r="E11" s="51">
        <v>91478874502</v>
      </c>
      <c r="F11" s="51">
        <f t="shared" si="2"/>
        <v>54805.565758201912</v>
      </c>
      <c r="G11" s="62">
        <v>8.5410000000000004</v>
      </c>
      <c r="H11" s="76">
        <v>0.34150000000000003</v>
      </c>
      <c r="I11" s="76">
        <f t="shared" si="3"/>
        <v>8.8825000000000003</v>
      </c>
      <c r="J11" s="52">
        <v>795940953</v>
      </c>
      <c r="K11" s="51">
        <v>31824591</v>
      </c>
      <c r="L11" s="53">
        <f t="shared" si="0"/>
        <v>827765544</v>
      </c>
      <c r="M11" s="56">
        <f t="shared" si="4"/>
        <v>495.91951366950781</v>
      </c>
    </row>
    <row r="12" spans="1:13">
      <c r="A12" s="7" t="s">
        <v>9</v>
      </c>
      <c r="B12" s="16">
        <v>13231</v>
      </c>
      <c r="C12" s="49">
        <v>497117456</v>
      </c>
      <c r="D12" s="50">
        <f t="shared" si="1"/>
        <v>37572.175648099161</v>
      </c>
      <c r="E12" s="51">
        <v>245799685</v>
      </c>
      <c r="F12" s="51">
        <f t="shared" si="2"/>
        <v>18577.559141410326</v>
      </c>
      <c r="G12" s="62">
        <v>5.7439999999999998</v>
      </c>
      <c r="H12" s="76">
        <v>0</v>
      </c>
      <c r="I12" s="76">
        <f t="shared" si="3"/>
        <v>5.7439999999999998</v>
      </c>
      <c r="J12" s="52">
        <v>1411294</v>
      </c>
      <c r="K12" s="51">
        <v>0</v>
      </c>
      <c r="L12" s="53">
        <f t="shared" si="0"/>
        <v>1411294</v>
      </c>
      <c r="M12" s="56">
        <f t="shared" si="4"/>
        <v>106.66570931902351</v>
      </c>
    </row>
    <row r="13" spans="1:13">
      <c r="A13" s="7" t="s">
        <v>10</v>
      </c>
      <c r="B13" s="16">
        <v>148521</v>
      </c>
      <c r="C13" s="49">
        <v>12639120914</v>
      </c>
      <c r="D13" s="50">
        <f t="shared" si="1"/>
        <v>85099.891018778493</v>
      </c>
      <c r="E13" s="51">
        <v>9483025806</v>
      </c>
      <c r="F13" s="51">
        <f t="shared" si="2"/>
        <v>63849.7303815622</v>
      </c>
      <c r="G13" s="62">
        <v>8.2739999999999991</v>
      </c>
      <c r="H13" s="76">
        <v>0.35399999999999998</v>
      </c>
      <c r="I13" s="76">
        <f t="shared" si="3"/>
        <v>8.6279999999999983</v>
      </c>
      <c r="J13" s="52">
        <v>78446202</v>
      </c>
      <c r="K13" s="51">
        <v>3356291</v>
      </c>
      <c r="L13" s="53">
        <f t="shared" si="0"/>
        <v>81802493</v>
      </c>
      <c r="M13" s="56">
        <f t="shared" si="4"/>
        <v>550.78065054773401</v>
      </c>
    </row>
    <row r="14" spans="1:13">
      <c r="A14" s="7" t="s">
        <v>11</v>
      </c>
      <c r="B14" s="16">
        <v>123008</v>
      </c>
      <c r="C14" s="49">
        <v>8061311757</v>
      </c>
      <c r="D14" s="50">
        <f t="shared" si="1"/>
        <v>65534.857545850675</v>
      </c>
      <c r="E14" s="51">
        <v>5948729040</v>
      </c>
      <c r="F14" s="51">
        <f t="shared" si="2"/>
        <v>48360.505332986475</v>
      </c>
      <c r="G14" s="62">
        <v>6.6669999999999998</v>
      </c>
      <c r="H14" s="76">
        <v>2</v>
      </c>
      <c r="I14" s="76">
        <f t="shared" si="3"/>
        <v>8.6669999999999998</v>
      </c>
      <c r="J14" s="52">
        <v>51581334</v>
      </c>
      <c r="K14" s="51">
        <v>0</v>
      </c>
      <c r="L14" s="53">
        <f t="shared" si="0"/>
        <v>51581334</v>
      </c>
      <c r="M14" s="56">
        <f t="shared" si="4"/>
        <v>419.33316532258067</v>
      </c>
    </row>
    <row r="15" spans="1:13">
      <c r="A15" s="7" t="s">
        <v>12</v>
      </c>
      <c r="B15" s="16">
        <v>149901</v>
      </c>
      <c r="C15" s="49">
        <v>7484103925</v>
      </c>
      <c r="D15" s="50">
        <f t="shared" si="1"/>
        <v>49926.977972128268</v>
      </c>
      <c r="E15" s="51">
        <v>5175164435</v>
      </c>
      <c r="F15" s="51">
        <f t="shared" si="2"/>
        <v>34523.881995450327</v>
      </c>
      <c r="G15" s="62">
        <v>8.7110000000000003</v>
      </c>
      <c r="H15" s="76">
        <v>0</v>
      </c>
      <c r="I15" s="76">
        <f t="shared" si="3"/>
        <v>8.7110000000000003</v>
      </c>
      <c r="J15" s="52">
        <v>45079673</v>
      </c>
      <c r="K15" s="51">
        <v>0</v>
      </c>
      <c r="L15" s="53">
        <f t="shared" si="0"/>
        <v>45079673</v>
      </c>
      <c r="M15" s="56">
        <f t="shared" si="4"/>
        <v>300.7296348923623</v>
      </c>
    </row>
    <row r="16" spans="1:13">
      <c r="A16" s="7" t="s">
        <v>13</v>
      </c>
      <c r="B16" s="16">
        <v>277457</v>
      </c>
      <c r="C16" s="49">
        <v>49671844946</v>
      </c>
      <c r="D16" s="50">
        <f t="shared" si="1"/>
        <v>179025.38031478753</v>
      </c>
      <c r="E16" s="51">
        <v>39511137275</v>
      </c>
      <c r="F16" s="51">
        <f t="shared" si="2"/>
        <v>142404.54295620581</v>
      </c>
      <c r="G16" s="62">
        <v>6.9109999999999996</v>
      </c>
      <c r="H16" s="76">
        <v>0</v>
      </c>
      <c r="I16" s="76">
        <f t="shared" si="3"/>
        <v>6.9109999999999996</v>
      </c>
      <c r="J16" s="52">
        <v>273241785</v>
      </c>
      <c r="K16" s="51">
        <v>0</v>
      </c>
      <c r="L16" s="53">
        <f t="shared" si="0"/>
        <v>273241785</v>
      </c>
      <c r="M16" s="56">
        <f t="shared" si="4"/>
        <v>984.80768191107086</v>
      </c>
    </row>
    <row r="17" spans="1:13">
      <c r="A17" s="7" t="s">
        <v>14</v>
      </c>
      <c r="B17" s="16">
        <v>58372</v>
      </c>
      <c r="C17" s="49">
        <v>2699883674</v>
      </c>
      <c r="D17" s="50">
        <f t="shared" si="1"/>
        <v>46253.060953881999</v>
      </c>
      <c r="E17" s="51">
        <v>1466631653</v>
      </c>
      <c r="F17" s="51">
        <f t="shared" si="2"/>
        <v>25125.602223668884</v>
      </c>
      <c r="G17" s="62">
        <v>8.6349999999999998</v>
      </c>
      <c r="H17" s="76">
        <v>0</v>
      </c>
      <c r="I17" s="76">
        <f t="shared" si="3"/>
        <v>8.6349999999999998</v>
      </c>
      <c r="J17" s="52">
        <v>12664351</v>
      </c>
      <c r="K17" s="51">
        <v>0</v>
      </c>
      <c r="L17" s="53">
        <f t="shared" si="0"/>
        <v>12664351</v>
      </c>
      <c r="M17" s="56">
        <f t="shared" si="4"/>
        <v>216.95934694716644</v>
      </c>
    </row>
    <row r="18" spans="1:13">
      <c r="A18" s="7" t="s">
        <v>102</v>
      </c>
      <c r="B18" s="16">
        <v>32798</v>
      </c>
      <c r="C18" s="49">
        <v>1785138836</v>
      </c>
      <c r="D18" s="50">
        <f t="shared" si="1"/>
        <v>54428.283309957922</v>
      </c>
      <c r="E18" s="51">
        <v>861104943</v>
      </c>
      <c r="F18" s="51">
        <f t="shared" si="2"/>
        <v>26254.800384169768</v>
      </c>
      <c r="G18" s="62">
        <v>8.6280000000000001</v>
      </c>
      <c r="H18" s="76">
        <v>0</v>
      </c>
      <c r="I18" s="76">
        <f t="shared" si="3"/>
        <v>8.6280000000000001</v>
      </c>
      <c r="J18" s="52">
        <v>7257391</v>
      </c>
      <c r="K18" s="51">
        <v>0</v>
      </c>
      <c r="L18" s="53">
        <f t="shared" si="0"/>
        <v>7257391</v>
      </c>
      <c r="M18" s="56">
        <f t="shared" si="4"/>
        <v>221.27541313494726</v>
      </c>
    </row>
    <row r="19" spans="1:13">
      <c r="A19" s="7" t="s">
        <v>15</v>
      </c>
      <c r="B19" s="16">
        <v>14459</v>
      </c>
      <c r="C19" s="49">
        <v>619161654</v>
      </c>
      <c r="D19" s="50">
        <f t="shared" si="1"/>
        <v>42821.886299190817</v>
      </c>
      <c r="E19" s="51">
        <v>307510001</v>
      </c>
      <c r="F19" s="51">
        <f t="shared" si="2"/>
        <v>21267.722594923576</v>
      </c>
      <c r="G19" s="62">
        <v>8.2970000000000006</v>
      </c>
      <c r="H19" s="76">
        <v>0</v>
      </c>
      <c r="I19" s="76">
        <f t="shared" si="3"/>
        <v>8.2970000000000006</v>
      </c>
      <c r="J19" s="52">
        <v>2551407</v>
      </c>
      <c r="K19" s="51">
        <v>0</v>
      </c>
      <c r="L19" s="53">
        <f t="shared" si="0"/>
        <v>2551407</v>
      </c>
      <c r="M19" s="56">
        <f t="shared" si="4"/>
        <v>176.45805380731724</v>
      </c>
    </row>
    <row r="20" spans="1:13">
      <c r="A20" s="7" t="s">
        <v>16</v>
      </c>
      <c r="B20" s="16">
        <v>809394</v>
      </c>
      <c r="C20" s="49">
        <v>52633818077</v>
      </c>
      <c r="D20" s="50">
        <f t="shared" si="1"/>
        <v>65028.673398863844</v>
      </c>
      <c r="E20" s="51">
        <v>34983158183</v>
      </c>
      <c r="F20" s="51">
        <f t="shared" si="2"/>
        <v>43221.420202027693</v>
      </c>
      <c r="G20" s="62">
        <v>8.359</v>
      </c>
      <c r="H20" s="76">
        <v>0.56100000000000005</v>
      </c>
      <c r="I20" s="76">
        <f t="shared" si="3"/>
        <v>8.92</v>
      </c>
      <c r="J20" s="52">
        <v>293126959</v>
      </c>
      <c r="K20" s="51">
        <v>19672715</v>
      </c>
      <c r="L20" s="53">
        <f t="shared" si="0"/>
        <v>312799674</v>
      </c>
      <c r="M20" s="56">
        <f t="shared" si="4"/>
        <v>386.46156754312483</v>
      </c>
    </row>
    <row r="21" spans="1:13">
      <c r="A21" s="7" t="s">
        <v>17</v>
      </c>
      <c r="B21" s="16">
        <v>299485</v>
      </c>
      <c r="C21" s="49">
        <v>15593310653</v>
      </c>
      <c r="D21" s="50">
        <f t="shared" si="1"/>
        <v>52067.084004207223</v>
      </c>
      <c r="E21" s="51">
        <v>9100507039</v>
      </c>
      <c r="F21" s="51">
        <f t="shared" si="2"/>
        <v>30387.188136300651</v>
      </c>
      <c r="G21" s="62">
        <v>8.8870000000000005</v>
      </c>
      <c r="H21" s="76">
        <v>0</v>
      </c>
      <c r="I21" s="76">
        <f t="shared" si="3"/>
        <v>8.8870000000000005</v>
      </c>
      <c r="J21" s="52">
        <v>80859382</v>
      </c>
      <c r="K21" s="51">
        <v>0</v>
      </c>
      <c r="L21" s="53">
        <f t="shared" si="0"/>
        <v>80859382</v>
      </c>
      <c r="M21" s="56">
        <f t="shared" si="4"/>
        <v>269.99476434545971</v>
      </c>
    </row>
    <row r="22" spans="1:13">
      <c r="A22" s="7" t="s">
        <v>18</v>
      </c>
      <c r="B22" s="16">
        <v>56785</v>
      </c>
      <c r="C22" s="49">
        <v>4999187673</v>
      </c>
      <c r="D22" s="50">
        <f t="shared" si="1"/>
        <v>88037.116720965045</v>
      </c>
      <c r="E22" s="51">
        <v>3745981194</v>
      </c>
      <c r="F22" s="51">
        <f t="shared" si="2"/>
        <v>65967.794206216437</v>
      </c>
      <c r="G22" s="62">
        <v>8.5060000000000002</v>
      </c>
      <c r="H22" s="76">
        <v>0.54300000000000004</v>
      </c>
      <c r="I22" s="76">
        <f t="shared" si="3"/>
        <v>9.0489999999999995</v>
      </c>
      <c r="J22" s="52">
        <v>31863334</v>
      </c>
      <c r="K22" s="51">
        <v>2034079</v>
      </c>
      <c r="L22" s="53">
        <f t="shared" si="0"/>
        <v>33897413</v>
      </c>
      <c r="M22" s="56">
        <f t="shared" si="4"/>
        <v>596.94308356079955</v>
      </c>
    </row>
    <row r="23" spans="1:13">
      <c r="A23" s="7" t="s">
        <v>19</v>
      </c>
      <c r="B23" s="16">
        <v>10161</v>
      </c>
      <c r="C23" s="49">
        <v>2125648539</v>
      </c>
      <c r="D23" s="50">
        <f t="shared" si="1"/>
        <v>209196.78565101861</v>
      </c>
      <c r="E23" s="51">
        <v>1171469432</v>
      </c>
      <c r="F23" s="51">
        <f t="shared" si="2"/>
        <v>115290.76193288062</v>
      </c>
      <c r="G23" s="62">
        <v>6.8070000000000004</v>
      </c>
      <c r="H23" s="76">
        <v>0</v>
      </c>
      <c r="I23" s="76">
        <f t="shared" si="3"/>
        <v>6.8070000000000004</v>
      </c>
      <c r="J23" s="52">
        <v>7974192</v>
      </c>
      <c r="K23" s="51">
        <v>0</v>
      </c>
      <c r="L23" s="53">
        <f t="shared" si="0"/>
        <v>7974192</v>
      </c>
      <c r="M23" s="56">
        <f t="shared" si="4"/>
        <v>784.78417478594622</v>
      </c>
    </row>
    <row r="24" spans="1:13">
      <c r="A24" s="7" t="s">
        <v>20</v>
      </c>
      <c r="B24" s="16">
        <v>45911</v>
      </c>
      <c r="C24" s="49">
        <v>1666048750</v>
      </c>
      <c r="D24" s="50">
        <f t="shared" si="1"/>
        <v>36288.661758619935</v>
      </c>
      <c r="E24" s="51">
        <v>889586894</v>
      </c>
      <c r="F24" s="51">
        <f t="shared" si="2"/>
        <v>19376.33451678247</v>
      </c>
      <c r="G24" s="62">
        <v>8.5960000000000001</v>
      </c>
      <c r="H24" s="76">
        <v>0</v>
      </c>
      <c r="I24" s="76">
        <f t="shared" si="3"/>
        <v>8.5960000000000001</v>
      </c>
      <c r="J24" s="52">
        <v>7646915</v>
      </c>
      <c r="K24" s="51">
        <v>0</v>
      </c>
      <c r="L24" s="53">
        <f t="shared" si="0"/>
        <v>7646915</v>
      </c>
      <c r="M24" s="56">
        <f t="shared" si="4"/>
        <v>166.55953910827469</v>
      </c>
    </row>
    <row r="25" spans="1:13">
      <c r="A25" s="7" t="s">
        <v>21</v>
      </c>
      <c r="B25" s="16">
        <v>15023</v>
      </c>
      <c r="C25" s="49">
        <v>692368523</v>
      </c>
      <c r="D25" s="50">
        <f t="shared" si="1"/>
        <v>46087.234440524531</v>
      </c>
      <c r="E25" s="51">
        <v>338034413</v>
      </c>
      <c r="F25" s="51">
        <f t="shared" si="2"/>
        <v>22501.125807095785</v>
      </c>
      <c r="G25" s="62">
        <v>6.7510000000000003</v>
      </c>
      <c r="H25" s="76">
        <v>2</v>
      </c>
      <c r="I25" s="76">
        <f t="shared" si="3"/>
        <v>8.7510000000000012</v>
      </c>
      <c r="J25" s="52">
        <v>2282070</v>
      </c>
      <c r="K25" s="51">
        <v>676068</v>
      </c>
      <c r="L25" s="53">
        <f t="shared" si="0"/>
        <v>2958138</v>
      </c>
      <c r="M25" s="56">
        <f t="shared" si="4"/>
        <v>196.90727551088332</v>
      </c>
    </row>
    <row r="26" spans="1:13">
      <c r="A26" s="7" t="s">
        <v>22</v>
      </c>
      <c r="B26" s="16">
        <v>10664</v>
      </c>
      <c r="C26" s="49">
        <v>1517029126</v>
      </c>
      <c r="D26" s="50">
        <f t="shared" si="1"/>
        <v>142257.04482370592</v>
      </c>
      <c r="E26" s="51">
        <v>423459265</v>
      </c>
      <c r="F26" s="51">
        <f t="shared" si="2"/>
        <v>39709.233402100523</v>
      </c>
      <c r="G26" s="62">
        <v>8.3490000000000002</v>
      </c>
      <c r="H26" s="76">
        <v>0</v>
      </c>
      <c r="I26" s="76">
        <f t="shared" si="3"/>
        <v>8.3490000000000002</v>
      </c>
      <c r="J26" s="52">
        <v>2526782</v>
      </c>
      <c r="K26" s="51">
        <v>846919</v>
      </c>
      <c r="L26" s="53">
        <f t="shared" si="0"/>
        <v>3373701</v>
      </c>
      <c r="M26" s="56">
        <f t="shared" si="4"/>
        <v>316.36355963990997</v>
      </c>
    </row>
    <row r="27" spans="1:13">
      <c r="A27" s="7" t="s">
        <v>23</v>
      </c>
      <c r="B27" s="16">
        <v>15202</v>
      </c>
      <c r="C27" s="49">
        <v>1899408654</v>
      </c>
      <c r="D27" s="50">
        <f t="shared" si="1"/>
        <v>124944.65557163532</v>
      </c>
      <c r="E27" s="51">
        <v>1096405026</v>
      </c>
      <c r="F27" s="51">
        <f t="shared" si="2"/>
        <v>72122.419813182481</v>
      </c>
      <c r="G27" s="62">
        <v>6.875</v>
      </c>
      <c r="H27" s="76">
        <v>0</v>
      </c>
      <c r="I27" s="76">
        <f t="shared" si="3"/>
        <v>6.875</v>
      </c>
      <c r="J27" s="52">
        <v>7537603</v>
      </c>
      <c r="K27" s="51">
        <v>0</v>
      </c>
      <c r="L27" s="53">
        <f t="shared" si="0"/>
        <v>7537603</v>
      </c>
      <c r="M27" s="56">
        <f t="shared" si="4"/>
        <v>495.82969346138668</v>
      </c>
    </row>
    <row r="28" spans="1:13">
      <c r="A28" s="7" t="s">
        <v>24</v>
      </c>
      <c r="B28" s="16">
        <v>13925</v>
      </c>
      <c r="C28" s="49">
        <v>846630617</v>
      </c>
      <c r="D28" s="50">
        <f t="shared" si="1"/>
        <v>60799.326175942551</v>
      </c>
      <c r="E28" s="51">
        <v>487160882</v>
      </c>
      <c r="F28" s="51">
        <f t="shared" si="2"/>
        <v>34984.623482944342</v>
      </c>
      <c r="G28" s="62">
        <v>8.77</v>
      </c>
      <c r="H28" s="76">
        <v>0</v>
      </c>
      <c r="I28" s="76">
        <f t="shared" si="3"/>
        <v>8.77</v>
      </c>
      <c r="J28" s="52">
        <v>4272400</v>
      </c>
      <c r="K28" s="51">
        <v>0</v>
      </c>
      <c r="L28" s="53">
        <f t="shared" si="0"/>
        <v>4272400</v>
      </c>
      <c r="M28" s="56">
        <f t="shared" si="4"/>
        <v>306.81508078994614</v>
      </c>
    </row>
    <row r="29" spans="1:13">
      <c r="A29" s="7" t="s">
        <v>25</v>
      </c>
      <c r="B29" s="16">
        <v>27437</v>
      </c>
      <c r="C29" s="49">
        <v>2145072839</v>
      </c>
      <c r="D29" s="50">
        <f t="shared" si="1"/>
        <v>78181.755986441669</v>
      </c>
      <c r="E29" s="51">
        <v>1129707419</v>
      </c>
      <c r="F29" s="51">
        <f t="shared" si="2"/>
        <v>41174.597040492765</v>
      </c>
      <c r="G29" s="62">
        <v>8.5809999999999995</v>
      </c>
      <c r="H29" s="76">
        <v>0</v>
      </c>
      <c r="I29" s="76">
        <f t="shared" si="3"/>
        <v>8.5809999999999995</v>
      </c>
      <c r="J29" s="52">
        <v>9694020</v>
      </c>
      <c r="K29" s="51">
        <v>0</v>
      </c>
      <c r="L29" s="53">
        <f t="shared" si="0"/>
        <v>9694020</v>
      </c>
      <c r="M29" s="56">
        <f t="shared" si="4"/>
        <v>353.31924044173928</v>
      </c>
    </row>
    <row r="30" spans="1:13">
      <c r="A30" s="7" t="s">
        <v>26</v>
      </c>
      <c r="B30" s="16">
        <v>36154</v>
      </c>
      <c r="C30" s="49">
        <v>2898880986</v>
      </c>
      <c r="D30" s="50">
        <f t="shared" si="1"/>
        <v>80181.473308624219</v>
      </c>
      <c r="E30" s="51">
        <v>1499891286</v>
      </c>
      <c r="F30" s="51">
        <f t="shared" si="2"/>
        <v>41486.178182220501</v>
      </c>
      <c r="G30" s="62">
        <v>6.8650000000000002</v>
      </c>
      <c r="H30" s="76">
        <v>2</v>
      </c>
      <c r="I30" s="76">
        <f t="shared" si="3"/>
        <v>8.8650000000000002</v>
      </c>
      <c r="J30" s="52">
        <v>13296594</v>
      </c>
      <c r="K30" s="51">
        <v>0</v>
      </c>
      <c r="L30" s="53">
        <f t="shared" si="0"/>
        <v>13296594</v>
      </c>
      <c r="M30" s="56">
        <f t="shared" si="4"/>
        <v>367.7765669082259</v>
      </c>
    </row>
    <row r="31" spans="1:13">
      <c r="A31" s="7" t="s">
        <v>27</v>
      </c>
      <c r="B31" s="16">
        <v>136484</v>
      </c>
      <c r="C31" s="49">
        <v>7661565684</v>
      </c>
      <c r="D31" s="50">
        <f t="shared" si="1"/>
        <v>56135.266287623461</v>
      </c>
      <c r="E31" s="51">
        <v>5119097942</v>
      </c>
      <c r="F31" s="51">
        <f t="shared" si="2"/>
        <v>37506.945444154626</v>
      </c>
      <c r="G31" s="62">
        <v>7.5609999999999999</v>
      </c>
      <c r="H31" s="76">
        <v>2</v>
      </c>
      <c r="I31" s="76">
        <f t="shared" si="3"/>
        <v>9.5609999999999999</v>
      </c>
      <c r="J31" s="52">
        <v>48943695</v>
      </c>
      <c r="K31" s="51">
        <v>0</v>
      </c>
      <c r="L31" s="53">
        <f t="shared" si="0"/>
        <v>48943695</v>
      </c>
      <c r="M31" s="56">
        <f t="shared" si="4"/>
        <v>358.60390228891299</v>
      </c>
    </row>
    <row r="32" spans="1:13">
      <c r="A32" s="7" t="s">
        <v>28</v>
      </c>
      <c r="B32" s="16">
        <v>89038</v>
      </c>
      <c r="C32" s="49">
        <v>4420315520</v>
      </c>
      <c r="D32" s="50">
        <f t="shared" si="1"/>
        <v>49645.26966014511</v>
      </c>
      <c r="E32" s="51">
        <v>3058665728</v>
      </c>
      <c r="F32" s="51">
        <f t="shared" si="2"/>
        <v>34352.363350479573</v>
      </c>
      <c r="G32" s="62">
        <v>6.766</v>
      </c>
      <c r="H32" s="76">
        <v>2</v>
      </c>
      <c r="I32" s="76">
        <f t="shared" si="3"/>
        <v>8.766</v>
      </c>
      <c r="J32" s="52">
        <v>20602264</v>
      </c>
      <c r="K32" s="51">
        <v>6089934</v>
      </c>
      <c r="L32" s="53">
        <f t="shared" si="0"/>
        <v>26692198</v>
      </c>
      <c r="M32" s="56">
        <f t="shared" si="4"/>
        <v>299.78433927087309</v>
      </c>
    </row>
    <row r="33" spans="1:13">
      <c r="A33" s="7" t="s">
        <v>29</v>
      </c>
      <c r="B33" s="16">
        <v>1055617</v>
      </c>
      <c r="C33" s="49">
        <v>66579216803</v>
      </c>
      <c r="D33" s="50">
        <f t="shared" si="1"/>
        <v>63071.376079581896</v>
      </c>
      <c r="E33" s="51">
        <v>46355925135</v>
      </c>
      <c r="F33" s="51">
        <f t="shared" si="2"/>
        <v>43913.583368778636</v>
      </c>
      <c r="G33" s="62">
        <v>8.3849999999999998</v>
      </c>
      <c r="H33" s="76">
        <v>0.21</v>
      </c>
      <c r="I33" s="76">
        <f t="shared" si="3"/>
        <v>8.5950000000000006</v>
      </c>
      <c r="J33" s="52">
        <v>390854634</v>
      </c>
      <c r="K33" s="51">
        <v>9788863</v>
      </c>
      <c r="L33" s="53">
        <f t="shared" si="0"/>
        <v>400643497</v>
      </c>
      <c r="M33" s="56">
        <f t="shared" si="4"/>
        <v>379.53490423136424</v>
      </c>
    </row>
    <row r="34" spans="1:13">
      <c r="A34" s="7" t="s">
        <v>30</v>
      </c>
      <c r="B34" s="16">
        <v>18708</v>
      </c>
      <c r="C34" s="49">
        <v>661667050</v>
      </c>
      <c r="D34" s="50">
        <f t="shared" si="1"/>
        <v>35368.133953388926</v>
      </c>
      <c r="E34" s="51">
        <v>292158550</v>
      </c>
      <c r="F34" s="51">
        <f t="shared" si="2"/>
        <v>15616.770900149668</v>
      </c>
      <c r="G34" s="62">
        <v>6.0819999999999999</v>
      </c>
      <c r="H34" s="76">
        <v>2.76</v>
      </c>
      <c r="I34" s="76">
        <f t="shared" si="3"/>
        <v>8.8419999999999987</v>
      </c>
      <c r="J34" s="52">
        <v>1776908</v>
      </c>
      <c r="K34" s="51">
        <v>806358</v>
      </c>
      <c r="L34" s="53">
        <f t="shared" si="0"/>
        <v>2583266</v>
      </c>
      <c r="M34" s="56">
        <f t="shared" si="4"/>
        <v>138.08349369253796</v>
      </c>
    </row>
    <row r="35" spans="1:13">
      <c r="A35" s="7" t="s">
        <v>31</v>
      </c>
      <c r="B35" s="16">
        <v>118149</v>
      </c>
      <c r="C35" s="49">
        <v>12679434232</v>
      </c>
      <c r="D35" s="50">
        <f t="shared" si="1"/>
        <v>107317.3216193112</v>
      </c>
      <c r="E35" s="51">
        <v>9530620283</v>
      </c>
      <c r="F35" s="51">
        <f t="shared" si="2"/>
        <v>80666.110445285187</v>
      </c>
      <c r="G35" s="62">
        <v>8.1020000000000003</v>
      </c>
      <c r="H35" s="76">
        <v>0.63</v>
      </c>
      <c r="I35" s="76">
        <f t="shared" si="3"/>
        <v>8.7320000000000011</v>
      </c>
      <c r="J35" s="52">
        <v>77217090</v>
      </c>
      <c r="K35" s="51">
        <v>6004303</v>
      </c>
      <c r="L35" s="53">
        <f t="shared" si="0"/>
        <v>83221393</v>
      </c>
      <c r="M35" s="56">
        <f t="shared" si="4"/>
        <v>704.37661766075041</v>
      </c>
    </row>
    <row r="36" spans="1:13">
      <c r="A36" s="7" t="s">
        <v>32</v>
      </c>
      <c r="B36" s="16">
        <v>47707</v>
      </c>
      <c r="C36" s="49">
        <v>2101794892</v>
      </c>
      <c r="D36" s="50">
        <f t="shared" si="1"/>
        <v>44056.320707652965</v>
      </c>
      <c r="E36" s="51">
        <v>949908763</v>
      </c>
      <c r="F36" s="51">
        <f t="shared" si="2"/>
        <v>19911.307837424276</v>
      </c>
      <c r="G36" s="62">
        <v>6.4539999999999997</v>
      </c>
      <c r="H36" s="76">
        <v>0</v>
      </c>
      <c r="I36" s="76">
        <f t="shared" si="3"/>
        <v>6.4539999999999997</v>
      </c>
      <c r="J36" s="52">
        <v>6130711</v>
      </c>
      <c r="K36" s="51">
        <v>0</v>
      </c>
      <c r="L36" s="53">
        <f t="shared" si="0"/>
        <v>6130711</v>
      </c>
      <c r="M36" s="56">
        <f t="shared" si="4"/>
        <v>128.50757750434946</v>
      </c>
    </row>
    <row r="37" spans="1:13">
      <c r="A37" s="7" t="s">
        <v>33</v>
      </c>
      <c r="B37" s="16">
        <v>13261</v>
      </c>
      <c r="C37" s="49">
        <v>969098944</v>
      </c>
      <c r="D37" s="50">
        <f t="shared" si="1"/>
        <v>73078.873689766988</v>
      </c>
      <c r="E37" s="51">
        <v>339634606</v>
      </c>
      <c r="F37" s="51">
        <f t="shared" si="2"/>
        <v>25611.538043888093</v>
      </c>
      <c r="G37" s="62">
        <v>6.7149999999999999</v>
      </c>
      <c r="H37" s="76">
        <v>2</v>
      </c>
      <c r="I37" s="76">
        <f t="shared" si="3"/>
        <v>8.7149999999999999</v>
      </c>
      <c r="J37" s="52">
        <v>2959917</v>
      </c>
      <c r="K37" s="51">
        <v>0</v>
      </c>
      <c r="L37" s="53">
        <f t="shared" si="0"/>
        <v>2959917</v>
      </c>
      <c r="M37" s="56">
        <f t="shared" si="4"/>
        <v>223.20466028203001</v>
      </c>
    </row>
    <row r="38" spans="1:13">
      <c r="A38" s="7" t="s">
        <v>34</v>
      </c>
      <c r="B38" s="16">
        <v>7205</v>
      </c>
      <c r="C38" s="49">
        <v>366204825</v>
      </c>
      <c r="D38" s="50">
        <f t="shared" si="1"/>
        <v>50826.485079805694</v>
      </c>
      <c r="E38" s="51">
        <v>148450553</v>
      </c>
      <c r="F38" s="51">
        <f t="shared" si="2"/>
        <v>20603.824149895907</v>
      </c>
      <c r="G38" s="62">
        <v>6.7510000000000003</v>
      </c>
      <c r="H38" s="76">
        <v>0</v>
      </c>
      <c r="I38" s="76">
        <f t="shared" si="3"/>
        <v>6.7510000000000003</v>
      </c>
      <c r="J38" s="52">
        <v>1002189</v>
      </c>
      <c r="K38" s="51">
        <v>296901</v>
      </c>
      <c r="L38" s="53">
        <f t="shared" si="0"/>
        <v>1299090</v>
      </c>
      <c r="M38" s="56">
        <f t="shared" si="4"/>
        <v>180.30395558639833</v>
      </c>
    </row>
    <row r="39" spans="1:13">
      <c r="A39" s="7" t="s">
        <v>35</v>
      </c>
      <c r="B39" s="16">
        <v>231072</v>
      </c>
      <c r="C39" s="49">
        <v>12571991643</v>
      </c>
      <c r="D39" s="50">
        <f t="shared" si="1"/>
        <v>54407.248143435812</v>
      </c>
      <c r="E39" s="51">
        <v>9373898757</v>
      </c>
      <c r="F39" s="51">
        <f t="shared" si="2"/>
        <v>40567.004037702536</v>
      </c>
      <c r="G39" s="62">
        <v>8.3949999999999996</v>
      </c>
      <c r="H39" s="76">
        <v>0</v>
      </c>
      <c r="I39" s="76">
        <f t="shared" si="3"/>
        <v>8.3949999999999996</v>
      </c>
      <c r="J39" s="52">
        <v>78693880</v>
      </c>
      <c r="K39" s="51">
        <v>0</v>
      </c>
      <c r="L39" s="53">
        <f t="shared" si="0"/>
        <v>78693880</v>
      </c>
      <c r="M39" s="56">
        <f t="shared" si="4"/>
        <v>340.55999861515028</v>
      </c>
    </row>
    <row r="40" spans="1:13">
      <c r="A40" s="7" t="s">
        <v>36</v>
      </c>
      <c r="B40" s="16">
        <v>475073</v>
      </c>
      <c r="C40" s="49">
        <v>46209379470</v>
      </c>
      <c r="D40" s="50">
        <f t="shared" si="1"/>
        <v>97267.955598402768</v>
      </c>
      <c r="E40" s="51">
        <v>36900387280</v>
      </c>
      <c r="F40" s="51">
        <f t="shared" si="2"/>
        <v>77673.088725311696</v>
      </c>
      <c r="G40" s="62">
        <v>8.5719999999999992</v>
      </c>
      <c r="H40" s="76">
        <v>0</v>
      </c>
      <c r="I40" s="76">
        <f t="shared" si="3"/>
        <v>8.5719999999999992</v>
      </c>
      <c r="J40" s="52">
        <v>316450411</v>
      </c>
      <c r="K40" s="51">
        <v>0</v>
      </c>
      <c r="L40" s="53">
        <f t="shared" si="0"/>
        <v>316450411</v>
      </c>
      <c r="M40" s="56">
        <f t="shared" si="4"/>
        <v>666.10902113990903</v>
      </c>
    </row>
    <row r="41" spans="1:13">
      <c r="A41" s="7" t="s">
        <v>37</v>
      </c>
      <c r="B41" s="16">
        <v>248039</v>
      </c>
      <c r="C41" s="49">
        <v>16235536802</v>
      </c>
      <c r="D41" s="50">
        <f t="shared" si="1"/>
        <v>65455.580783667087</v>
      </c>
      <c r="E41" s="51">
        <v>9336482381</v>
      </c>
      <c r="F41" s="51">
        <f t="shared" si="2"/>
        <v>37641.186994787109</v>
      </c>
      <c r="G41" s="62">
        <v>8.7370000000000001</v>
      </c>
      <c r="H41" s="76">
        <v>0</v>
      </c>
      <c r="I41" s="76">
        <f t="shared" si="3"/>
        <v>8.7370000000000001</v>
      </c>
      <c r="J41" s="52">
        <v>81663193</v>
      </c>
      <c r="K41" s="51">
        <v>8067338</v>
      </c>
      <c r="L41" s="53">
        <f t="shared" si="0"/>
        <v>89730531</v>
      </c>
      <c r="M41" s="56">
        <f t="shared" si="4"/>
        <v>361.75976761718925</v>
      </c>
    </row>
    <row r="42" spans="1:13">
      <c r="A42" s="7" t="s">
        <v>38</v>
      </c>
      <c r="B42" s="16">
        <v>36013</v>
      </c>
      <c r="C42" s="49">
        <v>1895301882</v>
      </c>
      <c r="D42" s="50">
        <f t="shared" si="1"/>
        <v>52628.269846999698</v>
      </c>
      <c r="E42" s="51">
        <v>1085721165</v>
      </c>
      <c r="F42" s="51">
        <f t="shared" si="2"/>
        <v>30148.034459778413</v>
      </c>
      <c r="G42" s="62">
        <v>6.7030000000000003</v>
      </c>
      <c r="H42" s="76">
        <v>2</v>
      </c>
      <c r="I42" s="76">
        <f t="shared" si="3"/>
        <v>8.7029999999999994</v>
      </c>
      <c r="J42" s="52">
        <v>7277588</v>
      </c>
      <c r="K42" s="51">
        <v>2171442</v>
      </c>
      <c r="L42" s="53">
        <f t="shared" si="0"/>
        <v>9449030</v>
      </c>
      <c r="M42" s="56">
        <f t="shared" si="4"/>
        <v>262.37830783328241</v>
      </c>
    </row>
    <row r="43" spans="1:13">
      <c r="A43" s="7" t="s">
        <v>39</v>
      </c>
      <c r="B43" s="16">
        <v>7157</v>
      </c>
      <c r="C43" s="49">
        <v>621945938</v>
      </c>
      <c r="D43" s="50">
        <f t="shared" si="1"/>
        <v>86900.368590191414</v>
      </c>
      <c r="E43" s="51">
        <v>135744457</v>
      </c>
      <c r="F43" s="51">
        <f t="shared" si="2"/>
        <v>18966.669973452565</v>
      </c>
      <c r="G43" s="62">
        <v>6.492</v>
      </c>
      <c r="H43" s="76">
        <v>0</v>
      </c>
      <c r="I43" s="76">
        <f t="shared" si="3"/>
        <v>6.492</v>
      </c>
      <c r="J43" s="52">
        <v>881252</v>
      </c>
      <c r="K43" s="51">
        <v>0</v>
      </c>
      <c r="L43" s="53">
        <f t="shared" si="0"/>
        <v>881252</v>
      </c>
      <c r="M43" s="56">
        <f t="shared" si="4"/>
        <v>123.1314796702529</v>
      </c>
    </row>
    <row r="44" spans="1:13">
      <c r="A44" s="7" t="s">
        <v>40</v>
      </c>
      <c r="B44" s="16">
        <v>18932</v>
      </c>
      <c r="C44" s="49">
        <v>771907155</v>
      </c>
      <c r="D44" s="50">
        <f t="shared" si="1"/>
        <v>40772.615413057254</v>
      </c>
      <c r="E44" s="51">
        <v>384245660</v>
      </c>
      <c r="F44" s="51">
        <f t="shared" si="2"/>
        <v>20296.094443270653</v>
      </c>
      <c r="G44" s="62">
        <v>8.6489999999999991</v>
      </c>
      <c r="H44" s="76">
        <v>0</v>
      </c>
      <c r="I44" s="76">
        <f t="shared" si="3"/>
        <v>8.6489999999999991</v>
      </c>
      <c r="J44" s="52">
        <v>3323338</v>
      </c>
      <c r="K44" s="51">
        <v>0</v>
      </c>
      <c r="L44" s="53">
        <f t="shared" si="0"/>
        <v>3323338</v>
      </c>
      <c r="M44" s="56">
        <f t="shared" si="4"/>
        <v>175.54077751954364</v>
      </c>
    </row>
    <row r="45" spans="1:13">
      <c r="A45" s="7" t="s">
        <v>41</v>
      </c>
      <c r="B45" s="16">
        <v>277362</v>
      </c>
      <c r="C45" s="49">
        <v>21253972582</v>
      </c>
      <c r="D45" s="50">
        <f t="shared" si="1"/>
        <v>76628.999581773998</v>
      </c>
      <c r="E45" s="51">
        <v>16270421255</v>
      </c>
      <c r="F45" s="51">
        <f t="shared" si="2"/>
        <v>58661.320782947914</v>
      </c>
      <c r="G45" s="62">
        <v>8.3469999999999995</v>
      </c>
      <c r="H45" s="76">
        <v>0</v>
      </c>
      <c r="I45" s="76">
        <f t="shared" si="3"/>
        <v>8.3469999999999995</v>
      </c>
      <c r="J45" s="52">
        <v>103240690</v>
      </c>
      <c r="K45" s="51">
        <v>32532112</v>
      </c>
      <c r="L45" s="53">
        <f t="shared" si="0"/>
        <v>135772802</v>
      </c>
      <c r="M45" s="56">
        <f t="shared" si="4"/>
        <v>489.5147929420757</v>
      </c>
    </row>
    <row r="46" spans="1:13">
      <c r="A46" s="7" t="s">
        <v>42</v>
      </c>
      <c r="B46" s="16">
        <v>271096</v>
      </c>
      <c r="C46" s="49">
        <v>13918535755</v>
      </c>
      <c r="D46" s="50">
        <f t="shared" si="1"/>
        <v>51341.723061203411</v>
      </c>
      <c r="E46" s="51">
        <v>8686988955</v>
      </c>
      <c r="F46" s="51">
        <f t="shared" si="2"/>
        <v>32043.958431699473</v>
      </c>
      <c r="G46" s="62">
        <v>8.6859999999999999</v>
      </c>
      <c r="H46" s="76">
        <v>0.75</v>
      </c>
      <c r="I46" s="76">
        <f t="shared" si="3"/>
        <v>9.4359999999999999</v>
      </c>
      <c r="J46" s="52">
        <v>75577430</v>
      </c>
      <c r="K46" s="51">
        <v>6525912</v>
      </c>
      <c r="L46" s="53">
        <f t="shared" si="0"/>
        <v>82103342</v>
      </c>
      <c r="M46" s="56">
        <f t="shared" si="4"/>
        <v>302.8570764599994</v>
      </c>
    </row>
    <row r="47" spans="1:13">
      <c r="A47" s="7" t="s">
        <v>43</v>
      </c>
      <c r="B47" s="16">
        <v>131051</v>
      </c>
      <c r="C47" s="49">
        <v>15864497744</v>
      </c>
      <c r="D47" s="50">
        <f t="shared" si="1"/>
        <v>121055.90757796583</v>
      </c>
      <c r="E47" s="51">
        <v>11980184422</v>
      </c>
      <c r="F47" s="51">
        <f t="shared" si="2"/>
        <v>91416.199967951412</v>
      </c>
      <c r="G47" s="62">
        <v>6.2789999999999999</v>
      </c>
      <c r="H47" s="76">
        <v>2</v>
      </c>
      <c r="I47" s="76">
        <f t="shared" si="3"/>
        <v>8.2789999999999999</v>
      </c>
      <c r="J47" s="52">
        <v>75223485</v>
      </c>
      <c r="K47" s="51">
        <v>23960346</v>
      </c>
      <c r="L47" s="53">
        <f t="shared" si="0"/>
        <v>99183831</v>
      </c>
      <c r="M47" s="56">
        <f t="shared" si="4"/>
        <v>756.83383568229158</v>
      </c>
    </row>
    <row r="48" spans="1:13">
      <c r="A48" s="7" t="s">
        <v>44</v>
      </c>
      <c r="B48" s="16">
        <v>2312478</v>
      </c>
      <c r="C48" s="49">
        <v>156443412361</v>
      </c>
      <c r="D48" s="50">
        <f t="shared" si="1"/>
        <v>67651.848952076514</v>
      </c>
      <c r="E48" s="51">
        <v>114915256548</v>
      </c>
      <c r="F48" s="51">
        <f t="shared" si="2"/>
        <v>49693.556672971594</v>
      </c>
      <c r="G48" s="62">
        <v>8.4819999999999993</v>
      </c>
      <c r="H48" s="76">
        <v>0.77</v>
      </c>
      <c r="I48" s="76">
        <f t="shared" si="3"/>
        <v>9.2519999999999989</v>
      </c>
      <c r="J48" s="52">
        <v>975532801</v>
      </c>
      <c r="K48" s="51">
        <v>88559332</v>
      </c>
      <c r="L48" s="53">
        <f t="shared" si="0"/>
        <v>1064092133</v>
      </c>
      <c r="M48" s="56">
        <f t="shared" si="4"/>
        <v>460.15232707078729</v>
      </c>
    </row>
    <row r="49" spans="1:13">
      <c r="A49" s="7" t="s">
        <v>45</v>
      </c>
      <c r="B49" s="16">
        <v>81140</v>
      </c>
      <c r="C49" s="49">
        <v>18079538541</v>
      </c>
      <c r="D49" s="50">
        <f t="shared" si="1"/>
        <v>222819.06015528715</v>
      </c>
      <c r="E49" s="51">
        <v>12676298490</v>
      </c>
      <c r="F49" s="51">
        <f t="shared" si="2"/>
        <v>156227.48940103524</v>
      </c>
      <c r="G49" s="62">
        <v>4.7412999999999998</v>
      </c>
      <c r="H49" s="76">
        <v>0</v>
      </c>
      <c r="I49" s="76">
        <f t="shared" si="3"/>
        <v>4.7412999999999998</v>
      </c>
      <c r="J49" s="52">
        <v>59846164</v>
      </c>
      <c r="K49" s="51">
        <v>0</v>
      </c>
      <c r="L49" s="53">
        <f t="shared" si="0"/>
        <v>59846164</v>
      </c>
      <c r="M49" s="56">
        <f t="shared" si="4"/>
        <v>737.56672418042888</v>
      </c>
    </row>
    <row r="50" spans="1:13">
      <c r="A50" s="7" t="s">
        <v>46</v>
      </c>
      <c r="B50" s="16">
        <v>61094</v>
      </c>
      <c r="C50" s="49">
        <v>5676694933</v>
      </c>
      <c r="D50" s="50">
        <f t="shared" si="1"/>
        <v>92917.388499688997</v>
      </c>
      <c r="E50" s="51">
        <v>4061861751</v>
      </c>
      <c r="F50" s="51">
        <f t="shared" si="2"/>
        <v>66485.444577208895</v>
      </c>
      <c r="G50" s="62">
        <v>0</v>
      </c>
      <c r="H50" s="76">
        <v>8.1010000000000009</v>
      </c>
      <c r="I50" s="76">
        <v>0</v>
      </c>
      <c r="J50" s="52">
        <v>32905157</v>
      </c>
      <c r="K50" s="51">
        <v>0</v>
      </c>
      <c r="L50" s="53">
        <f t="shared" si="0"/>
        <v>32905157</v>
      </c>
      <c r="M50" s="56">
        <f t="shared" si="4"/>
        <v>538.59883130913022</v>
      </c>
    </row>
    <row r="51" spans="1:13">
      <c r="A51" s="7" t="s">
        <v>47</v>
      </c>
      <c r="B51" s="16">
        <v>176971</v>
      </c>
      <c r="C51" s="49">
        <v>11807068083</v>
      </c>
      <c r="D51" s="50">
        <f t="shared" si="1"/>
        <v>66717.530459792848</v>
      </c>
      <c r="E51" s="51">
        <v>8911988856</v>
      </c>
      <c r="F51" s="51">
        <f t="shared" si="2"/>
        <v>50358.470348249146</v>
      </c>
      <c r="G51" s="62">
        <v>8.41</v>
      </c>
      <c r="H51" s="76">
        <v>0</v>
      </c>
      <c r="I51" s="76">
        <f t="shared" si="3"/>
        <v>8.41</v>
      </c>
      <c r="J51" s="52">
        <v>74967672</v>
      </c>
      <c r="K51" s="51">
        <v>0</v>
      </c>
      <c r="L51" s="53">
        <f t="shared" si="0"/>
        <v>74967672</v>
      </c>
      <c r="M51" s="56">
        <f t="shared" si="4"/>
        <v>423.61557543326307</v>
      </c>
    </row>
    <row r="52" spans="1:13">
      <c r="A52" s="7" t="s">
        <v>48</v>
      </c>
      <c r="B52" s="16">
        <v>36551</v>
      </c>
      <c r="C52" s="49">
        <v>1947639581</v>
      </c>
      <c r="D52" s="50">
        <f t="shared" si="1"/>
        <v>53285.534759650902</v>
      </c>
      <c r="E52" s="51">
        <v>1120537060</v>
      </c>
      <c r="F52" s="51">
        <f t="shared" si="2"/>
        <v>30656.809936800633</v>
      </c>
      <c r="G52" s="62">
        <v>8.6349999999999998</v>
      </c>
      <c r="H52" s="76">
        <v>0</v>
      </c>
      <c r="I52" s="76">
        <f t="shared" si="3"/>
        <v>8.6349999999999998</v>
      </c>
      <c r="J52" s="52">
        <v>9675843</v>
      </c>
      <c r="K52" s="51">
        <v>0</v>
      </c>
      <c r="L52" s="53">
        <f t="shared" si="0"/>
        <v>9675843</v>
      </c>
      <c r="M52" s="56">
        <f t="shared" si="4"/>
        <v>264.72170392054937</v>
      </c>
    </row>
    <row r="53" spans="1:13">
      <c r="A53" s="7" t="s">
        <v>49</v>
      </c>
      <c r="B53" s="16">
        <v>955865</v>
      </c>
      <c r="C53" s="49">
        <v>78006822461</v>
      </c>
      <c r="D53" s="50">
        <f t="shared" si="1"/>
        <v>81608.618854126893</v>
      </c>
      <c r="E53" s="51">
        <v>58636946671</v>
      </c>
      <c r="F53" s="51">
        <f t="shared" si="2"/>
        <v>61344.380923038298</v>
      </c>
      <c r="G53" s="62">
        <v>7.8780000000000001</v>
      </c>
      <c r="H53" s="76">
        <v>0</v>
      </c>
      <c r="I53" s="76">
        <f t="shared" si="3"/>
        <v>7.8780000000000001</v>
      </c>
      <c r="J53" s="52">
        <v>465261662</v>
      </c>
      <c r="K53" s="51">
        <v>0</v>
      </c>
      <c r="L53" s="53">
        <f t="shared" si="0"/>
        <v>465261662</v>
      </c>
      <c r="M53" s="56">
        <f t="shared" si="4"/>
        <v>486.74411344698257</v>
      </c>
    </row>
    <row r="54" spans="1:13">
      <c r="A54" s="7" t="s">
        <v>50</v>
      </c>
      <c r="B54" s="16">
        <v>193355</v>
      </c>
      <c r="C54" s="49">
        <v>14791602894</v>
      </c>
      <c r="D54" s="50">
        <f t="shared" si="1"/>
        <v>76499.717586822168</v>
      </c>
      <c r="E54" s="51">
        <v>11005480968</v>
      </c>
      <c r="F54" s="51">
        <f t="shared" si="2"/>
        <v>56918.522758656356</v>
      </c>
      <c r="G54" s="62">
        <v>8.4659999999999993</v>
      </c>
      <c r="H54" s="76">
        <v>0.34599999999999997</v>
      </c>
      <c r="I54" s="76">
        <f t="shared" si="3"/>
        <v>8.8119999999999994</v>
      </c>
      <c r="J54" s="52">
        <v>71161440</v>
      </c>
      <c r="K54" s="51">
        <v>25818858</v>
      </c>
      <c r="L54" s="53">
        <f t="shared" si="0"/>
        <v>96980298</v>
      </c>
      <c r="M54" s="56">
        <f t="shared" si="4"/>
        <v>501.56602104936513</v>
      </c>
    </row>
    <row r="55" spans="1:13">
      <c r="A55" s="7" t="s">
        <v>51</v>
      </c>
      <c r="B55" s="16">
        <v>1183197</v>
      </c>
      <c r="C55" s="49">
        <v>113847038512</v>
      </c>
      <c r="D55" s="50">
        <f t="shared" si="1"/>
        <v>96219.850550669071</v>
      </c>
      <c r="E55" s="51">
        <v>88188803471</v>
      </c>
      <c r="F55" s="51">
        <f t="shared" si="2"/>
        <v>74534.336607513367</v>
      </c>
      <c r="G55" s="62">
        <v>8.4269999999999996</v>
      </c>
      <c r="H55" s="76">
        <v>0.35199999999999998</v>
      </c>
      <c r="I55" s="76">
        <f t="shared" si="3"/>
        <v>8.7789999999999999</v>
      </c>
      <c r="J55" s="52">
        <v>743484284</v>
      </c>
      <c r="K55" s="51">
        <v>31055701</v>
      </c>
      <c r="L55" s="53">
        <f t="shared" si="0"/>
        <v>774539985</v>
      </c>
      <c r="M55" s="56">
        <f t="shared" si="4"/>
        <v>654.61625156250398</v>
      </c>
    </row>
    <row r="56" spans="1:13">
      <c r="A56" s="7" t="s">
        <v>52</v>
      </c>
      <c r="B56" s="16">
        <v>361468</v>
      </c>
      <c r="C56" s="49">
        <v>18854519963</v>
      </c>
      <c r="D56" s="50">
        <f t="shared" si="1"/>
        <v>52160.965736939368</v>
      </c>
      <c r="E56" s="51">
        <v>12262273454</v>
      </c>
      <c r="F56" s="51">
        <f t="shared" si="2"/>
        <v>33923.538055927493</v>
      </c>
      <c r="G56" s="62">
        <v>8.3650000000000002</v>
      </c>
      <c r="H56" s="76">
        <v>0.57399999999999995</v>
      </c>
      <c r="I56" s="76">
        <f t="shared" si="3"/>
        <v>8.9390000000000001</v>
      </c>
      <c r="J56" s="52">
        <v>102574018</v>
      </c>
      <c r="K56" s="51">
        <v>7038508</v>
      </c>
      <c r="L56" s="53">
        <f t="shared" si="0"/>
        <v>109612526</v>
      </c>
      <c r="M56" s="56">
        <f t="shared" si="4"/>
        <v>303.24268261644187</v>
      </c>
    </row>
    <row r="57" spans="1:13">
      <c r="A57" s="7" t="s">
        <v>53</v>
      </c>
      <c r="B57" s="16">
        <v>933994</v>
      </c>
      <c r="C57" s="49">
        <v>64090415272</v>
      </c>
      <c r="D57" s="50">
        <f t="shared" si="1"/>
        <v>68619.729111750188</v>
      </c>
      <c r="E57" s="51">
        <v>45522214631</v>
      </c>
      <c r="F57" s="51">
        <f t="shared" si="2"/>
        <v>48739.300928057353</v>
      </c>
      <c r="G57" s="62">
        <v>8.4489999999999998</v>
      </c>
      <c r="H57" s="76">
        <v>0</v>
      </c>
      <c r="I57" s="76">
        <f t="shared" si="3"/>
        <v>8.4489999999999998</v>
      </c>
      <c r="J57" s="52">
        <v>384617190</v>
      </c>
      <c r="K57" s="51">
        <v>0</v>
      </c>
      <c r="L57" s="53">
        <f t="shared" si="0"/>
        <v>384617190</v>
      </c>
      <c r="M57" s="56">
        <f t="shared" si="4"/>
        <v>411.79835202367468</v>
      </c>
    </row>
    <row r="58" spans="1:13">
      <c r="A58" s="7" t="s">
        <v>55</v>
      </c>
      <c r="B58" s="16">
        <v>502385</v>
      </c>
      <c r="C58" s="49">
        <v>25391245895</v>
      </c>
      <c r="D58" s="50">
        <f t="shared" si="1"/>
        <v>50541.409267792631</v>
      </c>
      <c r="E58" s="51">
        <v>17980968243</v>
      </c>
      <c r="F58" s="51">
        <f t="shared" si="2"/>
        <v>35791.212402838457</v>
      </c>
      <c r="G58" s="62">
        <v>8.5779999999999994</v>
      </c>
      <c r="H58" s="76">
        <v>0</v>
      </c>
      <c r="I58" s="76">
        <f t="shared" si="3"/>
        <v>8.5779999999999994</v>
      </c>
      <c r="J58" s="52">
        <v>118794589</v>
      </c>
      <c r="K58" s="51">
        <v>36118748</v>
      </c>
      <c r="L58" s="53">
        <f t="shared" si="0"/>
        <v>154913337</v>
      </c>
      <c r="M58" s="56">
        <f t="shared" si="4"/>
        <v>308.35581675408304</v>
      </c>
    </row>
    <row r="59" spans="1:13">
      <c r="A59" s="7" t="s">
        <v>56</v>
      </c>
      <c r="B59" s="16">
        <v>71329</v>
      </c>
      <c r="C59" s="49">
        <v>4280371070</v>
      </c>
      <c r="D59" s="50">
        <f t="shared" si="1"/>
        <v>60008.84731315454</v>
      </c>
      <c r="E59" s="51">
        <v>2555383578</v>
      </c>
      <c r="F59" s="51">
        <f t="shared" si="2"/>
        <v>35825.310574941468</v>
      </c>
      <c r="G59" s="62">
        <v>8.6440000000000001</v>
      </c>
      <c r="H59" s="76">
        <v>0.76</v>
      </c>
      <c r="I59" s="76">
        <f t="shared" si="3"/>
        <v>9.4039999999999999</v>
      </c>
      <c r="J59" s="52">
        <v>21683902</v>
      </c>
      <c r="K59" s="51">
        <v>1906498</v>
      </c>
      <c r="L59" s="53">
        <f t="shared" si="0"/>
        <v>23590400</v>
      </c>
      <c r="M59" s="56">
        <f t="shared" si="4"/>
        <v>330.72663292629926</v>
      </c>
    </row>
    <row r="60" spans="1:13">
      <c r="A60" s="7" t="s">
        <v>98</v>
      </c>
      <c r="B60" s="16">
        <v>133953</v>
      </c>
      <c r="C60" s="49">
        <v>14692136619</v>
      </c>
      <c r="D60" s="50">
        <f t="shared" si="1"/>
        <v>109681.28088956574</v>
      </c>
      <c r="E60" s="51">
        <v>10909977285</v>
      </c>
      <c r="F60" s="51">
        <f t="shared" si="2"/>
        <v>81446.307921435131</v>
      </c>
      <c r="G60" s="62">
        <v>8.4060000000000006</v>
      </c>
      <c r="H60" s="76">
        <v>0.39600000000000002</v>
      </c>
      <c r="I60" s="76">
        <f t="shared" si="3"/>
        <v>8.8020000000000014</v>
      </c>
      <c r="J60" s="52">
        <v>91709270</v>
      </c>
      <c r="K60" s="51">
        <v>4320366</v>
      </c>
      <c r="L60" s="53">
        <f t="shared" si="0"/>
        <v>96029636</v>
      </c>
      <c r="M60" s="56">
        <f t="shared" si="4"/>
        <v>716.89052130224775</v>
      </c>
    </row>
    <row r="61" spans="1:13">
      <c r="A61" s="7" t="s">
        <v>99</v>
      </c>
      <c r="B61" s="16">
        <v>203360</v>
      </c>
      <c r="C61" s="49">
        <v>13894816075</v>
      </c>
      <c r="D61" s="50">
        <f t="shared" si="1"/>
        <v>68326.200211447678</v>
      </c>
      <c r="E61" s="51">
        <v>9460785477</v>
      </c>
      <c r="F61" s="51">
        <f t="shared" si="2"/>
        <v>46522.351873524785</v>
      </c>
      <c r="G61" s="62">
        <v>8.8089999999999993</v>
      </c>
      <c r="H61" s="76">
        <v>0</v>
      </c>
      <c r="I61" s="76">
        <f t="shared" si="3"/>
        <v>8.8089999999999993</v>
      </c>
      <c r="J61" s="52">
        <v>61675416</v>
      </c>
      <c r="K61" s="51">
        <v>21665328</v>
      </c>
      <c r="L61" s="53">
        <f t="shared" si="0"/>
        <v>83340744</v>
      </c>
      <c r="M61" s="56">
        <f t="shared" si="4"/>
        <v>409.81876475216364</v>
      </c>
    </row>
    <row r="62" spans="1:13">
      <c r="A62" s="7" t="s">
        <v>57</v>
      </c>
      <c r="B62" s="16">
        <v>124956</v>
      </c>
      <c r="C62" s="49">
        <v>7153101712</v>
      </c>
      <c r="D62" s="50">
        <f t="shared" si="1"/>
        <v>57244.963923301002</v>
      </c>
      <c r="E62" s="51">
        <v>5047579980</v>
      </c>
      <c r="F62" s="51">
        <f t="shared" si="2"/>
        <v>40394.858830308265</v>
      </c>
      <c r="G62" s="62">
        <v>7.99</v>
      </c>
      <c r="H62" s="76">
        <v>0</v>
      </c>
      <c r="I62" s="76">
        <f t="shared" si="3"/>
        <v>7.99</v>
      </c>
      <c r="J62" s="52">
        <v>40321974</v>
      </c>
      <c r="K62" s="51">
        <v>0</v>
      </c>
      <c r="L62" s="53">
        <f t="shared" si="0"/>
        <v>40321974</v>
      </c>
      <c r="M62" s="56">
        <f t="shared" si="4"/>
        <v>322.6893786612888</v>
      </c>
    </row>
    <row r="63" spans="1:13">
      <c r="A63" s="7" t="s">
        <v>58</v>
      </c>
      <c r="B63" s="16">
        <v>339684</v>
      </c>
      <c r="C63" s="49">
        <v>38768181952</v>
      </c>
      <c r="D63" s="50">
        <f t="shared" si="1"/>
        <v>114130.13845809635</v>
      </c>
      <c r="E63" s="51">
        <v>29863395657</v>
      </c>
      <c r="F63" s="51">
        <f t="shared" si="2"/>
        <v>87915.226083654226</v>
      </c>
      <c r="G63" s="62">
        <v>9.2870000000000008</v>
      </c>
      <c r="H63" s="76">
        <v>0</v>
      </c>
      <c r="I63" s="76">
        <f t="shared" si="3"/>
        <v>9.2870000000000008</v>
      </c>
      <c r="J63" s="52">
        <v>170729420</v>
      </c>
      <c r="K63" s="51">
        <v>106952283</v>
      </c>
      <c r="L63" s="53">
        <f t="shared" si="0"/>
        <v>277681703</v>
      </c>
      <c r="M63" s="56">
        <f t="shared" si="4"/>
        <v>817.4706580233393</v>
      </c>
    </row>
    <row r="64" spans="1:13">
      <c r="A64" s="7" t="s">
        <v>54</v>
      </c>
      <c r="B64" s="16">
        <v>387626</v>
      </c>
      <c r="C64" s="49">
        <v>23639898648</v>
      </c>
      <c r="D64" s="50">
        <f t="shared" si="1"/>
        <v>60986.359655957029</v>
      </c>
      <c r="E64" s="51">
        <v>18501448753</v>
      </c>
      <c r="F64" s="51">
        <f t="shared" si="2"/>
        <v>47730.15420276246</v>
      </c>
      <c r="G64" s="62">
        <v>6.4790000000000001</v>
      </c>
      <c r="H64" s="76">
        <v>2.5209999999999999</v>
      </c>
      <c r="I64" s="76">
        <f t="shared" si="3"/>
        <v>9</v>
      </c>
      <c r="J64" s="52">
        <v>120028804</v>
      </c>
      <c r="K64" s="51">
        <v>46703598</v>
      </c>
      <c r="L64" s="53">
        <f t="shared" si="0"/>
        <v>166732402</v>
      </c>
      <c r="M64" s="56">
        <f t="shared" si="4"/>
        <v>430.13730245133195</v>
      </c>
    </row>
    <row r="65" spans="1:13">
      <c r="A65" s="7" t="s">
        <v>59</v>
      </c>
      <c r="B65" s="16">
        <v>61348</v>
      </c>
      <c r="C65" s="49">
        <v>2918200237</v>
      </c>
      <c r="D65" s="50">
        <f t="shared" si="1"/>
        <v>47567.976739258003</v>
      </c>
      <c r="E65" s="51">
        <v>1768005357</v>
      </c>
      <c r="F65" s="51">
        <f t="shared" si="2"/>
        <v>28819.282731303385</v>
      </c>
      <c r="G65" s="62">
        <v>6.1319999999999997</v>
      </c>
      <c r="H65" s="76">
        <v>0</v>
      </c>
      <c r="I65" s="76">
        <f t="shared" si="3"/>
        <v>6.1319999999999997</v>
      </c>
      <c r="J65" s="52">
        <v>15622096</v>
      </c>
      <c r="K65" s="51">
        <v>0</v>
      </c>
      <c r="L65" s="53">
        <f t="shared" si="0"/>
        <v>15622096</v>
      </c>
      <c r="M65" s="56">
        <f t="shared" si="4"/>
        <v>254.64719306252852</v>
      </c>
    </row>
    <row r="66" spans="1:13">
      <c r="A66" s="7" t="s">
        <v>60</v>
      </c>
      <c r="B66" s="16">
        <v>35727</v>
      </c>
      <c r="C66" s="49">
        <v>1744360232</v>
      </c>
      <c r="D66" s="50">
        <f t="shared" si="1"/>
        <v>48824.704901055222</v>
      </c>
      <c r="E66" s="51">
        <v>801405948</v>
      </c>
      <c r="F66" s="51">
        <f t="shared" si="2"/>
        <v>22431.380972373834</v>
      </c>
      <c r="G66" s="62">
        <v>8.9939999999999998</v>
      </c>
      <c r="H66" s="76">
        <v>0</v>
      </c>
      <c r="I66" s="76">
        <f t="shared" si="3"/>
        <v>8.9939999999999998</v>
      </c>
      <c r="J66" s="52">
        <v>7196713</v>
      </c>
      <c r="K66" s="51">
        <v>0</v>
      </c>
      <c r="L66" s="53">
        <f t="shared" si="0"/>
        <v>7196713</v>
      </c>
      <c r="M66" s="56">
        <f t="shared" si="4"/>
        <v>201.43625269404092</v>
      </c>
    </row>
    <row r="67" spans="1:13">
      <c r="A67" s="7" t="s">
        <v>61</v>
      </c>
      <c r="B67" s="16">
        <v>19800</v>
      </c>
      <c r="C67" s="49">
        <v>1351204149</v>
      </c>
      <c r="D67" s="50">
        <f t="shared" si="1"/>
        <v>68242.633787878789</v>
      </c>
      <c r="E67" s="51">
        <v>820936238</v>
      </c>
      <c r="F67" s="51">
        <f t="shared" si="2"/>
        <v>41461.42616161616</v>
      </c>
      <c r="G67" s="62">
        <v>8.3040000000000003</v>
      </c>
      <c r="H67" s="76">
        <v>0</v>
      </c>
      <c r="I67" s="76">
        <f t="shared" si="3"/>
        <v>8.3040000000000003</v>
      </c>
      <c r="J67" s="52">
        <v>6817054</v>
      </c>
      <c r="K67" s="51">
        <v>0</v>
      </c>
      <c r="L67" s="53">
        <f t="shared" si="0"/>
        <v>6817054</v>
      </c>
      <c r="M67" s="56">
        <f t="shared" si="4"/>
        <v>344.29565656565654</v>
      </c>
    </row>
    <row r="68" spans="1:13">
      <c r="A68" s="7" t="s">
        <v>62</v>
      </c>
      <c r="B68" s="16">
        <v>13794</v>
      </c>
      <c r="C68" s="49">
        <v>515192503</v>
      </c>
      <c r="D68" s="50">
        <f t="shared" si="1"/>
        <v>37349.028780629262</v>
      </c>
      <c r="E68" s="51">
        <v>162692310</v>
      </c>
      <c r="F68" s="51">
        <f t="shared" si="2"/>
        <v>11794.425837320574</v>
      </c>
      <c r="G68" s="62">
        <v>5.75</v>
      </c>
      <c r="H68" s="76">
        <v>2</v>
      </c>
      <c r="I68" s="76">
        <f t="shared" si="3"/>
        <v>7.75</v>
      </c>
      <c r="J68" s="52">
        <v>1046698</v>
      </c>
      <c r="K68" s="51">
        <v>325353</v>
      </c>
      <c r="L68" s="53">
        <f t="shared" si="0"/>
        <v>1372051</v>
      </c>
      <c r="M68" s="56">
        <f t="shared" si="4"/>
        <v>99.467232129911551</v>
      </c>
    </row>
    <row r="69" spans="1:13">
      <c r="A69" s="7" t="s">
        <v>63</v>
      </c>
      <c r="B69" s="16">
        <v>459737</v>
      </c>
      <c r="C69" s="49">
        <v>26390596421</v>
      </c>
      <c r="D69" s="50">
        <f t="shared" si="1"/>
        <v>57403.681715850587</v>
      </c>
      <c r="E69" s="51">
        <v>19185868839</v>
      </c>
      <c r="F69" s="51">
        <f t="shared" si="2"/>
        <v>41732.27049160716</v>
      </c>
      <c r="G69" s="62">
        <v>8.3780000000000001</v>
      </c>
      <c r="H69" s="76">
        <v>0.52100000000000002</v>
      </c>
      <c r="I69" s="76">
        <f t="shared" si="3"/>
        <v>8.8990000000000009</v>
      </c>
      <c r="J69" s="52">
        <v>160891562</v>
      </c>
      <c r="K69" s="51">
        <v>10005312</v>
      </c>
      <c r="L69" s="53">
        <f t="shared" si="0"/>
        <v>170896874</v>
      </c>
      <c r="M69" s="56">
        <f t="shared" si="4"/>
        <v>371.72747462135959</v>
      </c>
    </row>
    <row r="70" spans="1:13">
      <c r="A70" s="7" t="s">
        <v>64</v>
      </c>
      <c r="B70" s="16">
        <v>24217</v>
      </c>
      <c r="C70" s="49">
        <v>1097935375</v>
      </c>
      <c r="D70" s="50">
        <f t="shared" si="1"/>
        <v>45337.381797910559</v>
      </c>
      <c r="E70" s="51">
        <v>595352260</v>
      </c>
      <c r="F70" s="51">
        <f t="shared" si="2"/>
        <v>24584.063261345334</v>
      </c>
      <c r="G70" s="62">
        <v>8.1560000000000006</v>
      </c>
      <c r="H70" s="76">
        <v>1.1200000000000001</v>
      </c>
      <c r="I70" s="76">
        <f t="shared" si="3"/>
        <v>9.2759999999999998</v>
      </c>
      <c r="J70" s="52">
        <v>4855693</v>
      </c>
      <c r="K70" s="51">
        <v>666794</v>
      </c>
      <c r="L70" s="53">
        <f>SUM(J70:K70)</f>
        <v>5522487</v>
      </c>
      <c r="M70" s="56">
        <f t="shared" si="4"/>
        <v>228.04174753272494</v>
      </c>
    </row>
    <row r="71" spans="1:13">
      <c r="A71" s="7" t="s">
        <v>65</v>
      </c>
      <c r="B71" s="16">
        <v>45521</v>
      </c>
      <c r="C71" s="49">
        <v>6537505578</v>
      </c>
      <c r="D71" s="50">
        <f t="shared" si="1"/>
        <v>143615.15735594562</v>
      </c>
      <c r="E71" s="51">
        <v>5413876159</v>
      </c>
      <c r="F71" s="51">
        <f t="shared" si="2"/>
        <v>118931.39779442456</v>
      </c>
      <c r="G71" s="62">
        <v>6.7670000000000003</v>
      </c>
      <c r="H71" s="76">
        <v>0</v>
      </c>
      <c r="I71" s="76">
        <f t="shared" si="3"/>
        <v>6.7670000000000003</v>
      </c>
      <c r="J71" s="52">
        <v>36635700</v>
      </c>
      <c r="K71" s="51">
        <v>0</v>
      </c>
      <c r="L71" s="53">
        <f>SUM(J71:K71)</f>
        <v>36635700</v>
      </c>
      <c r="M71" s="56">
        <f t="shared" si="4"/>
        <v>804.80876957887574</v>
      </c>
    </row>
    <row r="72" spans="1:13">
      <c r="A72" s="7" t="s">
        <v>66</v>
      </c>
      <c r="B72" s="16">
        <v>21649</v>
      </c>
      <c r="C72" s="49">
        <v>859768338</v>
      </c>
      <c r="D72" s="50">
        <f>(C72/B72)</f>
        <v>39713.997782807521</v>
      </c>
      <c r="E72" s="51">
        <v>493018408</v>
      </c>
      <c r="F72" s="51">
        <f>(E72/B72)</f>
        <v>22773.264723543813</v>
      </c>
      <c r="G72" s="62">
        <v>6.7309999999999999</v>
      </c>
      <c r="H72" s="76">
        <v>2</v>
      </c>
      <c r="I72" s="76">
        <f>SUM(G72:H72)</f>
        <v>8.7309999999999999</v>
      </c>
      <c r="J72" s="52">
        <v>3318524</v>
      </c>
      <c r="K72" s="51">
        <v>986036</v>
      </c>
      <c r="L72" s="53">
        <f>SUM(J72:K72)</f>
        <v>4304560</v>
      </c>
      <c r="M72" s="56">
        <f>L72/B72</f>
        <v>198.83412628758833</v>
      </c>
    </row>
    <row r="73" spans="1:13">
      <c r="A73" s="12" t="s">
        <v>67</v>
      </c>
      <c r="B73" s="17">
        <f>SUM(B6:B72)</f>
        <v>16674608</v>
      </c>
      <c r="C73" s="13">
        <f>SUM(C6:C72)</f>
        <v>1232792158331</v>
      </c>
      <c r="D73" s="20">
        <f>(C73/B73)</f>
        <v>73932.302236490359</v>
      </c>
      <c r="E73" s="20">
        <f>SUM(E6:E72)</f>
        <v>885107267260</v>
      </c>
      <c r="F73" s="20">
        <f>(E73/B73)</f>
        <v>53081.143932139217</v>
      </c>
      <c r="G73" s="13"/>
      <c r="H73" s="13"/>
      <c r="I73" s="78"/>
      <c r="J73" s="14">
        <f>SUM(J6:J72)</f>
        <v>7094461315</v>
      </c>
      <c r="K73" s="32">
        <f>SUM(K6:K72)</f>
        <v>579237078</v>
      </c>
      <c r="L73" s="20">
        <f>SUM(J73:K73)</f>
        <v>7673698393</v>
      </c>
      <c r="M73" s="57">
        <f>L73/B73</f>
        <v>460.20262623265268</v>
      </c>
    </row>
    <row r="74" spans="1:13">
      <c r="A74" s="11"/>
      <c r="B74" s="10"/>
      <c r="C74" s="10"/>
      <c r="D74" s="10"/>
      <c r="E74" s="10"/>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143</v>
      </c>
      <c r="B80" s="108"/>
      <c r="C80" s="108"/>
      <c r="D80" s="108"/>
      <c r="E80" s="108"/>
      <c r="F80" s="108"/>
      <c r="G80" s="108"/>
      <c r="H80" s="108"/>
      <c r="I80" s="108"/>
      <c r="J80" s="108"/>
      <c r="K80" s="108"/>
      <c r="L80" s="108"/>
      <c r="M80" s="109"/>
    </row>
    <row r="81" spans="1:13" ht="13.5" thickBot="1">
      <c r="A81" s="104" t="s">
        <v>115</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A78:M78"/>
    <mergeCell ref="A79:M79"/>
    <mergeCell ref="A80:M80"/>
    <mergeCell ref="A81:M81"/>
    <mergeCell ref="C3:D3"/>
    <mergeCell ref="E3:F3"/>
    <mergeCell ref="G2:I2"/>
    <mergeCell ref="A75:M75"/>
    <mergeCell ref="A76:M76"/>
    <mergeCell ref="A77:M77"/>
    <mergeCell ref="A1:M1"/>
    <mergeCell ref="C2:F2"/>
    <mergeCell ref="J2:M2"/>
  </mergeCells>
  <phoneticPr fontId="7" type="noConversion"/>
  <printOptions horizontalCentered="1"/>
  <pageMargins left="0.5" right="0.5" top="0.5" bottom="0.5" header="0.3" footer="0.3"/>
  <pageSetup paperSize="5" scale="94" fitToHeight="0" orientation="landscape" r:id="rId1"/>
  <headerFooter>
    <oddFooter>&amp;LOffice of Economic and Demographic Research&amp;CPage &amp;P of &amp;N&amp;RMarch 7, 2012</oddFooter>
  </headerFooter>
  <ignoredErrors>
    <ignoredError sqref="L50" formulaRange="1"/>
    <ignoredError sqref="D73 F73"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1" width="13.7109375" customWidth="1"/>
    <col min="12" max="12" width="15.7109375" customWidth="1"/>
    <col min="13" max="13" width="11.7109375" customWidth="1"/>
  </cols>
  <sheetData>
    <row r="1" spans="1:13" ht="26.25">
      <c r="A1" s="90" t="s">
        <v>72</v>
      </c>
      <c r="B1" s="91"/>
      <c r="C1" s="91"/>
      <c r="D1" s="91"/>
      <c r="E1" s="91"/>
      <c r="F1" s="91"/>
      <c r="G1" s="91"/>
      <c r="H1" s="91"/>
      <c r="I1" s="91"/>
      <c r="J1" s="91"/>
      <c r="K1" s="91"/>
      <c r="L1" s="91"/>
      <c r="M1" s="92"/>
    </row>
    <row r="2" spans="1:13" ht="15.75">
      <c r="A2" s="21"/>
      <c r="B2" s="81">
        <v>2001</v>
      </c>
      <c r="C2" s="93" t="s">
        <v>79</v>
      </c>
      <c r="D2" s="94"/>
      <c r="E2" s="94"/>
      <c r="F2" s="95"/>
      <c r="G2" s="93" t="s">
        <v>96</v>
      </c>
      <c r="H2" s="94"/>
      <c r="I2" s="95"/>
      <c r="J2" s="96" t="s">
        <v>83</v>
      </c>
      <c r="K2" s="97"/>
      <c r="L2" s="97"/>
      <c r="M2" s="98"/>
    </row>
    <row r="3" spans="1:13" ht="12.75" customHeight="1">
      <c r="A3" s="23"/>
      <c r="B3" s="22" t="s">
        <v>81</v>
      </c>
      <c r="C3" s="99" t="s">
        <v>112</v>
      </c>
      <c r="D3" s="100"/>
      <c r="E3" s="99" t="s">
        <v>113</v>
      </c>
      <c r="F3" s="100"/>
      <c r="G3" s="34" t="s">
        <v>70</v>
      </c>
      <c r="H3" s="25" t="s">
        <v>97</v>
      </c>
      <c r="I3" s="25"/>
      <c r="J3" s="37"/>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222935</v>
      </c>
      <c r="C6" s="5">
        <v>12638786207</v>
      </c>
      <c r="D6" s="18">
        <f>(C6/B6)</f>
        <v>56692.696108731245</v>
      </c>
      <c r="E6" s="19">
        <v>6656767656</v>
      </c>
      <c r="F6" s="19">
        <f>(E6/B6)</f>
        <v>29859.679529907822</v>
      </c>
      <c r="G6" s="60">
        <v>8.5410000000000004</v>
      </c>
      <c r="H6" s="75">
        <v>1.895</v>
      </c>
      <c r="I6" s="75">
        <f>SUM(G6:H6)</f>
        <v>10.436</v>
      </c>
      <c r="J6" s="4">
        <v>43541043</v>
      </c>
      <c r="K6" s="31">
        <v>25927664</v>
      </c>
      <c r="L6" s="31">
        <f t="shared" ref="L6:L69" si="0">SUM(J6:K6)</f>
        <v>69468707</v>
      </c>
      <c r="M6" s="55">
        <f>L6/B6</f>
        <v>311.60969340839256</v>
      </c>
    </row>
    <row r="7" spans="1:13">
      <c r="A7" s="7" t="s">
        <v>4</v>
      </c>
      <c r="B7" s="16">
        <v>22562</v>
      </c>
      <c r="C7" s="49">
        <v>938380223</v>
      </c>
      <c r="D7" s="50">
        <f>(C7/B7)</f>
        <v>41591.180879354666</v>
      </c>
      <c r="E7" s="51">
        <v>370369640</v>
      </c>
      <c r="F7" s="51">
        <f>(E7/B7)</f>
        <v>16415.638684513786</v>
      </c>
      <c r="G7" s="62">
        <v>8.9990000000000006</v>
      </c>
      <c r="H7" s="76">
        <v>0</v>
      </c>
      <c r="I7" s="76">
        <f>SUM(G7:H7)</f>
        <v>8.9990000000000006</v>
      </c>
      <c r="J7" s="52">
        <v>2534023</v>
      </c>
      <c r="K7" s="51">
        <v>724110</v>
      </c>
      <c r="L7" s="53">
        <f t="shared" si="0"/>
        <v>3258133</v>
      </c>
      <c r="M7" s="56">
        <f>L7/B7</f>
        <v>144.4079868805957</v>
      </c>
    </row>
    <row r="8" spans="1:13">
      <c r="A8" s="7" t="s">
        <v>5</v>
      </c>
      <c r="B8" s="16">
        <v>150287</v>
      </c>
      <c r="C8" s="49">
        <v>10064384815</v>
      </c>
      <c r="D8" s="50">
        <f t="shared" ref="D8:D71" si="1">(C8/B8)</f>
        <v>66967.767105604609</v>
      </c>
      <c r="E8" s="51">
        <v>6658877264</v>
      </c>
      <c r="F8" s="51">
        <f t="shared" ref="F8:F71" si="2">(E8/B8)</f>
        <v>44307.739618197185</v>
      </c>
      <c r="G8" s="62">
        <v>6.53</v>
      </c>
      <c r="H8" s="76">
        <v>2</v>
      </c>
      <c r="I8" s="76">
        <f t="shared" ref="I8:I71" si="3">SUM(G8:H8)</f>
        <v>8.5300000000000011</v>
      </c>
      <c r="J8" s="52">
        <v>43482468</v>
      </c>
      <c r="K8" s="51">
        <v>13317755</v>
      </c>
      <c r="L8" s="53">
        <f t="shared" si="0"/>
        <v>56800223</v>
      </c>
      <c r="M8" s="56">
        <f t="shared" ref="M8:M71" si="4">L8/B8</f>
        <v>377.94501853121028</v>
      </c>
    </row>
    <row r="9" spans="1:13">
      <c r="A9" s="7" t="s">
        <v>6</v>
      </c>
      <c r="B9" s="16">
        <v>26080</v>
      </c>
      <c r="C9" s="49">
        <v>1058385293</v>
      </c>
      <c r="D9" s="50">
        <f t="shared" si="1"/>
        <v>40582.258167177912</v>
      </c>
      <c r="E9" s="51">
        <v>509520062</v>
      </c>
      <c r="F9" s="51">
        <f t="shared" si="2"/>
        <v>19536.812193251535</v>
      </c>
      <c r="G9" s="62">
        <v>8.6509999999999998</v>
      </c>
      <c r="H9" s="76">
        <v>0</v>
      </c>
      <c r="I9" s="76">
        <f t="shared" si="3"/>
        <v>8.6509999999999998</v>
      </c>
      <c r="J9" s="52">
        <v>4407859</v>
      </c>
      <c r="K9" s="51">
        <v>0</v>
      </c>
      <c r="L9" s="53">
        <f t="shared" si="0"/>
        <v>4407859</v>
      </c>
      <c r="M9" s="56">
        <f t="shared" si="4"/>
        <v>169.01299846625767</v>
      </c>
    </row>
    <row r="10" spans="1:13">
      <c r="A10" s="7" t="s">
        <v>7</v>
      </c>
      <c r="B10" s="16">
        <v>485178</v>
      </c>
      <c r="C10" s="49">
        <v>34421051462</v>
      </c>
      <c r="D10" s="50">
        <f t="shared" si="1"/>
        <v>70945.202507121096</v>
      </c>
      <c r="E10" s="51">
        <v>18291203593</v>
      </c>
      <c r="F10" s="51">
        <f t="shared" si="2"/>
        <v>37699.985557877728</v>
      </c>
      <c r="G10" s="62">
        <v>6.6740000000000004</v>
      </c>
      <c r="H10" s="76">
        <v>2</v>
      </c>
      <c r="I10" s="76">
        <f t="shared" si="3"/>
        <v>8.6739999999999995</v>
      </c>
      <c r="J10" s="52">
        <v>153894694</v>
      </c>
      <c r="K10" s="51">
        <v>0</v>
      </c>
      <c r="L10" s="53">
        <f t="shared" si="0"/>
        <v>153894694</v>
      </c>
      <c r="M10" s="56">
        <f t="shared" si="4"/>
        <v>317.19223460255824</v>
      </c>
    </row>
    <row r="11" spans="1:13">
      <c r="A11" s="7" t="s">
        <v>8</v>
      </c>
      <c r="B11" s="16">
        <v>1649925</v>
      </c>
      <c r="C11" s="49">
        <v>105604767794</v>
      </c>
      <c r="D11" s="50">
        <f t="shared" si="1"/>
        <v>64005.798926617877</v>
      </c>
      <c r="E11" s="51">
        <v>82401376518</v>
      </c>
      <c r="F11" s="51">
        <f t="shared" si="2"/>
        <v>49942.498306286652</v>
      </c>
      <c r="G11" s="62">
        <v>8.359</v>
      </c>
      <c r="H11" s="76">
        <v>0.39510000000000001</v>
      </c>
      <c r="I11" s="76">
        <f t="shared" si="3"/>
        <v>8.7540999999999993</v>
      </c>
      <c r="J11" s="52">
        <v>701924635</v>
      </c>
      <c r="K11" s="51">
        <v>33040350</v>
      </c>
      <c r="L11" s="53">
        <f t="shared" si="0"/>
        <v>734964985</v>
      </c>
      <c r="M11" s="56">
        <f t="shared" si="4"/>
        <v>445.4535721320666</v>
      </c>
    </row>
    <row r="12" spans="1:13">
      <c r="A12" s="7" t="s">
        <v>9</v>
      </c>
      <c r="B12" s="16">
        <v>13073</v>
      </c>
      <c r="C12" s="49">
        <v>482625983</v>
      </c>
      <c r="D12" s="50">
        <f t="shared" si="1"/>
        <v>36917.768148091483</v>
      </c>
      <c r="E12" s="51">
        <v>242031302</v>
      </c>
      <c r="F12" s="51">
        <f t="shared" si="2"/>
        <v>18513.830184349423</v>
      </c>
      <c r="G12" s="62">
        <v>5.7830000000000004</v>
      </c>
      <c r="H12" s="76">
        <v>0</v>
      </c>
      <c r="I12" s="76">
        <f t="shared" si="3"/>
        <v>5.7830000000000004</v>
      </c>
      <c r="J12" s="52">
        <v>1398801</v>
      </c>
      <c r="K12" s="51">
        <v>0</v>
      </c>
      <c r="L12" s="53">
        <f t="shared" si="0"/>
        <v>1398801</v>
      </c>
      <c r="M12" s="56">
        <f t="shared" si="4"/>
        <v>106.99923506463703</v>
      </c>
    </row>
    <row r="13" spans="1:13">
      <c r="A13" s="7" t="s">
        <v>10</v>
      </c>
      <c r="B13" s="16">
        <v>144571</v>
      </c>
      <c r="C13" s="49">
        <v>11196449548</v>
      </c>
      <c r="D13" s="50">
        <f t="shared" si="1"/>
        <v>77446.02685185826</v>
      </c>
      <c r="E13" s="51">
        <v>8468318051</v>
      </c>
      <c r="F13" s="51">
        <f t="shared" si="2"/>
        <v>58575.496129929241</v>
      </c>
      <c r="G13" s="62">
        <v>8.3559999999999999</v>
      </c>
      <c r="H13" s="76">
        <v>0.39839999999999998</v>
      </c>
      <c r="I13" s="76">
        <f t="shared" si="3"/>
        <v>8.7544000000000004</v>
      </c>
      <c r="J13" s="52">
        <v>70769033</v>
      </c>
      <c r="K13" s="51">
        <v>3374148</v>
      </c>
      <c r="L13" s="53">
        <f t="shared" si="0"/>
        <v>74143181</v>
      </c>
      <c r="M13" s="56">
        <f t="shared" si="4"/>
        <v>512.84961022611731</v>
      </c>
    </row>
    <row r="14" spans="1:13">
      <c r="A14" s="7" t="s">
        <v>11</v>
      </c>
      <c r="B14" s="16">
        <v>120471</v>
      </c>
      <c r="C14" s="49">
        <v>7447698897</v>
      </c>
      <c r="D14" s="50">
        <f t="shared" si="1"/>
        <v>61821.508055880666</v>
      </c>
      <c r="E14" s="51">
        <v>5585697765</v>
      </c>
      <c r="F14" s="51">
        <f t="shared" si="2"/>
        <v>46365.496800059766</v>
      </c>
      <c r="G14" s="62">
        <v>6.78</v>
      </c>
      <c r="H14" s="76">
        <v>2</v>
      </c>
      <c r="I14" s="76">
        <f t="shared" si="3"/>
        <v>8.7800000000000011</v>
      </c>
      <c r="J14" s="52">
        <v>37872579</v>
      </c>
      <c r="K14" s="51">
        <v>11171852</v>
      </c>
      <c r="L14" s="53">
        <f t="shared" si="0"/>
        <v>49044431</v>
      </c>
      <c r="M14" s="56">
        <f t="shared" si="4"/>
        <v>407.1057017871521</v>
      </c>
    </row>
    <row r="15" spans="1:13">
      <c r="A15" s="7" t="s">
        <v>12</v>
      </c>
      <c r="B15" s="16">
        <v>142838</v>
      </c>
      <c r="C15" s="49">
        <v>6938195713</v>
      </c>
      <c r="D15" s="50">
        <f t="shared" si="1"/>
        <v>48573.878890771361</v>
      </c>
      <c r="E15" s="51">
        <v>4777089729</v>
      </c>
      <c r="F15" s="51">
        <f t="shared" si="2"/>
        <v>33444.109613688233</v>
      </c>
      <c r="G15" s="62">
        <v>6.7720000000000002</v>
      </c>
      <c r="H15" s="76">
        <v>2</v>
      </c>
      <c r="I15" s="76">
        <f t="shared" si="3"/>
        <v>8.7720000000000002</v>
      </c>
      <c r="J15" s="52">
        <v>32349593</v>
      </c>
      <c r="K15" s="51">
        <v>9553928</v>
      </c>
      <c r="L15" s="53">
        <f t="shared" si="0"/>
        <v>41903521</v>
      </c>
      <c r="M15" s="56">
        <f t="shared" si="4"/>
        <v>293.36395777034124</v>
      </c>
    </row>
    <row r="16" spans="1:13">
      <c r="A16" s="7" t="s">
        <v>13</v>
      </c>
      <c r="B16" s="16">
        <v>264475</v>
      </c>
      <c r="C16" s="49">
        <v>41333321441</v>
      </c>
      <c r="D16" s="50">
        <f t="shared" si="1"/>
        <v>156284.41796389074</v>
      </c>
      <c r="E16" s="51">
        <v>33417120169</v>
      </c>
      <c r="F16" s="51">
        <f t="shared" si="2"/>
        <v>126352.66157103697</v>
      </c>
      <c r="G16" s="62">
        <v>7.1369999999999996</v>
      </c>
      <c r="H16" s="76">
        <v>0</v>
      </c>
      <c r="I16" s="76">
        <f t="shared" si="3"/>
        <v>7.1369999999999996</v>
      </c>
      <c r="J16" s="52">
        <v>238653098</v>
      </c>
      <c r="K16" s="51">
        <v>0</v>
      </c>
      <c r="L16" s="53">
        <f t="shared" si="0"/>
        <v>238653098</v>
      </c>
      <c r="M16" s="56">
        <f t="shared" si="4"/>
        <v>902.36543340580397</v>
      </c>
    </row>
    <row r="17" spans="1:13">
      <c r="A17" s="7" t="s">
        <v>14</v>
      </c>
      <c r="B17" s="16">
        <v>57066</v>
      </c>
      <c r="C17" s="49">
        <v>2516249983</v>
      </c>
      <c r="D17" s="50">
        <f t="shared" si="1"/>
        <v>44093.680703045597</v>
      </c>
      <c r="E17" s="51">
        <v>1368781954</v>
      </c>
      <c r="F17" s="51">
        <f t="shared" si="2"/>
        <v>23985.945291416956</v>
      </c>
      <c r="G17" s="62">
        <v>8.7479999999999993</v>
      </c>
      <c r="H17" s="76">
        <v>0</v>
      </c>
      <c r="I17" s="76">
        <f t="shared" si="3"/>
        <v>8.7479999999999993</v>
      </c>
      <c r="J17" s="52">
        <v>11974087</v>
      </c>
      <c r="K17" s="51">
        <v>0</v>
      </c>
      <c r="L17" s="53">
        <f t="shared" si="0"/>
        <v>11974087</v>
      </c>
      <c r="M17" s="56">
        <f t="shared" si="4"/>
        <v>209.82874215820277</v>
      </c>
    </row>
    <row r="18" spans="1:13">
      <c r="A18" s="7" t="s">
        <v>102</v>
      </c>
      <c r="B18" s="16">
        <v>32736</v>
      </c>
      <c r="C18" s="49">
        <v>1753146720</v>
      </c>
      <c r="D18" s="50">
        <f t="shared" si="1"/>
        <v>53554.090909090912</v>
      </c>
      <c r="E18" s="51">
        <v>860588600</v>
      </c>
      <c r="F18" s="51">
        <f t="shared" si="2"/>
        <v>26288.752443792768</v>
      </c>
      <c r="G18" s="62">
        <v>8.6219999999999999</v>
      </c>
      <c r="H18" s="76">
        <v>0</v>
      </c>
      <c r="I18" s="76">
        <f t="shared" si="3"/>
        <v>8.6219999999999999</v>
      </c>
      <c r="J18" s="52">
        <v>13118811</v>
      </c>
      <c r="K18" s="51">
        <v>0</v>
      </c>
      <c r="L18" s="53">
        <f t="shared" si="0"/>
        <v>13118811</v>
      </c>
      <c r="M18" s="56">
        <f t="shared" si="4"/>
        <v>400.74569281524924</v>
      </c>
    </row>
    <row r="19" spans="1:13">
      <c r="A19" s="7" t="s">
        <v>15</v>
      </c>
      <c r="B19" s="16">
        <v>14059</v>
      </c>
      <c r="C19" s="49">
        <v>592756981</v>
      </c>
      <c r="D19" s="50">
        <f t="shared" si="1"/>
        <v>42162.101216302726</v>
      </c>
      <c r="E19" s="51">
        <v>290325895</v>
      </c>
      <c r="F19" s="51">
        <f t="shared" si="2"/>
        <v>20650.536666903761</v>
      </c>
      <c r="G19" s="62">
        <v>8.6609999999999996</v>
      </c>
      <c r="H19" s="76">
        <v>0</v>
      </c>
      <c r="I19" s="76">
        <f t="shared" si="3"/>
        <v>8.6609999999999996</v>
      </c>
      <c r="J19" s="52">
        <v>2514512</v>
      </c>
      <c r="K19" s="51">
        <v>0</v>
      </c>
      <c r="L19" s="53">
        <f t="shared" si="0"/>
        <v>2514512</v>
      </c>
      <c r="M19" s="56">
        <f t="shared" si="4"/>
        <v>178.85425705953483</v>
      </c>
    </row>
    <row r="20" spans="1:13">
      <c r="A20" s="7" t="s">
        <v>16</v>
      </c>
      <c r="B20" s="16">
        <v>793898</v>
      </c>
      <c r="C20" s="49">
        <v>49209026100</v>
      </c>
      <c r="D20" s="50">
        <f t="shared" si="1"/>
        <v>61984.066089094566</v>
      </c>
      <c r="E20" s="51">
        <v>32407386779</v>
      </c>
      <c r="F20" s="51">
        <f t="shared" si="2"/>
        <v>40820.592543374587</v>
      </c>
      <c r="G20" s="62">
        <v>8.282</v>
      </c>
      <c r="H20" s="76">
        <v>0.59</v>
      </c>
      <c r="I20" s="76">
        <f t="shared" si="3"/>
        <v>8.8719999999999999</v>
      </c>
      <c r="J20" s="52">
        <v>269277465</v>
      </c>
      <c r="K20" s="51">
        <v>19183012</v>
      </c>
      <c r="L20" s="53">
        <f t="shared" si="0"/>
        <v>288460477</v>
      </c>
      <c r="M20" s="56">
        <f t="shared" si="4"/>
        <v>363.34702568843858</v>
      </c>
    </row>
    <row r="21" spans="1:13">
      <c r="A21" s="7" t="s">
        <v>17</v>
      </c>
      <c r="B21" s="16">
        <v>296709</v>
      </c>
      <c r="C21" s="49">
        <v>14994048348</v>
      </c>
      <c r="D21" s="50">
        <f t="shared" si="1"/>
        <v>50534.524898132513</v>
      </c>
      <c r="E21" s="51">
        <v>8642058347</v>
      </c>
      <c r="F21" s="51">
        <f t="shared" si="2"/>
        <v>29126.377518039561</v>
      </c>
      <c r="G21" s="62">
        <v>8.9860000000000007</v>
      </c>
      <c r="H21" s="76">
        <v>0</v>
      </c>
      <c r="I21" s="76">
        <f t="shared" si="3"/>
        <v>8.9860000000000007</v>
      </c>
      <c r="J21" s="52">
        <v>77644471</v>
      </c>
      <c r="K21" s="51">
        <v>0</v>
      </c>
      <c r="L21" s="53">
        <f t="shared" si="0"/>
        <v>77644471</v>
      </c>
      <c r="M21" s="56">
        <f t="shared" si="4"/>
        <v>261.68559430283545</v>
      </c>
    </row>
    <row r="22" spans="1:13">
      <c r="A22" s="7" t="s">
        <v>18</v>
      </c>
      <c r="B22" s="16">
        <v>53061</v>
      </c>
      <c r="C22" s="49">
        <v>4287879157</v>
      </c>
      <c r="D22" s="50">
        <f t="shared" si="1"/>
        <v>80810.372156574507</v>
      </c>
      <c r="E22" s="51">
        <v>3210315937</v>
      </c>
      <c r="F22" s="51">
        <f t="shared" si="2"/>
        <v>60502.3640150016</v>
      </c>
      <c r="G22" s="62">
        <v>6.5389999999999997</v>
      </c>
      <c r="H22" s="76">
        <v>2.58</v>
      </c>
      <c r="I22" s="76">
        <f t="shared" si="3"/>
        <v>9.1189999999999998</v>
      </c>
      <c r="J22" s="52">
        <v>20992241</v>
      </c>
      <c r="K22" s="51">
        <v>8282605</v>
      </c>
      <c r="L22" s="53">
        <f t="shared" si="0"/>
        <v>29274846</v>
      </c>
      <c r="M22" s="56">
        <f t="shared" si="4"/>
        <v>551.72058574093967</v>
      </c>
    </row>
    <row r="23" spans="1:13">
      <c r="A23" s="7" t="s">
        <v>19</v>
      </c>
      <c r="B23" s="16">
        <v>11197</v>
      </c>
      <c r="C23" s="49">
        <v>1868504990</v>
      </c>
      <c r="D23" s="50">
        <f t="shared" si="1"/>
        <v>166875.50147360901</v>
      </c>
      <c r="E23" s="51">
        <v>942965065</v>
      </c>
      <c r="F23" s="51">
        <f t="shared" si="2"/>
        <v>84215.867196570514</v>
      </c>
      <c r="G23" s="62">
        <v>7.3360000000000003</v>
      </c>
      <c r="H23" s="76">
        <v>0</v>
      </c>
      <c r="I23" s="76">
        <f t="shared" si="3"/>
        <v>7.3360000000000003</v>
      </c>
      <c r="J23" s="52">
        <v>6917591</v>
      </c>
      <c r="K23" s="51">
        <v>0</v>
      </c>
      <c r="L23" s="53">
        <f t="shared" si="0"/>
        <v>6917591</v>
      </c>
      <c r="M23" s="56">
        <f t="shared" si="4"/>
        <v>617.8075377333214</v>
      </c>
    </row>
    <row r="24" spans="1:13">
      <c r="A24" s="7" t="s">
        <v>20</v>
      </c>
      <c r="B24" s="16">
        <v>45284</v>
      </c>
      <c r="C24" s="49">
        <v>1583484511</v>
      </c>
      <c r="D24" s="50">
        <f t="shared" si="1"/>
        <v>34967.858647645968</v>
      </c>
      <c r="E24" s="51">
        <v>844497111</v>
      </c>
      <c r="F24" s="51">
        <f t="shared" si="2"/>
        <v>18648.907141595264</v>
      </c>
      <c r="G24" s="62">
        <v>8.52</v>
      </c>
      <c r="H24" s="76">
        <v>0</v>
      </c>
      <c r="I24" s="76">
        <f t="shared" si="3"/>
        <v>8.52</v>
      </c>
      <c r="J24" s="52">
        <v>7195970</v>
      </c>
      <c r="K24" s="51">
        <v>0</v>
      </c>
      <c r="L24" s="53">
        <f t="shared" si="0"/>
        <v>7195970</v>
      </c>
      <c r="M24" s="56">
        <f t="shared" si="4"/>
        <v>158.907561169508</v>
      </c>
    </row>
    <row r="25" spans="1:13">
      <c r="A25" s="7" t="s">
        <v>21</v>
      </c>
      <c r="B25" s="16">
        <v>14699</v>
      </c>
      <c r="C25" s="49">
        <v>656225342</v>
      </c>
      <c r="D25" s="50">
        <f t="shared" si="1"/>
        <v>44644.216749438739</v>
      </c>
      <c r="E25" s="51">
        <v>312819005</v>
      </c>
      <c r="F25" s="51">
        <f t="shared" si="2"/>
        <v>21281.652153207702</v>
      </c>
      <c r="G25" s="62">
        <v>6.6890000000000001</v>
      </c>
      <c r="H25" s="76">
        <v>2</v>
      </c>
      <c r="I25" s="76">
        <f t="shared" si="3"/>
        <v>8.6890000000000001</v>
      </c>
      <c r="J25" s="52">
        <v>2092445</v>
      </c>
      <c r="K25" s="51">
        <v>625638</v>
      </c>
      <c r="L25" s="53">
        <f t="shared" si="0"/>
        <v>2718083</v>
      </c>
      <c r="M25" s="56">
        <f t="shared" si="4"/>
        <v>184.91618477447446</v>
      </c>
    </row>
    <row r="26" spans="1:13">
      <c r="A26" s="7" t="s">
        <v>22</v>
      </c>
      <c r="B26" s="16">
        <v>10612</v>
      </c>
      <c r="C26" s="49">
        <v>1248042986</v>
      </c>
      <c r="D26" s="50">
        <f t="shared" si="1"/>
        <v>117606.7646061063</v>
      </c>
      <c r="E26" s="51">
        <v>411537490</v>
      </c>
      <c r="F26" s="51">
        <f t="shared" si="2"/>
        <v>38780.389182058047</v>
      </c>
      <c r="G26" s="62">
        <v>8.3190000000000008</v>
      </c>
      <c r="H26" s="76">
        <v>0</v>
      </c>
      <c r="I26" s="76">
        <f t="shared" si="3"/>
        <v>8.3190000000000008</v>
      </c>
      <c r="J26" s="52">
        <v>2610382</v>
      </c>
      <c r="K26" s="51">
        <v>813198</v>
      </c>
      <c r="L26" s="53">
        <f t="shared" si="0"/>
        <v>3423580</v>
      </c>
      <c r="M26" s="56">
        <f t="shared" si="4"/>
        <v>322.61402186204299</v>
      </c>
    </row>
    <row r="27" spans="1:13">
      <c r="A27" s="7" t="s">
        <v>23</v>
      </c>
      <c r="B27" s="16">
        <v>14952</v>
      </c>
      <c r="C27" s="49">
        <v>1559695976</v>
      </c>
      <c r="D27" s="50">
        <f t="shared" si="1"/>
        <v>104313.53504547887</v>
      </c>
      <c r="E27" s="51">
        <v>904515501</v>
      </c>
      <c r="F27" s="51">
        <f t="shared" si="2"/>
        <v>60494.6161717496</v>
      </c>
      <c r="G27" s="62">
        <v>7.3319999999999999</v>
      </c>
      <c r="H27" s="76">
        <v>0</v>
      </c>
      <c r="I27" s="76">
        <f t="shared" si="3"/>
        <v>7.3319999999999999</v>
      </c>
      <c r="J27" s="52">
        <v>6926041</v>
      </c>
      <c r="K27" s="51">
        <v>0</v>
      </c>
      <c r="L27" s="53">
        <f t="shared" si="0"/>
        <v>6926041</v>
      </c>
      <c r="M27" s="56">
        <f t="shared" si="4"/>
        <v>463.21836543606207</v>
      </c>
    </row>
    <row r="28" spans="1:13">
      <c r="A28" s="7" t="s">
        <v>24</v>
      </c>
      <c r="B28" s="16">
        <v>13731</v>
      </c>
      <c r="C28" s="49">
        <v>851320455</v>
      </c>
      <c r="D28" s="50">
        <f t="shared" si="1"/>
        <v>61999.887480882673</v>
      </c>
      <c r="E28" s="51">
        <v>492281514</v>
      </c>
      <c r="F28" s="51">
        <f t="shared" si="2"/>
        <v>35851.832641468209</v>
      </c>
      <c r="G28" s="62">
        <v>8.7789999999999999</v>
      </c>
      <c r="H28" s="76">
        <v>0</v>
      </c>
      <c r="I28" s="76">
        <f t="shared" si="3"/>
        <v>8.7789999999999999</v>
      </c>
      <c r="J28" s="52">
        <v>4321745</v>
      </c>
      <c r="K28" s="51">
        <v>0</v>
      </c>
      <c r="L28" s="53">
        <f t="shared" si="0"/>
        <v>4321745</v>
      </c>
      <c r="M28" s="56">
        <f t="shared" si="4"/>
        <v>314.74364576505718</v>
      </c>
    </row>
    <row r="29" spans="1:13">
      <c r="A29" s="7" t="s">
        <v>25</v>
      </c>
      <c r="B29" s="16">
        <v>26921</v>
      </c>
      <c r="C29" s="49">
        <v>1999941773</v>
      </c>
      <c r="D29" s="50">
        <f t="shared" si="1"/>
        <v>74289.282456075176</v>
      </c>
      <c r="E29" s="51">
        <v>934388620</v>
      </c>
      <c r="F29" s="51">
        <f t="shared" si="2"/>
        <v>34708.540544556294</v>
      </c>
      <c r="G29" s="62">
        <v>8.734</v>
      </c>
      <c r="H29" s="76">
        <v>0</v>
      </c>
      <c r="I29" s="76">
        <f t="shared" si="3"/>
        <v>8.734</v>
      </c>
      <c r="J29" s="52">
        <v>8160951</v>
      </c>
      <c r="K29" s="51">
        <v>0</v>
      </c>
      <c r="L29" s="53">
        <f t="shared" si="0"/>
        <v>8160951</v>
      </c>
      <c r="M29" s="56">
        <f t="shared" si="4"/>
        <v>303.1444225697411</v>
      </c>
    </row>
    <row r="30" spans="1:13">
      <c r="A30" s="7" t="s">
        <v>26</v>
      </c>
      <c r="B30" s="16">
        <v>36302</v>
      </c>
      <c r="C30" s="49">
        <v>2938351531</v>
      </c>
      <c r="D30" s="50">
        <f t="shared" si="1"/>
        <v>80941.8635612363</v>
      </c>
      <c r="E30" s="51">
        <v>1477194641</v>
      </c>
      <c r="F30" s="51">
        <f t="shared" si="2"/>
        <v>40691.825271334914</v>
      </c>
      <c r="G30" s="62">
        <v>6.891</v>
      </c>
      <c r="H30" s="76">
        <v>2</v>
      </c>
      <c r="I30" s="76">
        <f t="shared" si="3"/>
        <v>8.891</v>
      </c>
      <c r="J30" s="52">
        <v>13133739</v>
      </c>
      <c r="K30" s="51">
        <v>0</v>
      </c>
      <c r="L30" s="53">
        <f t="shared" si="0"/>
        <v>13133739</v>
      </c>
      <c r="M30" s="56">
        <f t="shared" si="4"/>
        <v>361.79105834389287</v>
      </c>
    </row>
    <row r="31" spans="1:13">
      <c r="A31" s="7" t="s">
        <v>27</v>
      </c>
      <c r="B31" s="16">
        <v>132762</v>
      </c>
      <c r="C31" s="49">
        <v>7037467299</v>
      </c>
      <c r="D31" s="50">
        <f t="shared" si="1"/>
        <v>53008.144642292224</v>
      </c>
      <c r="E31" s="51">
        <v>4733388623</v>
      </c>
      <c r="F31" s="51">
        <f t="shared" si="2"/>
        <v>35653.188585589247</v>
      </c>
      <c r="G31" s="62">
        <v>7.8869999999999996</v>
      </c>
      <c r="H31" s="76">
        <v>2</v>
      </c>
      <c r="I31" s="76">
        <f t="shared" si="3"/>
        <v>9.8870000000000005</v>
      </c>
      <c r="J31" s="52">
        <v>46799013</v>
      </c>
      <c r="K31" s="51">
        <v>0</v>
      </c>
      <c r="L31" s="53">
        <f t="shared" si="0"/>
        <v>46799013</v>
      </c>
      <c r="M31" s="56">
        <f t="shared" si="4"/>
        <v>352.50307316852712</v>
      </c>
    </row>
    <row r="32" spans="1:13">
      <c r="A32" s="7" t="s">
        <v>28</v>
      </c>
      <c r="B32" s="16">
        <v>88212</v>
      </c>
      <c r="C32" s="49">
        <v>4255232076</v>
      </c>
      <c r="D32" s="50">
        <f t="shared" si="1"/>
        <v>48238.698544415725</v>
      </c>
      <c r="E32" s="51">
        <v>2965495218</v>
      </c>
      <c r="F32" s="51">
        <f t="shared" si="2"/>
        <v>33617.820908719899</v>
      </c>
      <c r="G32" s="62">
        <v>6.694</v>
      </c>
      <c r="H32" s="76">
        <v>2</v>
      </c>
      <c r="I32" s="76">
        <f t="shared" si="3"/>
        <v>8.6939999999999991</v>
      </c>
      <c r="J32" s="52">
        <v>19851249</v>
      </c>
      <c r="K32" s="51">
        <v>5931065</v>
      </c>
      <c r="L32" s="53">
        <f t="shared" si="0"/>
        <v>25782314</v>
      </c>
      <c r="M32" s="56">
        <f t="shared" si="4"/>
        <v>292.27671972067293</v>
      </c>
    </row>
    <row r="33" spans="1:13">
      <c r="A33" s="7" t="s">
        <v>29</v>
      </c>
      <c r="B33" s="16">
        <v>1026906</v>
      </c>
      <c r="C33" s="49">
        <v>60706431328</v>
      </c>
      <c r="D33" s="50">
        <f t="shared" si="1"/>
        <v>59115.859998870394</v>
      </c>
      <c r="E33" s="51">
        <v>42891979863</v>
      </c>
      <c r="F33" s="51">
        <f t="shared" si="2"/>
        <v>41768.165599382999</v>
      </c>
      <c r="G33" s="62">
        <v>8.3759999999999994</v>
      </c>
      <c r="H33" s="76">
        <v>0.21</v>
      </c>
      <c r="I33" s="76">
        <f t="shared" si="3"/>
        <v>8.5860000000000003</v>
      </c>
      <c r="J33" s="52">
        <v>362084063</v>
      </c>
      <c r="K33" s="51">
        <v>9078054</v>
      </c>
      <c r="L33" s="53">
        <f t="shared" si="0"/>
        <v>371162117</v>
      </c>
      <c r="M33" s="56">
        <f t="shared" si="4"/>
        <v>361.43728539905305</v>
      </c>
    </row>
    <row r="34" spans="1:13">
      <c r="A34" s="7" t="s">
        <v>30</v>
      </c>
      <c r="B34" s="16">
        <v>18714</v>
      </c>
      <c r="C34" s="49">
        <v>654593276</v>
      </c>
      <c r="D34" s="50">
        <f t="shared" si="1"/>
        <v>34978.800683979905</v>
      </c>
      <c r="E34" s="51">
        <v>279109947</v>
      </c>
      <c r="F34" s="51">
        <f t="shared" si="2"/>
        <v>14914.499679384418</v>
      </c>
      <c r="G34" s="62">
        <v>6.6180000000000003</v>
      </c>
      <c r="H34" s="76">
        <v>0</v>
      </c>
      <c r="I34" s="76">
        <f t="shared" si="3"/>
        <v>6.6180000000000003</v>
      </c>
      <c r="J34" s="52">
        <v>1635027</v>
      </c>
      <c r="K34" s="51">
        <v>212124</v>
      </c>
      <c r="L34" s="53">
        <f t="shared" si="0"/>
        <v>1847151</v>
      </c>
      <c r="M34" s="56">
        <f t="shared" si="4"/>
        <v>98.704232125681301</v>
      </c>
    </row>
    <row r="35" spans="1:13">
      <c r="A35" s="7" t="s">
        <v>31</v>
      </c>
      <c r="B35" s="16">
        <v>115716</v>
      </c>
      <c r="C35" s="49">
        <v>11247646904</v>
      </c>
      <c r="D35" s="50">
        <f t="shared" si="1"/>
        <v>97200.446818071825</v>
      </c>
      <c r="E35" s="51">
        <v>8541205140</v>
      </c>
      <c r="F35" s="51">
        <f t="shared" si="2"/>
        <v>73811.790417919736</v>
      </c>
      <c r="G35" s="62">
        <v>8.4019999999999992</v>
      </c>
      <c r="H35" s="76">
        <v>0.68</v>
      </c>
      <c r="I35" s="76">
        <f t="shared" si="3"/>
        <v>9.081999999999999</v>
      </c>
      <c r="J35" s="52">
        <v>70963362</v>
      </c>
      <c r="K35" s="51">
        <v>5743299</v>
      </c>
      <c r="L35" s="53">
        <f t="shared" si="0"/>
        <v>76706661</v>
      </c>
      <c r="M35" s="56">
        <f t="shared" si="4"/>
        <v>662.88724981852124</v>
      </c>
    </row>
    <row r="36" spans="1:13">
      <c r="A36" s="7" t="s">
        <v>32</v>
      </c>
      <c r="B36" s="16">
        <v>47495</v>
      </c>
      <c r="C36" s="49">
        <v>2000373273</v>
      </c>
      <c r="D36" s="50">
        <f t="shared" si="1"/>
        <v>42117.554963680384</v>
      </c>
      <c r="E36" s="51">
        <v>878887893</v>
      </c>
      <c r="F36" s="51">
        <f t="shared" si="2"/>
        <v>18504.850889567322</v>
      </c>
      <c r="G36" s="62">
        <v>6.5880000000000001</v>
      </c>
      <c r="H36" s="76">
        <v>0</v>
      </c>
      <c r="I36" s="76">
        <f t="shared" si="3"/>
        <v>6.5880000000000001</v>
      </c>
      <c r="J36" s="52">
        <v>5790113</v>
      </c>
      <c r="K36" s="51">
        <v>0</v>
      </c>
      <c r="L36" s="53">
        <f t="shared" si="0"/>
        <v>5790113</v>
      </c>
      <c r="M36" s="56">
        <f t="shared" si="4"/>
        <v>121.90994841562269</v>
      </c>
    </row>
    <row r="37" spans="1:13">
      <c r="A37" s="7" t="s">
        <v>33</v>
      </c>
      <c r="B37" s="16">
        <v>13043</v>
      </c>
      <c r="C37" s="49">
        <v>936689397</v>
      </c>
      <c r="D37" s="50">
        <f t="shared" si="1"/>
        <v>71815.4870045235</v>
      </c>
      <c r="E37" s="51">
        <v>328636952</v>
      </c>
      <c r="F37" s="51">
        <f t="shared" si="2"/>
        <v>25196.423522195815</v>
      </c>
      <c r="G37" s="62">
        <v>6.6929999999999996</v>
      </c>
      <c r="H37" s="76">
        <v>2</v>
      </c>
      <c r="I37" s="76">
        <f t="shared" si="3"/>
        <v>8.6929999999999996</v>
      </c>
      <c r="J37" s="52">
        <v>2856840</v>
      </c>
      <c r="K37" s="51">
        <v>0</v>
      </c>
      <c r="L37" s="53">
        <f t="shared" si="0"/>
        <v>2856840</v>
      </c>
      <c r="M37" s="56">
        <f t="shared" si="4"/>
        <v>219.03243118914361</v>
      </c>
    </row>
    <row r="38" spans="1:13">
      <c r="A38" s="7" t="s">
        <v>34</v>
      </c>
      <c r="B38" s="16">
        <v>7057</v>
      </c>
      <c r="C38" s="49">
        <v>341147083</v>
      </c>
      <c r="D38" s="50">
        <f t="shared" si="1"/>
        <v>48341.658353407962</v>
      </c>
      <c r="E38" s="51">
        <v>146849050</v>
      </c>
      <c r="F38" s="51">
        <f t="shared" si="2"/>
        <v>20808.991072693778</v>
      </c>
      <c r="G38" s="62">
        <v>6.7359999999999998</v>
      </c>
      <c r="H38" s="76">
        <v>2</v>
      </c>
      <c r="I38" s="76">
        <f t="shared" si="3"/>
        <v>8.7360000000000007</v>
      </c>
      <c r="J38" s="52">
        <v>989175</v>
      </c>
      <c r="K38" s="51">
        <v>293698</v>
      </c>
      <c r="L38" s="53">
        <f t="shared" si="0"/>
        <v>1282873</v>
      </c>
      <c r="M38" s="56">
        <f t="shared" si="4"/>
        <v>181.78730338670823</v>
      </c>
    </row>
    <row r="39" spans="1:13">
      <c r="A39" s="7" t="s">
        <v>35</v>
      </c>
      <c r="B39" s="16">
        <v>220323</v>
      </c>
      <c r="C39" s="49">
        <v>11470499134</v>
      </c>
      <c r="D39" s="50">
        <f t="shared" si="1"/>
        <v>52062.195658192744</v>
      </c>
      <c r="E39" s="51">
        <v>8541301623</v>
      </c>
      <c r="F39" s="51">
        <f t="shared" si="2"/>
        <v>38767.181016053706</v>
      </c>
      <c r="G39" s="62">
        <v>8.202</v>
      </c>
      <c r="H39" s="76">
        <v>0</v>
      </c>
      <c r="I39" s="76">
        <f t="shared" si="3"/>
        <v>8.202</v>
      </c>
      <c r="J39" s="52">
        <v>70055765</v>
      </c>
      <c r="K39" s="51">
        <v>0</v>
      </c>
      <c r="L39" s="53">
        <f t="shared" si="0"/>
        <v>70055765</v>
      </c>
      <c r="M39" s="56">
        <f t="shared" si="4"/>
        <v>317.96845994290203</v>
      </c>
    </row>
    <row r="40" spans="1:13">
      <c r="A40" s="7" t="s">
        <v>36</v>
      </c>
      <c r="B40" s="16">
        <v>454918</v>
      </c>
      <c r="C40" s="49">
        <v>39388213330</v>
      </c>
      <c r="D40" s="50">
        <f t="shared" si="1"/>
        <v>86583.105812476089</v>
      </c>
      <c r="E40" s="51">
        <v>31855496020</v>
      </c>
      <c r="F40" s="51">
        <f t="shared" si="2"/>
        <v>70024.699000699024</v>
      </c>
      <c r="G40" s="62">
        <v>8.4779999999999998</v>
      </c>
      <c r="H40" s="76">
        <v>0</v>
      </c>
      <c r="I40" s="76">
        <f t="shared" si="3"/>
        <v>8.4779999999999998</v>
      </c>
      <c r="J40" s="52">
        <v>270260283</v>
      </c>
      <c r="K40" s="51">
        <v>0</v>
      </c>
      <c r="L40" s="53">
        <f t="shared" si="0"/>
        <v>270260283</v>
      </c>
      <c r="M40" s="56">
        <f t="shared" si="4"/>
        <v>594.08570995212324</v>
      </c>
    </row>
    <row r="41" spans="1:13">
      <c r="A41" s="7" t="s">
        <v>37</v>
      </c>
      <c r="B41" s="16">
        <v>244208</v>
      </c>
      <c r="C41" s="49">
        <v>15397336154</v>
      </c>
      <c r="D41" s="50">
        <f t="shared" si="1"/>
        <v>63050.089079800826</v>
      </c>
      <c r="E41" s="51">
        <v>8742136729</v>
      </c>
      <c r="F41" s="51">
        <f t="shared" si="2"/>
        <v>35797.912963539275</v>
      </c>
      <c r="G41" s="62">
        <v>8.61</v>
      </c>
      <c r="H41" s="76">
        <v>0.91800000000000004</v>
      </c>
      <c r="I41" s="76">
        <f t="shared" si="3"/>
        <v>9.5279999999999987</v>
      </c>
      <c r="J41" s="52">
        <v>75316368</v>
      </c>
      <c r="K41" s="51">
        <v>8030256</v>
      </c>
      <c r="L41" s="53">
        <f t="shared" si="0"/>
        <v>83346624</v>
      </c>
      <c r="M41" s="56">
        <f t="shared" si="4"/>
        <v>341.2935857957151</v>
      </c>
    </row>
    <row r="42" spans="1:13">
      <c r="A42" s="7" t="s">
        <v>38</v>
      </c>
      <c r="B42" s="16">
        <v>35118</v>
      </c>
      <c r="C42" s="49">
        <v>1690947669</v>
      </c>
      <c r="D42" s="50">
        <f t="shared" si="1"/>
        <v>48150.454724073126</v>
      </c>
      <c r="E42" s="51">
        <v>996357930</v>
      </c>
      <c r="F42" s="51">
        <f t="shared" si="2"/>
        <v>28371.716213907399</v>
      </c>
      <c r="G42" s="62">
        <v>6.8330000000000002</v>
      </c>
      <c r="H42" s="76">
        <v>2</v>
      </c>
      <c r="I42" s="76">
        <f t="shared" si="3"/>
        <v>8.8330000000000002</v>
      </c>
      <c r="J42" s="52">
        <v>6808113</v>
      </c>
      <c r="K42" s="51">
        <v>1992715</v>
      </c>
      <c r="L42" s="53">
        <f t="shared" si="0"/>
        <v>8800828</v>
      </c>
      <c r="M42" s="56">
        <f t="shared" si="4"/>
        <v>250.60732387949199</v>
      </c>
    </row>
    <row r="43" spans="1:13">
      <c r="A43" s="7" t="s">
        <v>39</v>
      </c>
      <c r="B43" s="16">
        <v>7132</v>
      </c>
      <c r="C43" s="49">
        <v>627979872</v>
      </c>
      <c r="D43" s="50">
        <f t="shared" si="1"/>
        <v>88051.019629837348</v>
      </c>
      <c r="E43" s="51">
        <v>136524324</v>
      </c>
      <c r="F43" s="51">
        <f t="shared" si="2"/>
        <v>19142.501962983737</v>
      </c>
      <c r="G43" s="62">
        <v>7.024</v>
      </c>
      <c r="H43" s="76">
        <v>0</v>
      </c>
      <c r="I43" s="76">
        <f t="shared" si="3"/>
        <v>7.024</v>
      </c>
      <c r="J43" s="52">
        <v>958946</v>
      </c>
      <c r="K43" s="51">
        <v>0</v>
      </c>
      <c r="L43" s="53">
        <f t="shared" si="0"/>
        <v>958946</v>
      </c>
      <c r="M43" s="56">
        <f t="shared" si="4"/>
        <v>134.4568143578239</v>
      </c>
    </row>
    <row r="44" spans="1:13">
      <c r="A44" s="7" t="s">
        <v>40</v>
      </c>
      <c r="B44" s="16">
        <v>18862</v>
      </c>
      <c r="C44" s="49">
        <v>772795802</v>
      </c>
      <c r="D44" s="50">
        <f t="shared" si="1"/>
        <v>40971.04241331778</v>
      </c>
      <c r="E44" s="51">
        <v>366467802</v>
      </c>
      <c r="F44" s="51">
        <f t="shared" si="2"/>
        <v>19428.894178772134</v>
      </c>
      <c r="G44" s="62">
        <v>8.6340000000000003</v>
      </c>
      <c r="H44" s="76">
        <v>0</v>
      </c>
      <c r="I44" s="76">
        <f t="shared" si="3"/>
        <v>8.6340000000000003</v>
      </c>
      <c r="J44" s="52">
        <v>3164083</v>
      </c>
      <c r="K44" s="51">
        <v>0</v>
      </c>
      <c r="L44" s="53">
        <f t="shared" si="0"/>
        <v>3164083</v>
      </c>
      <c r="M44" s="56">
        <f t="shared" si="4"/>
        <v>167.74907220867351</v>
      </c>
    </row>
    <row r="45" spans="1:13">
      <c r="A45" s="7" t="s">
        <v>41</v>
      </c>
      <c r="B45" s="16">
        <v>270771</v>
      </c>
      <c r="C45" s="49">
        <v>18450322481</v>
      </c>
      <c r="D45" s="50">
        <f t="shared" si="1"/>
        <v>68139.950293790695</v>
      </c>
      <c r="E45" s="51">
        <v>14358233675</v>
      </c>
      <c r="F45" s="51">
        <f t="shared" si="2"/>
        <v>53027.221065032812</v>
      </c>
      <c r="G45" s="62">
        <v>8.327</v>
      </c>
      <c r="H45" s="76">
        <v>0</v>
      </c>
      <c r="I45" s="76">
        <f t="shared" si="3"/>
        <v>8.327</v>
      </c>
      <c r="J45" s="52">
        <v>90850920</v>
      </c>
      <c r="K45" s="51">
        <v>28718469</v>
      </c>
      <c r="L45" s="53">
        <f t="shared" si="0"/>
        <v>119569389</v>
      </c>
      <c r="M45" s="56">
        <f t="shared" si="4"/>
        <v>441.58860808579942</v>
      </c>
    </row>
    <row r="46" spans="1:13">
      <c r="A46" s="7" t="s">
        <v>42</v>
      </c>
      <c r="B46" s="16">
        <v>264277</v>
      </c>
      <c r="C46" s="49">
        <v>12636164690</v>
      </c>
      <c r="D46" s="50">
        <f t="shared" si="1"/>
        <v>47814.091615993828</v>
      </c>
      <c r="E46" s="51">
        <v>7978654453</v>
      </c>
      <c r="F46" s="51">
        <f t="shared" si="2"/>
        <v>30190.498806176853</v>
      </c>
      <c r="G46" s="62">
        <v>8.75</v>
      </c>
      <c r="H46" s="76">
        <v>0.75</v>
      </c>
      <c r="I46" s="76">
        <f t="shared" si="3"/>
        <v>9.5</v>
      </c>
      <c r="J46" s="52">
        <v>123908660</v>
      </c>
      <c r="K46" s="51">
        <v>5995716</v>
      </c>
      <c r="L46" s="53">
        <f t="shared" si="0"/>
        <v>129904376</v>
      </c>
      <c r="M46" s="56">
        <f t="shared" si="4"/>
        <v>491.54627909352689</v>
      </c>
    </row>
    <row r="47" spans="1:13">
      <c r="A47" s="7" t="s">
        <v>43</v>
      </c>
      <c r="B47" s="16">
        <v>128873</v>
      </c>
      <c r="C47" s="49">
        <v>14343974035</v>
      </c>
      <c r="D47" s="50">
        <f t="shared" si="1"/>
        <v>111303.17471464154</v>
      </c>
      <c r="E47" s="51">
        <v>11123877413</v>
      </c>
      <c r="F47" s="51">
        <f t="shared" si="2"/>
        <v>86316.586197263969</v>
      </c>
      <c r="G47" s="62">
        <v>6.9260000000000002</v>
      </c>
      <c r="H47" s="76">
        <v>2</v>
      </c>
      <c r="I47" s="76">
        <f t="shared" si="3"/>
        <v>8.9260000000000002</v>
      </c>
      <c r="J47" s="52">
        <v>71359834</v>
      </c>
      <c r="K47" s="51">
        <v>22247805</v>
      </c>
      <c r="L47" s="53">
        <f t="shared" si="0"/>
        <v>93607639</v>
      </c>
      <c r="M47" s="56">
        <f t="shared" si="4"/>
        <v>726.35570678109457</v>
      </c>
    </row>
    <row r="48" spans="1:13">
      <c r="A48" s="7" t="s">
        <v>44</v>
      </c>
      <c r="B48" s="16">
        <v>2285869</v>
      </c>
      <c r="C48" s="49">
        <v>138771596492</v>
      </c>
      <c r="D48" s="50">
        <f t="shared" si="1"/>
        <v>60708.464261075329</v>
      </c>
      <c r="E48" s="51">
        <v>104744430367</v>
      </c>
      <c r="F48" s="51">
        <f t="shared" si="2"/>
        <v>45822.586669227327</v>
      </c>
      <c r="G48" s="62">
        <v>8.5280000000000005</v>
      </c>
      <c r="H48" s="76">
        <v>0.84799999999999998</v>
      </c>
      <c r="I48" s="76">
        <f t="shared" si="3"/>
        <v>9.3760000000000012</v>
      </c>
      <c r="J48" s="52">
        <v>892541352</v>
      </c>
      <c r="K48" s="51">
        <v>88751766</v>
      </c>
      <c r="L48" s="53">
        <f t="shared" si="0"/>
        <v>981293118</v>
      </c>
      <c r="M48" s="56">
        <f t="shared" si="4"/>
        <v>429.28668178272682</v>
      </c>
    </row>
    <row r="49" spans="1:13">
      <c r="A49" s="7" t="s">
        <v>45</v>
      </c>
      <c r="B49" s="16">
        <v>80588</v>
      </c>
      <c r="C49" s="49">
        <v>16132392580</v>
      </c>
      <c r="D49" s="50">
        <f t="shared" si="1"/>
        <v>200183.55809797984</v>
      </c>
      <c r="E49" s="51">
        <v>11300524389</v>
      </c>
      <c r="F49" s="51">
        <f t="shared" si="2"/>
        <v>140225.89453764827</v>
      </c>
      <c r="G49" s="62">
        <v>4.9889999999999999</v>
      </c>
      <c r="H49" s="76">
        <v>0</v>
      </c>
      <c r="I49" s="76">
        <f t="shared" si="3"/>
        <v>4.9889999999999999</v>
      </c>
      <c r="J49" s="52">
        <v>40218489</v>
      </c>
      <c r="K49" s="51">
        <v>16350438</v>
      </c>
      <c r="L49" s="53">
        <f t="shared" si="0"/>
        <v>56568927</v>
      </c>
      <c r="M49" s="56">
        <f t="shared" si="4"/>
        <v>701.95223854668188</v>
      </c>
    </row>
    <row r="50" spans="1:13">
      <c r="A50" s="7" t="s">
        <v>46</v>
      </c>
      <c r="B50" s="16">
        <v>59409</v>
      </c>
      <c r="C50" s="49">
        <v>4890294933</v>
      </c>
      <c r="D50" s="50">
        <f t="shared" si="1"/>
        <v>82315.725445639546</v>
      </c>
      <c r="E50" s="51">
        <v>3537062327</v>
      </c>
      <c r="F50" s="51">
        <f t="shared" si="2"/>
        <v>59537.48299079264</v>
      </c>
      <c r="G50" s="62">
        <v>8.6389999999999993</v>
      </c>
      <c r="H50" s="76">
        <v>0</v>
      </c>
      <c r="I50" s="76">
        <f t="shared" si="3"/>
        <v>8.6389999999999993</v>
      </c>
      <c r="J50" s="52">
        <v>23482557</v>
      </c>
      <c r="K50" s="51">
        <v>7074125</v>
      </c>
      <c r="L50" s="53">
        <f t="shared" si="0"/>
        <v>30556682</v>
      </c>
      <c r="M50" s="56">
        <f t="shared" si="4"/>
        <v>514.34432493393263</v>
      </c>
    </row>
    <row r="51" spans="1:13">
      <c r="A51" s="7" t="s">
        <v>47</v>
      </c>
      <c r="B51" s="16">
        <v>173450</v>
      </c>
      <c r="C51" s="49">
        <v>11168409088</v>
      </c>
      <c r="D51" s="50">
        <f t="shared" si="1"/>
        <v>64389.790072066877</v>
      </c>
      <c r="E51" s="51">
        <v>8381321264</v>
      </c>
      <c r="F51" s="51">
        <f t="shared" si="2"/>
        <v>48321.252603055633</v>
      </c>
      <c r="G51" s="62">
        <v>8.218</v>
      </c>
      <c r="H51" s="76">
        <v>0</v>
      </c>
      <c r="I51" s="76">
        <f t="shared" si="3"/>
        <v>8.218</v>
      </c>
      <c r="J51" s="52">
        <v>68877735</v>
      </c>
      <c r="K51" s="51">
        <v>0</v>
      </c>
      <c r="L51" s="53">
        <f t="shared" si="0"/>
        <v>68877735</v>
      </c>
      <c r="M51" s="56">
        <f t="shared" si="4"/>
        <v>397.10426635918134</v>
      </c>
    </row>
    <row r="52" spans="1:13">
      <c r="A52" s="7" t="s">
        <v>48</v>
      </c>
      <c r="B52" s="16">
        <v>36147</v>
      </c>
      <c r="C52" s="49">
        <v>1707185000</v>
      </c>
      <c r="D52" s="50">
        <f t="shared" si="1"/>
        <v>47228.953993415773</v>
      </c>
      <c r="E52" s="51">
        <v>1025610488</v>
      </c>
      <c r="F52" s="51">
        <f t="shared" si="2"/>
        <v>28373.32248872659</v>
      </c>
      <c r="G52" s="62">
        <v>8.6069999999999993</v>
      </c>
      <c r="H52" s="76">
        <v>0</v>
      </c>
      <c r="I52" s="76">
        <f t="shared" si="3"/>
        <v>8.6069999999999993</v>
      </c>
      <c r="J52" s="52">
        <v>6776206</v>
      </c>
      <c r="K52" s="51">
        <v>2051229</v>
      </c>
      <c r="L52" s="53">
        <f t="shared" si="0"/>
        <v>8827435</v>
      </c>
      <c r="M52" s="56">
        <f t="shared" si="4"/>
        <v>244.20933964091071</v>
      </c>
    </row>
    <row r="53" spans="1:13">
      <c r="A53" s="7" t="s">
        <v>49</v>
      </c>
      <c r="B53" s="16">
        <v>930034</v>
      </c>
      <c r="C53" s="49">
        <v>73424990370</v>
      </c>
      <c r="D53" s="50">
        <f t="shared" si="1"/>
        <v>78948.716251233825</v>
      </c>
      <c r="E53" s="51">
        <v>56008722266</v>
      </c>
      <c r="F53" s="51">
        <f t="shared" si="2"/>
        <v>60222.230871129439</v>
      </c>
      <c r="G53" s="62">
        <v>8.4320000000000004</v>
      </c>
      <c r="H53" s="76">
        <v>0</v>
      </c>
      <c r="I53" s="76">
        <f t="shared" si="3"/>
        <v>8.4320000000000004</v>
      </c>
      <c r="J53" s="52">
        <v>473674513</v>
      </c>
      <c r="K53" s="51">
        <v>0</v>
      </c>
      <c r="L53" s="53">
        <f t="shared" si="0"/>
        <v>473674513</v>
      </c>
      <c r="M53" s="56">
        <f t="shared" si="4"/>
        <v>509.30881344122901</v>
      </c>
    </row>
    <row r="54" spans="1:13">
      <c r="A54" s="7" t="s">
        <v>50</v>
      </c>
      <c r="B54" s="16">
        <v>179534</v>
      </c>
      <c r="C54" s="49">
        <v>13599963763</v>
      </c>
      <c r="D54" s="50">
        <f t="shared" si="1"/>
        <v>75751.466368487309</v>
      </c>
      <c r="E54" s="51">
        <v>9711714371</v>
      </c>
      <c r="F54" s="51">
        <f t="shared" si="2"/>
        <v>54094.01211469694</v>
      </c>
      <c r="G54" s="62">
        <v>8.4640000000000004</v>
      </c>
      <c r="H54" s="76">
        <v>0.40699999999999997</v>
      </c>
      <c r="I54" s="76">
        <f t="shared" si="3"/>
        <v>8.8710000000000004</v>
      </c>
      <c r="J54" s="52">
        <v>62776521</v>
      </c>
      <c r="K54" s="51">
        <v>23376097</v>
      </c>
      <c r="L54" s="53">
        <f t="shared" si="0"/>
        <v>86152618</v>
      </c>
      <c r="M54" s="56">
        <f t="shared" si="4"/>
        <v>479.8679804382457</v>
      </c>
    </row>
    <row r="55" spans="1:13">
      <c r="A55" s="7" t="s">
        <v>51</v>
      </c>
      <c r="B55" s="16">
        <v>1154464</v>
      </c>
      <c r="C55" s="49">
        <v>101011370887</v>
      </c>
      <c r="D55" s="50">
        <f t="shared" si="1"/>
        <v>87496.336730292154</v>
      </c>
      <c r="E55" s="51">
        <v>79637987069</v>
      </c>
      <c r="F55" s="51">
        <f t="shared" si="2"/>
        <v>68982.650883007183</v>
      </c>
      <c r="G55" s="62">
        <v>8.5470000000000006</v>
      </c>
      <c r="H55" s="76">
        <v>0.40100000000000002</v>
      </c>
      <c r="I55" s="76">
        <f t="shared" si="3"/>
        <v>8.9480000000000004</v>
      </c>
      <c r="J55" s="52">
        <v>679681703</v>
      </c>
      <c r="K55" s="51">
        <v>31888689</v>
      </c>
      <c r="L55" s="53">
        <f t="shared" si="0"/>
        <v>711570392</v>
      </c>
      <c r="M55" s="56">
        <f t="shared" si="4"/>
        <v>616.36429719766056</v>
      </c>
    </row>
    <row r="56" spans="1:13">
      <c r="A56" s="7" t="s">
        <v>52</v>
      </c>
      <c r="B56" s="16">
        <v>352380</v>
      </c>
      <c r="C56" s="49">
        <v>16894830990</v>
      </c>
      <c r="D56" s="50">
        <f t="shared" si="1"/>
        <v>47944.92022816278</v>
      </c>
      <c r="E56" s="51">
        <v>11002947919</v>
      </c>
      <c r="F56" s="51">
        <f t="shared" si="2"/>
        <v>31224.666323287362</v>
      </c>
      <c r="G56" s="62">
        <v>8.3819999999999997</v>
      </c>
      <c r="H56" s="76">
        <v>0.64300000000000002</v>
      </c>
      <c r="I56" s="76">
        <f t="shared" si="3"/>
        <v>9.0250000000000004</v>
      </c>
      <c r="J56" s="52">
        <v>70220884</v>
      </c>
      <c r="K56" s="51">
        <v>29080782</v>
      </c>
      <c r="L56" s="53">
        <f t="shared" si="0"/>
        <v>99301666</v>
      </c>
      <c r="M56" s="56">
        <f t="shared" si="4"/>
        <v>281.80278676428856</v>
      </c>
    </row>
    <row r="57" spans="1:13">
      <c r="A57" s="7" t="s">
        <v>53</v>
      </c>
      <c r="B57" s="16">
        <v>929208</v>
      </c>
      <c r="C57" s="49">
        <v>58053075632</v>
      </c>
      <c r="D57" s="50">
        <f t="shared" si="1"/>
        <v>62475.867224561131</v>
      </c>
      <c r="E57" s="51">
        <v>42410832981</v>
      </c>
      <c r="F57" s="51">
        <f t="shared" si="2"/>
        <v>45641.915460262935</v>
      </c>
      <c r="G57" s="62">
        <v>8.4870000000000001</v>
      </c>
      <c r="H57" s="76">
        <v>0</v>
      </c>
      <c r="I57" s="76">
        <f t="shared" si="3"/>
        <v>8.4870000000000001</v>
      </c>
      <c r="J57" s="52">
        <v>359956457</v>
      </c>
      <c r="K57" s="51">
        <v>0</v>
      </c>
      <c r="L57" s="53">
        <f t="shared" si="0"/>
        <v>359956457</v>
      </c>
      <c r="M57" s="56">
        <f t="shared" si="4"/>
        <v>387.37985144337972</v>
      </c>
    </row>
    <row r="58" spans="1:13">
      <c r="A58" s="7" t="s">
        <v>55</v>
      </c>
      <c r="B58" s="16">
        <v>496112</v>
      </c>
      <c r="C58" s="49">
        <v>23566219826</v>
      </c>
      <c r="D58" s="50">
        <f t="shared" si="1"/>
        <v>47501.81375576483</v>
      </c>
      <c r="E58" s="51">
        <v>16802670465</v>
      </c>
      <c r="F58" s="51">
        <f t="shared" si="2"/>
        <v>33868.703972086951</v>
      </c>
      <c r="G58" s="62">
        <v>8.7219999999999995</v>
      </c>
      <c r="H58" s="76">
        <v>0</v>
      </c>
      <c r="I58" s="76">
        <f t="shared" si="3"/>
        <v>8.7219999999999995</v>
      </c>
      <c r="J58" s="52">
        <v>113157212</v>
      </c>
      <c r="K58" s="51">
        <v>33667701</v>
      </c>
      <c r="L58" s="53">
        <f t="shared" si="0"/>
        <v>146824913</v>
      </c>
      <c r="M58" s="56">
        <f t="shared" si="4"/>
        <v>295.95114208082043</v>
      </c>
    </row>
    <row r="59" spans="1:13">
      <c r="A59" s="7" t="s">
        <v>56</v>
      </c>
      <c r="B59" s="16">
        <v>70820</v>
      </c>
      <c r="C59" s="49">
        <v>4000103102</v>
      </c>
      <c r="D59" s="50">
        <f t="shared" si="1"/>
        <v>56482.675826037841</v>
      </c>
      <c r="E59" s="51">
        <v>2442938481</v>
      </c>
      <c r="F59" s="51">
        <f t="shared" si="2"/>
        <v>34495.036444507205</v>
      </c>
      <c r="G59" s="62">
        <v>8.6839999999999993</v>
      </c>
      <c r="H59" s="76">
        <v>0.87</v>
      </c>
      <c r="I59" s="76">
        <f t="shared" si="3"/>
        <v>9.5539999999999985</v>
      </c>
      <c r="J59" s="52">
        <v>21214521</v>
      </c>
      <c r="K59" s="51">
        <v>2125326</v>
      </c>
      <c r="L59" s="53">
        <f t="shared" si="0"/>
        <v>23339847</v>
      </c>
      <c r="M59" s="56">
        <f t="shared" si="4"/>
        <v>329.5657582603784</v>
      </c>
    </row>
    <row r="60" spans="1:13">
      <c r="A60" s="7" t="s">
        <v>98</v>
      </c>
      <c r="B60" s="16">
        <v>128604</v>
      </c>
      <c r="C60" s="49">
        <v>12831128363</v>
      </c>
      <c r="D60" s="50">
        <f t="shared" si="1"/>
        <v>99772.389373580911</v>
      </c>
      <c r="E60" s="51">
        <v>9609066060</v>
      </c>
      <c r="F60" s="51">
        <f t="shared" si="2"/>
        <v>74718.251842866477</v>
      </c>
      <c r="G60" s="62">
        <v>8.1669999999999998</v>
      </c>
      <c r="H60" s="76">
        <v>0.44</v>
      </c>
      <c r="I60" s="76">
        <f t="shared" si="3"/>
        <v>8.6069999999999993</v>
      </c>
      <c r="J60" s="52">
        <v>53351507</v>
      </c>
      <c r="K60" s="51">
        <v>29476156</v>
      </c>
      <c r="L60" s="53">
        <f t="shared" si="0"/>
        <v>82827663</v>
      </c>
      <c r="M60" s="56">
        <f t="shared" si="4"/>
        <v>644.05199682747036</v>
      </c>
    </row>
    <row r="61" spans="1:13">
      <c r="A61" s="7" t="s">
        <v>99</v>
      </c>
      <c r="B61" s="16">
        <v>198253</v>
      </c>
      <c r="C61" s="49">
        <v>12692051185</v>
      </c>
      <c r="D61" s="50">
        <f t="shared" si="1"/>
        <v>64019.465960162015</v>
      </c>
      <c r="E61" s="51">
        <v>8670537131</v>
      </c>
      <c r="F61" s="51">
        <f t="shared" si="2"/>
        <v>43734.708332282491</v>
      </c>
      <c r="G61" s="62">
        <v>8.7319999999999993</v>
      </c>
      <c r="H61" s="76">
        <v>0</v>
      </c>
      <c r="I61" s="76">
        <f t="shared" si="3"/>
        <v>8.7319999999999993</v>
      </c>
      <c r="J61" s="52">
        <v>55898070</v>
      </c>
      <c r="K61" s="51">
        <v>19988427</v>
      </c>
      <c r="L61" s="53">
        <f t="shared" si="0"/>
        <v>75886497</v>
      </c>
      <c r="M61" s="56">
        <f t="shared" si="4"/>
        <v>382.77603365396743</v>
      </c>
    </row>
    <row r="62" spans="1:13">
      <c r="A62" s="7" t="s">
        <v>57</v>
      </c>
      <c r="B62" s="16">
        <v>121370</v>
      </c>
      <c r="C62" s="49">
        <v>6650422292</v>
      </c>
      <c r="D62" s="50">
        <f t="shared" si="1"/>
        <v>54794.613924363519</v>
      </c>
      <c r="E62" s="51">
        <v>4598235166</v>
      </c>
      <c r="F62" s="51">
        <f t="shared" si="2"/>
        <v>37886.093482738732</v>
      </c>
      <c r="G62" s="62">
        <v>7.8250000000000002</v>
      </c>
      <c r="H62" s="76">
        <v>0</v>
      </c>
      <c r="I62" s="76">
        <f t="shared" si="3"/>
        <v>7.8250000000000002</v>
      </c>
      <c r="J62" s="52">
        <v>35981190</v>
      </c>
      <c r="K62" s="51">
        <v>0</v>
      </c>
      <c r="L62" s="53">
        <f t="shared" si="0"/>
        <v>35981190</v>
      </c>
      <c r="M62" s="56">
        <f t="shared" si="4"/>
        <v>296.45868006920983</v>
      </c>
    </row>
    <row r="63" spans="1:13">
      <c r="A63" s="7" t="s">
        <v>58</v>
      </c>
      <c r="B63" s="16">
        <v>334023</v>
      </c>
      <c r="C63" s="49">
        <v>33569042425</v>
      </c>
      <c r="D63" s="50">
        <f t="shared" si="1"/>
        <v>100499.19444170012</v>
      </c>
      <c r="E63" s="51">
        <v>26352280077</v>
      </c>
      <c r="F63" s="51">
        <f t="shared" si="2"/>
        <v>78893.609353248132</v>
      </c>
      <c r="G63" s="62">
        <v>8.4879999999999995</v>
      </c>
      <c r="H63" s="76">
        <v>0</v>
      </c>
      <c r="I63" s="76">
        <f t="shared" si="3"/>
        <v>8.4879999999999995</v>
      </c>
      <c r="J63" s="52">
        <v>155826628</v>
      </c>
      <c r="K63" s="51">
        <v>68124677</v>
      </c>
      <c r="L63" s="53">
        <f t="shared" si="0"/>
        <v>223951305</v>
      </c>
      <c r="M63" s="56">
        <f t="shared" si="4"/>
        <v>670.46671935764903</v>
      </c>
    </row>
    <row r="64" spans="1:13">
      <c r="A64" s="7" t="s">
        <v>54</v>
      </c>
      <c r="B64" s="16">
        <v>377960</v>
      </c>
      <c r="C64" s="49">
        <v>21274371734</v>
      </c>
      <c r="D64" s="50">
        <f t="shared" si="1"/>
        <v>56287.363038416763</v>
      </c>
      <c r="E64" s="51">
        <v>16960987472</v>
      </c>
      <c r="F64" s="51">
        <f t="shared" si="2"/>
        <v>44875.08591385332</v>
      </c>
      <c r="G64" s="62">
        <v>8.5229999999999997</v>
      </c>
      <c r="H64" s="76">
        <v>0.63900000000000001</v>
      </c>
      <c r="I64" s="76">
        <f t="shared" si="3"/>
        <v>9.161999999999999</v>
      </c>
      <c r="J64" s="52">
        <v>107499847</v>
      </c>
      <c r="K64" s="51">
        <v>48045571</v>
      </c>
      <c r="L64" s="53">
        <f t="shared" si="0"/>
        <v>155545418</v>
      </c>
      <c r="M64" s="56">
        <f t="shared" si="4"/>
        <v>411.53936395385756</v>
      </c>
    </row>
    <row r="65" spans="1:13">
      <c r="A65" s="7" t="s">
        <v>59</v>
      </c>
      <c r="B65" s="16">
        <v>56932</v>
      </c>
      <c r="C65" s="49">
        <v>2598646328</v>
      </c>
      <c r="D65" s="50">
        <f t="shared" si="1"/>
        <v>45644.739829972597</v>
      </c>
      <c r="E65" s="51">
        <v>1507383751</v>
      </c>
      <c r="F65" s="51">
        <f t="shared" si="2"/>
        <v>26476.915460549426</v>
      </c>
      <c r="G65" s="62">
        <v>8.7669999999999995</v>
      </c>
      <c r="H65" s="76">
        <v>0</v>
      </c>
      <c r="I65" s="76">
        <f t="shared" si="3"/>
        <v>8.7669999999999995</v>
      </c>
      <c r="J65" s="52">
        <v>13214696</v>
      </c>
      <c r="K65" s="51">
        <v>0</v>
      </c>
      <c r="L65" s="53">
        <f t="shared" si="0"/>
        <v>13214696</v>
      </c>
      <c r="M65" s="56">
        <f t="shared" si="4"/>
        <v>232.11367947727112</v>
      </c>
    </row>
    <row r="66" spans="1:13">
      <c r="A66" s="7" t="s">
        <v>60</v>
      </c>
      <c r="B66" s="16">
        <v>35695</v>
      </c>
      <c r="C66" s="49">
        <v>1656618298</v>
      </c>
      <c r="D66" s="50">
        <f t="shared" si="1"/>
        <v>46410.373945930805</v>
      </c>
      <c r="E66" s="51">
        <v>752459848</v>
      </c>
      <c r="F66" s="51">
        <f t="shared" si="2"/>
        <v>21080.259083905308</v>
      </c>
      <c r="G66" s="62">
        <v>8.8149999999999995</v>
      </c>
      <c r="H66" s="76">
        <v>0</v>
      </c>
      <c r="I66" s="76">
        <f t="shared" si="3"/>
        <v>8.8149999999999995</v>
      </c>
      <c r="J66" s="52">
        <v>6622713</v>
      </c>
      <c r="K66" s="51">
        <v>0</v>
      </c>
      <c r="L66" s="53">
        <f t="shared" si="0"/>
        <v>6622713</v>
      </c>
      <c r="M66" s="56">
        <f t="shared" si="4"/>
        <v>185.53615352290237</v>
      </c>
    </row>
    <row r="67" spans="1:13">
      <c r="A67" s="7" t="s">
        <v>61</v>
      </c>
      <c r="B67" s="16">
        <v>19521</v>
      </c>
      <c r="C67" s="49">
        <v>1317694495</v>
      </c>
      <c r="D67" s="50">
        <f t="shared" si="1"/>
        <v>67501.382869730034</v>
      </c>
      <c r="E67" s="51">
        <v>800216694</v>
      </c>
      <c r="F67" s="51">
        <f t="shared" si="2"/>
        <v>40992.607653296451</v>
      </c>
      <c r="G67" s="62">
        <v>8.69</v>
      </c>
      <c r="H67" s="76">
        <v>0</v>
      </c>
      <c r="I67" s="76">
        <f t="shared" si="3"/>
        <v>8.69</v>
      </c>
      <c r="J67" s="52">
        <v>6953884</v>
      </c>
      <c r="K67" s="51">
        <v>0</v>
      </c>
      <c r="L67" s="53">
        <f t="shared" si="0"/>
        <v>6953884</v>
      </c>
      <c r="M67" s="56">
        <f t="shared" si="4"/>
        <v>356.22580810409301</v>
      </c>
    </row>
    <row r="68" spans="1:13">
      <c r="A68" s="7" t="s">
        <v>62</v>
      </c>
      <c r="B68" s="16">
        <v>13521</v>
      </c>
      <c r="C68" s="49">
        <v>497866976</v>
      </c>
      <c r="D68" s="50">
        <f t="shared" si="1"/>
        <v>36821.756970638264</v>
      </c>
      <c r="E68" s="51">
        <v>157987633</v>
      </c>
      <c r="F68" s="51">
        <f t="shared" si="2"/>
        <v>11684.611567191776</v>
      </c>
      <c r="G68" s="62">
        <v>6.8369999999999997</v>
      </c>
      <c r="H68" s="76">
        <v>2</v>
      </c>
      <c r="I68" s="76">
        <f t="shared" si="3"/>
        <v>8.8369999999999997</v>
      </c>
      <c r="J68" s="52">
        <v>9720323</v>
      </c>
      <c r="K68" s="51">
        <v>315945</v>
      </c>
      <c r="L68" s="53">
        <f t="shared" si="0"/>
        <v>10036268</v>
      </c>
      <c r="M68" s="56">
        <f t="shared" si="4"/>
        <v>742.2726129724133</v>
      </c>
    </row>
    <row r="69" spans="1:13">
      <c r="A69" s="7" t="s">
        <v>63</v>
      </c>
      <c r="B69" s="16">
        <v>452050</v>
      </c>
      <c r="C69" s="49">
        <v>23719443549</v>
      </c>
      <c r="D69" s="50">
        <f t="shared" si="1"/>
        <v>52470.840723371308</v>
      </c>
      <c r="E69" s="51">
        <v>17518284250</v>
      </c>
      <c r="F69" s="51">
        <f t="shared" si="2"/>
        <v>38752.979205840064</v>
      </c>
      <c r="G69" s="62">
        <v>8.4060000000000006</v>
      </c>
      <c r="H69" s="76">
        <v>0.60899999999999999</v>
      </c>
      <c r="I69" s="76">
        <f t="shared" si="3"/>
        <v>9.0150000000000006</v>
      </c>
      <c r="J69" s="52">
        <v>147577702</v>
      </c>
      <c r="K69" s="51">
        <v>10691746</v>
      </c>
      <c r="L69" s="53">
        <f t="shared" si="0"/>
        <v>158269448</v>
      </c>
      <c r="M69" s="56">
        <f t="shared" si="4"/>
        <v>350.11491649153857</v>
      </c>
    </row>
    <row r="70" spans="1:13">
      <c r="A70" s="7" t="s">
        <v>64</v>
      </c>
      <c r="B70" s="16">
        <v>23807</v>
      </c>
      <c r="C70" s="49">
        <v>1054810902</v>
      </c>
      <c r="D70" s="50">
        <f t="shared" si="1"/>
        <v>44306.754399966398</v>
      </c>
      <c r="E70" s="51">
        <v>551749882</v>
      </c>
      <c r="F70" s="51">
        <f t="shared" si="2"/>
        <v>23175.951694879659</v>
      </c>
      <c r="G70" s="62">
        <v>8.9350000000000005</v>
      </c>
      <c r="H70" s="76">
        <v>1.2</v>
      </c>
      <c r="I70" s="76">
        <f t="shared" si="3"/>
        <v>10.135</v>
      </c>
      <c r="J70" s="52">
        <v>4929885</v>
      </c>
      <c r="K70" s="51">
        <v>1997</v>
      </c>
      <c r="L70" s="53">
        <f>SUM(J70:K70)</f>
        <v>4931882</v>
      </c>
      <c r="M70" s="56">
        <f t="shared" si="4"/>
        <v>207.16100306632504</v>
      </c>
    </row>
    <row r="71" spans="1:13">
      <c r="A71" s="7" t="s">
        <v>65</v>
      </c>
      <c r="B71" s="16">
        <v>42542</v>
      </c>
      <c r="C71" s="49">
        <v>5609578371</v>
      </c>
      <c r="D71" s="50">
        <f t="shared" si="1"/>
        <v>131859.77083823044</v>
      </c>
      <c r="E71" s="51">
        <v>4602049927</v>
      </c>
      <c r="F71" s="51">
        <f t="shared" si="2"/>
        <v>108176.62373654271</v>
      </c>
      <c r="G71" s="62">
        <v>7.4420000000000002</v>
      </c>
      <c r="H71" s="76">
        <v>0</v>
      </c>
      <c r="I71" s="76">
        <f t="shared" si="3"/>
        <v>7.4420000000000002</v>
      </c>
      <c r="J71" s="52">
        <v>34248456</v>
      </c>
      <c r="K71" s="51">
        <v>0</v>
      </c>
      <c r="L71" s="53">
        <f>SUM(J71:K71)</f>
        <v>34248456</v>
      </c>
      <c r="M71" s="56">
        <f t="shared" si="4"/>
        <v>805.05044426684219</v>
      </c>
    </row>
    <row r="72" spans="1:13">
      <c r="A72" s="7" t="s">
        <v>66</v>
      </c>
      <c r="B72" s="16">
        <v>21437</v>
      </c>
      <c r="C72" s="49">
        <v>838224333</v>
      </c>
      <c r="D72" s="50">
        <f>(C72/B72)</f>
        <v>39101.755516163641</v>
      </c>
      <c r="E72" s="51">
        <v>475212451</v>
      </c>
      <c r="F72" s="51">
        <f>(E72/B72)</f>
        <v>22167.861687736156</v>
      </c>
      <c r="G72" s="62">
        <v>7.0179999999999998</v>
      </c>
      <c r="H72" s="76">
        <v>0</v>
      </c>
      <c r="I72" s="76">
        <f>SUM(G72:H72)</f>
        <v>7.0179999999999998</v>
      </c>
      <c r="J72" s="52">
        <v>3239997</v>
      </c>
      <c r="K72" s="51">
        <v>0</v>
      </c>
      <c r="L72" s="53">
        <f>SUM(J72:K72)</f>
        <v>3239997</v>
      </c>
      <c r="M72" s="56">
        <f>L72/B72</f>
        <v>151.14041143816766</v>
      </c>
    </row>
    <row r="73" spans="1:13">
      <c r="A73" s="12" t="s">
        <v>67</v>
      </c>
      <c r="B73" s="17">
        <f>SUM(B6:B72)</f>
        <v>16331739</v>
      </c>
      <c r="C73" s="13">
        <f>SUM(C6:C72)</f>
        <v>1107670867946</v>
      </c>
      <c r="D73" s="20">
        <f>(C73/B73)</f>
        <v>67823.204127006931</v>
      </c>
      <c r="E73" s="20">
        <f>SUM(E6:E72)</f>
        <v>804905843592</v>
      </c>
      <c r="F73" s="20">
        <f>(E73/B73)</f>
        <v>49284.760403775741</v>
      </c>
      <c r="G73" s="13"/>
      <c r="H73" s="13"/>
      <c r="I73" s="78"/>
      <c r="J73" s="14">
        <f>SUM(J6:J72)</f>
        <v>6449003139</v>
      </c>
      <c r="K73" s="32">
        <f>SUM(K6:K72)</f>
        <v>625268133</v>
      </c>
      <c r="L73" s="20">
        <f>SUM(J73:K73)</f>
        <v>7074271272</v>
      </c>
      <c r="M73" s="57">
        <f>L73/B73</f>
        <v>433.16093111701088</v>
      </c>
    </row>
    <row r="74" spans="1:13">
      <c r="A74" s="11"/>
      <c r="B74" s="10"/>
      <c r="C74" s="10"/>
      <c r="D74" s="10"/>
      <c r="E74" s="10"/>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ht="12.75" customHeight="1">
      <c r="A76" s="101" t="s">
        <v>100</v>
      </c>
      <c r="B76" s="108"/>
      <c r="C76" s="108"/>
      <c r="D76" s="108"/>
      <c r="E76" s="108"/>
      <c r="F76" s="108"/>
      <c r="G76" s="108"/>
      <c r="H76" s="108"/>
      <c r="I76" s="108"/>
      <c r="J76" s="108"/>
      <c r="K76" s="108"/>
      <c r="L76" s="108"/>
      <c r="M76" s="109"/>
    </row>
    <row r="77" spans="1:13" ht="12.75" customHeight="1">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144</v>
      </c>
      <c r="B80" s="108"/>
      <c r="C80" s="108"/>
      <c r="D80" s="108"/>
      <c r="E80" s="108"/>
      <c r="F80" s="108"/>
      <c r="G80" s="108"/>
      <c r="H80" s="108"/>
      <c r="I80" s="108"/>
      <c r="J80" s="108"/>
      <c r="K80" s="108"/>
      <c r="L80" s="108"/>
      <c r="M80" s="109"/>
    </row>
    <row r="81" spans="1:13" ht="13.5" customHeight="1" thickBot="1">
      <c r="A81" s="104" t="s">
        <v>116</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A78:M78"/>
    <mergeCell ref="A79:M79"/>
    <mergeCell ref="A80:M80"/>
    <mergeCell ref="A81:M81"/>
    <mergeCell ref="A1:M1"/>
    <mergeCell ref="C2:F2"/>
    <mergeCell ref="J2:M2"/>
    <mergeCell ref="C3:D3"/>
    <mergeCell ref="E3:F3"/>
    <mergeCell ref="G2:I2"/>
    <mergeCell ref="A75:M75"/>
    <mergeCell ref="A76:M76"/>
    <mergeCell ref="A77:M77"/>
  </mergeCells>
  <phoneticPr fontId="7" type="noConversion"/>
  <printOptions horizontalCentered="1"/>
  <pageMargins left="0.5" right="0.5" top="0.5" bottom="0.5" header="0.3" footer="0.3"/>
  <pageSetup paperSize="5" scale="94" fitToHeight="0" orientation="landscape" r:id="rId1"/>
  <headerFooter>
    <oddFooter>&amp;LOffice of Economic and Demographic Research&amp;CPage &amp;P of &amp;N&amp;RMarch 7, 2012</oddFooter>
  </headerFooter>
  <ignoredErrors>
    <ignoredError sqref="D73 F73"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85"/>
  <sheetViews>
    <sheetView workbookViewId="0">
      <selection activeCell="A80" sqref="A80:M80"/>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1" width="13.7109375" customWidth="1"/>
    <col min="12" max="12" width="15.7109375" customWidth="1"/>
    <col min="13" max="13" width="11.7109375" customWidth="1"/>
  </cols>
  <sheetData>
    <row r="1" spans="1:13" ht="26.25">
      <c r="A1" s="90" t="s">
        <v>74</v>
      </c>
      <c r="B1" s="91"/>
      <c r="C1" s="91"/>
      <c r="D1" s="91"/>
      <c r="E1" s="91"/>
      <c r="F1" s="91"/>
      <c r="G1" s="91"/>
      <c r="H1" s="91"/>
      <c r="I1" s="91"/>
      <c r="J1" s="91"/>
      <c r="K1" s="91"/>
      <c r="L1" s="91"/>
      <c r="M1" s="92"/>
    </row>
    <row r="2" spans="1:13" ht="15.75">
      <c r="A2" s="21"/>
      <c r="B2" s="81">
        <v>2000</v>
      </c>
      <c r="C2" s="93" t="s">
        <v>79</v>
      </c>
      <c r="D2" s="94"/>
      <c r="E2" s="94"/>
      <c r="F2" s="95"/>
      <c r="G2" s="93" t="s">
        <v>96</v>
      </c>
      <c r="H2" s="94"/>
      <c r="I2" s="95"/>
      <c r="J2" s="96" t="s">
        <v>83</v>
      </c>
      <c r="K2" s="97"/>
      <c r="L2" s="97"/>
      <c r="M2" s="98"/>
    </row>
    <row r="3" spans="1:13" ht="12.75" customHeight="1">
      <c r="A3" s="23"/>
      <c r="B3" s="22" t="s">
        <v>81</v>
      </c>
      <c r="C3" s="99" t="s">
        <v>112</v>
      </c>
      <c r="D3" s="100"/>
      <c r="E3" s="99" t="s">
        <v>113</v>
      </c>
      <c r="F3" s="100"/>
      <c r="G3" s="34" t="s">
        <v>70</v>
      </c>
      <c r="H3" s="25" t="s">
        <v>97</v>
      </c>
      <c r="I3" s="25"/>
      <c r="J3" s="37"/>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106</v>
      </c>
      <c r="C5" s="82" t="s">
        <v>70</v>
      </c>
      <c r="D5" s="42" t="s">
        <v>111</v>
      </c>
      <c r="E5" s="82" t="s">
        <v>70</v>
      </c>
      <c r="F5" s="42" t="s">
        <v>111</v>
      </c>
      <c r="G5" s="43" t="s">
        <v>84</v>
      </c>
      <c r="H5" s="42" t="s">
        <v>84</v>
      </c>
      <c r="I5" s="42" t="s">
        <v>84</v>
      </c>
      <c r="J5" s="29" t="s">
        <v>0</v>
      </c>
      <c r="K5" s="28" t="s">
        <v>69</v>
      </c>
      <c r="L5" s="69" t="s">
        <v>92</v>
      </c>
      <c r="M5" s="54" t="s">
        <v>92</v>
      </c>
    </row>
    <row r="6" spans="1:13">
      <c r="A6" s="6" t="s">
        <v>3</v>
      </c>
      <c r="B6" s="15">
        <v>217955</v>
      </c>
      <c r="C6" s="5">
        <v>11765772999</v>
      </c>
      <c r="D6" s="18">
        <f>(C6/B6)</f>
        <v>53982.578968135625</v>
      </c>
      <c r="E6" s="19">
        <v>6059970352</v>
      </c>
      <c r="F6" s="19">
        <f>(E6/B6)</f>
        <v>27803.768447615334</v>
      </c>
      <c r="G6" s="60">
        <v>8.7579999999999991</v>
      </c>
      <c r="H6" s="75">
        <v>2.0449999999999999</v>
      </c>
      <c r="I6" s="75">
        <f>SUM(G6:H6)</f>
        <v>10.802999999999999</v>
      </c>
      <c r="J6" s="4">
        <v>40952345</v>
      </c>
      <c r="K6" s="31">
        <v>24512080</v>
      </c>
      <c r="L6" s="31">
        <f t="shared" ref="L6:L69" si="0">SUM(J6:K6)</f>
        <v>65464425</v>
      </c>
      <c r="M6" s="55">
        <f>L6/B6</f>
        <v>300.35752793007731</v>
      </c>
    </row>
    <row r="7" spans="1:13">
      <c r="A7" s="7" t="s">
        <v>4</v>
      </c>
      <c r="B7" s="16">
        <v>22259</v>
      </c>
      <c r="C7" s="49">
        <v>821079190</v>
      </c>
      <c r="D7" s="50">
        <f>(C7/B7)</f>
        <v>36887.514713149736</v>
      </c>
      <c r="E7" s="51">
        <v>327492611</v>
      </c>
      <c r="F7" s="51">
        <f>(E7/B7)</f>
        <v>14712.817781571499</v>
      </c>
      <c r="G7" s="62">
        <v>9.0709999999999997</v>
      </c>
      <c r="H7" s="76">
        <v>0</v>
      </c>
      <c r="I7" s="76">
        <f>SUM(G7:H7)</f>
        <v>9.0709999999999997</v>
      </c>
      <c r="J7" s="52">
        <v>2309803</v>
      </c>
      <c r="K7" s="51">
        <v>653318</v>
      </c>
      <c r="L7" s="53">
        <f t="shared" si="0"/>
        <v>2963121</v>
      </c>
      <c r="M7" s="56">
        <f>L7/B7</f>
        <v>133.12013118289232</v>
      </c>
    </row>
    <row r="8" spans="1:13">
      <c r="A8" s="7" t="s">
        <v>5</v>
      </c>
      <c r="B8" s="16">
        <v>148217</v>
      </c>
      <c r="C8" s="49">
        <v>9191338744</v>
      </c>
      <c r="D8" s="50">
        <f t="shared" ref="D8:D71" si="1">(C8/B8)</f>
        <v>62012.716112186863</v>
      </c>
      <c r="E8" s="51">
        <v>6016820563</v>
      </c>
      <c r="F8" s="51">
        <f t="shared" ref="F8:F71" si="2">(E8/B8)</f>
        <v>40594.672426239908</v>
      </c>
      <c r="G8" s="62">
        <v>6.6689999999999996</v>
      </c>
      <c r="H8" s="76">
        <v>2</v>
      </c>
      <c r="I8" s="76">
        <f t="shared" ref="I8:I71" si="3">SUM(G8:H8)</f>
        <v>8.6690000000000005</v>
      </c>
      <c r="J8" s="52">
        <v>40126176</v>
      </c>
      <c r="K8" s="51">
        <v>12033641</v>
      </c>
      <c r="L8" s="53">
        <f t="shared" si="0"/>
        <v>52159817</v>
      </c>
      <c r="M8" s="56">
        <f t="shared" ref="M8:M71" si="4">L8/B8</f>
        <v>351.91521215515087</v>
      </c>
    </row>
    <row r="9" spans="1:13">
      <c r="A9" s="7" t="s">
        <v>6</v>
      </c>
      <c r="B9" s="16">
        <v>26088</v>
      </c>
      <c r="C9" s="49">
        <v>965623334</v>
      </c>
      <c r="D9" s="50">
        <f t="shared" si="1"/>
        <v>37014.080573443731</v>
      </c>
      <c r="E9" s="51">
        <v>476358111</v>
      </c>
      <c r="F9" s="51">
        <f t="shared" si="2"/>
        <v>18259.663868445263</v>
      </c>
      <c r="G9" s="62">
        <v>8.9909999999999997</v>
      </c>
      <c r="H9" s="76">
        <v>0</v>
      </c>
      <c r="I9" s="76">
        <f t="shared" si="3"/>
        <v>8.9909999999999997</v>
      </c>
      <c r="J9" s="52">
        <v>4282937</v>
      </c>
      <c r="K9" s="51">
        <v>0</v>
      </c>
      <c r="L9" s="53">
        <f t="shared" si="0"/>
        <v>4282937</v>
      </c>
      <c r="M9" s="56">
        <f t="shared" si="4"/>
        <v>164.17268475927631</v>
      </c>
    </row>
    <row r="10" spans="1:13">
      <c r="A10" s="7" t="s">
        <v>7</v>
      </c>
      <c r="B10" s="16">
        <v>476230</v>
      </c>
      <c r="C10" s="49">
        <v>31698283999</v>
      </c>
      <c r="D10" s="50">
        <f t="shared" si="1"/>
        <v>66560.871845536822</v>
      </c>
      <c r="E10" s="51">
        <v>16924946890</v>
      </c>
      <c r="F10" s="51">
        <f t="shared" si="2"/>
        <v>35539.438695588266</v>
      </c>
      <c r="G10" s="62">
        <v>6.9080000000000004</v>
      </c>
      <c r="H10" s="76">
        <v>2</v>
      </c>
      <c r="I10" s="76">
        <f t="shared" si="3"/>
        <v>8.9080000000000013</v>
      </c>
      <c r="J10" s="52">
        <v>145533827</v>
      </c>
      <c r="K10" s="51">
        <v>0</v>
      </c>
      <c r="L10" s="53">
        <f t="shared" si="0"/>
        <v>145533827</v>
      </c>
      <c r="M10" s="56">
        <f t="shared" si="4"/>
        <v>305.5956722592025</v>
      </c>
    </row>
    <row r="11" spans="1:13">
      <c r="A11" s="7" t="s">
        <v>8</v>
      </c>
      <c r="B11" s="16">
        <v>1623018</v>
      </c>
      <c r="C11" s="49">
        <v>95004516614</v>
      </c>
      <c r="D11" s="50">
        <f t="shared" si="1"/>
        <v>58535.713475759359</v>
      </c>
      <c r="E11" s="51">
        <v>75399017690</v>
      </c>
      <c r="F11" s="51">
        <f t="shared" si="2"/>
        <v>46456.057597636012</v>
      </c>
      <c r="G11" s="62">
        <v>8.5410000000000004</v>
      </c>
      <c r="H11" s="76">
        <v>0.4143</v>
      </c>
      <c r="I11" s="76">
        <f t="shared" si="3"/>
        <v>8.9553000000000011</v>
      </c>
      <c r="J11" s="52">
        <v>653814588</v>
      </c>
      <c r="K11" s="51">
        <v>31614145</v>
      </c>
      <c r="L11" s="53">
        <f t="shared" si="0"/>
        <v>685428733</v>
      </c>
      <c r="M11" s="56">
        <f t="shared" si="4"/>
        <v>422.31739450825563</v>
      </c>
    </row>
    <row r="12" spans="1:13">
      <c r="A12" s="7" t="s">
        <v>9</v>
      </c>
      <c r="B12" s="16">
        <v>13017</v>
      </c>
      <c r="C12" s="49">
        <v>460519895</v>
      </c>
      <c r="D12" s="50">
        <f t="shared" si="1"/>
        <v>35378.343320273489</v>
      </c>
      <c r="E12" s="51">
        <v>228678236</v>
      </c>
      <c r="F12" s="51">
        <f t="shared" si="2"/>
        <v>17567.660444034726</v>
      </c>
      <c r="G12" s="62">
        <v>5.9459999999999997</v>
      </c>
      <c r="H12" s="76">
        <v>0</v>
      </c>
      <c r="I12" s="76">
        <f t="shared" si="3"/>
        <v>5.9459999999999997</v>
      </c>
      <c r="J12" s="52">
        <v>1359721</v>
      </c>
      <c r="K12" s="51">
        <v>0</v>
      </c>
      <c r="L12" s="53">
        <f t="shared" si="0"/>
        <v>1359721</v>
      </c>
      <c r="M12" s="56">
        <f t="shared" si="4"/>
        <v>104.45732503649074</v>
      </c>
    </row>
    <row r="13" spans="1:13">
      <c r="A13" s="7" t="s">
        <v>10</v>
      </c>
      <c r="B13" s="16">
        <v>141627</v>
      </c>
      <c r="C13" s="49">
        <v>10307413400</v>
      </c>
      <c r="D13" s="50">
        <f t="shared" si="1"/>
        <v>72778.590240561476</v>
      </c>
      <c r="E13" s="51">
        <v>7662906568</v>
      </c>
      <c r="F13" s="51">
        <f t="shared" si="2"/>
        <v>54106.254937264785</v>
      </c>
      <c r="G13" s="62">
        <v>8.3819999999999997</v>
      </c>
      <c r="H13" s="76">
        <v>0.44</v>
      </c>
      <c r="I13" s="76">
        <f t="shared" si="3"/>
        <v>8.8219999999999992</v>
      </c>
      <c r="J13" s="52">
        <v>64201362</v>
      </c>
      <c r="K13" s="51">
        <v>3370150</v>
      </c>
      <c r="L13" s="53">
        <f t="shared" si="0"/>
        <v>67571512</v>
      </c>
      <c r="M13" s="56">
        <f t="shared" si="4"/>
        <v>477.1089693349432</v>
      </c>
    </row>
    <row r="14" spans="1:13">
      <c r="A14" s="7" t="s">
        <v>11</v>
      </c>
      <c r="B14" s="16">
        <v>118085</v>
      </c>
      <c r="C14" s="49">
        <v>6985985181</v>
      </c>
      <c r="D14" s="50">
        <f t="shared" si="1"/>
        <v>59160.648524368044</v>
      </c>
      <c r="E14" s="51">
        <v>5204454659</v>
      </c>
      <c r="F14" s="51">
        <f t="shared" si="2"/>
        <v>44073.799881441337</v>
      </c>
      <c r="G14" s="62">
        <v>6.5709999999999997</v>
      </c>
      <c r="H14" s="76">
        <v>2</v>
      </c>
      <c r="I14" s="76">
        <f t="shared" si="3"/>
        <v>8.5709999999999997</v>
      </c>
      <c r="J14" s="52">
        <v>34198476</v>
      </c>
      <c r="K14" s="51">
        <v>10408911</v>
      </c>
      <c r="L14" s="53">
        <f t="shared" si="0"/>
        <v>44607387</v>
      </c>
      <c r="M14" s="56">
        <f t="shared" si="4"/>
        <v>377.75659059152304</v>
      </c>
    </row>
    <row r="15" spans="1:13">
      <c r="A15" s="7" t="s">
        <v>12</v>
      </c>
      <c r="B15" s="16">
        <v>140814</v>
      </c>
      <c r="C15" s="49">
        <v>6215436079</v>
      </c>
      <c r="D15" s="50">
        <f t="shared" si="1"/>
        <v>44139.333297825498</v>
      </c>
      <c r="E15" s="51">
        <v>4280721417</v>
      </c>
      <c r="F15" s="51">
        <f t="shared" si="2"/>
        <v>30399.828262814775</v>
      </c>
      <c r="G15" s="62">
        <v>6.9409999999999998</v>
      </c>
      <c r="H15" s="76">
        <v>2</v>
      </c>
      <c r="I15" s="76">
        <f t="shared" si="3"/>
        <v>8.9409999999999989</v>
      </c>
      <c r="J15" s="52">
        <v>29711681</v>
      </c>
      <c r="K15" s="51">
        <v>8561211</v>
      </c>
      <c r="L15" s="53">
        <f t="shared" si="0"/>
        <v>38272892</v>
      </c>
      <c r="M15" s="56">
        <f t="shared" si="4"/>
        <v>271.79749172667488</v>
      </c>
    </row>
    <row r="16" spans="1:13">
      <c r="A16" s="7" t="s">
        <v>13</v>
      </c>
      <c r="B16" s="16">
        <v>251377</v>
      </c>
      <c r="C16" s="49">
        <v>33902799963</v>
      </c>
      <c r="D16" s="50">
        <f t="shared" si="1"/>
        <v>134868.34500769762</v>
      </c>
      <c r="E16" s="51">
        <v>27769185112</v>
      </c>
      <c r="F16" s="51">
        <f t="shared" si="2"/>
        <v>110468.28115539608</v>
      </c>
      <c r="G16" s="62">
        <v>7.7220000000000004</v>
      </c>
      <c r="H16" s="76">
        <v>0</v>
      </c>
      <c r="I16" s="76">
        <f t="shared" si="3"/>
        <v>7.7220000000000004</v>
      </c>
      <c r="J16" s="52">
        <v>214540435</v>
      </c>
      <c r="K16" s="51">
        <v>0</v>
      </c>
      <c r="L16" s="53">
        <f t="shared" si="0"/>
        <v>214540435</v>
      </c>
      <c r="M16" s="56">
        <f t="shared" si="4"/>
        <v>853.4608774868027</v>
      </c>
    </row>
    <row r="17" spans="1:13">
      <c r="A17" s="7" t="s">
        <v>14</v>
      </c>
      <c r="B17" s="16">
        <v>56513</v>
      </c>
      <c r="C17" s="49">
        <v>2326990990</v>
      </c>
      <c r="D17" s="50">
        <f t="shared" si="1"/>
        <v>41176.207067400421</v>
      </c>
      <c r="E17" s="51">
        <v>1282626059</v>
      </c>
      <c r="F17" s="51">
        <f t="shared" si="2"/>
        <v>22696.124059950809</v>
      </c>
      <c r="G17" s="62">
        <v>8.7050000000000001</v>
      </c>
      <c r="H17" s="76">
        <v>0</v>
      </c>
      <c r="I17" s="76">
        <f t="shared" si="3"/>
        <v>8.7050000000000001</v>
      </c>
      <c r="J17" s="52">
        <v>11165236</v>
      </c>
      <c r="K17" s="51">
        <v>0</v>
      </c>
      <c r="L17" s="53">
        <f t="shared" si="0"/>
        <v>11165236</v>
      </c>
      <c r="M17" s="56">
        <f t="shared" si="4"/>
        <v>197.56933802841823</v>
      </c>
    </row>
    <row r="18" spans="1:13">
      <c r="A18" s="7" t="s">
        <v>102</v>
      </c>
      <c r="B18" s="16">
        <v>32209</v>
      </c>
      <c r="C18" s="49">
        <v>1630358632</v>
      </c>
      <c r="D18" s="50">
        <f t="shared" si="1"/>
        <v>50618.107733863209</v>
      </c>
      <c r="E18" s="51">
        <v>776907318</v>
      </c>
      <c r="F18" s="51">
        <f t="shared" si="2"/>
        <v>24120.814617032505</v>
      </c>
      <c r="G18" s="62">
        <v>8.76</v>
      </c>
      <c r="H18" s="76">
        <v>0</v>
      </c>
      <c r="I18" s="76">
        <f t="shared" si="3"/>
        <v>8.76</v>
      </c>
      <c r="J18" s="52">
        <v>6759684</v>
      </c>
      <c r="K18" s="51">
        <v>0</v>
      </c>
      <c r="L18" s="53">
        <f t="shared" si="0"/>
        <v>6759684</v>
      </c>
      <c r="M18" s="56">
        <f t="shared" si="4"/>
        <v>209.86941538079418</v>
      </c>
    </row>
    <row r="19" spans="1:13">
      <c r="A19" s="7" t="s">
        <v>15</v>
      </c>
      <c r="B19" s="16">
        <v>13827</v>
      </c>
      <c r="C19" s="49">
        <v>523588163</v>
      </c>
      <c r="D19" s="50">
        <f t="shared" si="1"/>
        <v>37867.083459897302</v>
      </c>
      <c r="E19" s="51">
        <v>238666125</v>
      </c>
      <c r="F19" s="51">
        <f t="shared" si="2"/>
        <v>17260.87546105446</v>
      </c>
      <c r="G19" s="62">
        <v>8.7420000000000009</v>
      </c>
      <c r="H19" s="76">
        <v>0</v>
      </c>
      <c r="I19" s="76">
        <f t="shared" si="3"/>
        <v>8.7420000000000009</v>
      </c>
      <c r="J19" s="52">
        <v>2086419</v>
      </c>
      <c r="K19" s="51">
        <v>0</v>
      </c>
      <c r="L19" s="53">
        <f t="shared" si="0"/>
        <v>2086419</v>
      </c>
      <c r="M19" s="56">
        <f t="shared" si="4"/>
        <v>150.89455413321761</v>
      </c>
    </row>
    <row r="20" spans="1:13">
      <c r="A20" s="7" t="s">
        <v>16</v>
      </c>
      <c r="B20" s="16">
        <v>778879</v>
      </c>
      <c r="C20" s="49">
        <v>45797679580</v>
      </c>
      <c r="D20" s="50">
        <f t="shared" si="1"/>
        <v>58799.479225913143</v>
      </c>
      <c r="E20" s="51">
        <v>30276964979</v>
      </c>
      <c r="F20" s="51">
        <f t="shared" si="2"/>
        <v>38872.488511052419</v>
      </c>
      <c r="G20" s="62">
        <v>8.6159999999999997</v>
      </c>
      <c r="H20" s="76">
        <v>0.64200000000000002</v>
      </c>
      <c r="I20" s="76">
        <f t="shared" si="3"/>
        <v>9.2579999999999991</v>
      </c>
      <c r="J20" s="52">
        <v>261864637</v>
      </c>
      <c r="K20" s="51">
        <v>19512197</v>
      </c>
      <c r="L20" s="53">
        <f t="shared" si="0"/>
        <v>281376834</v>
      </c>
      <c r="M20" s="56">
        <f t="shared" si="4"/>
        <v>361.25872439749946</v>
      </c>
    </row>
    <row r="21" spans="1:13">
      <c r="A21" s="7" t="s">
        <v>17</v>
      </c>
      <c r="B21" s="16">
        <v>294410</v>
      </c>
      <c r="C21" s="49">
        <v>14401072740</v>
      </c>
      <c r="D21" s="50">
        <f t="shared" si="1"/>
        <v>48915.025780374308</v>
      </c>
      <c r="E21" s="51">
        <v>8045257509</v>
      </c>
      <c r="F21" s="51">
        <f t="shared" si="2"/>
        <v>27326.712778098568</v>
      </c>
      <c r="G21" s="62">
        <v>9.2490000000000006</v>
      </c>
      <c r="H21" s="76">
        <v>0.747</v>
      </c>
      <c r="I21" s="76">
        <f t="shared" si="3"/>
        <v>9.9960000000000004</v>
      </c>
      <c r="J21" s="52">
        <v>74405046</v>
      </c>
      <c r="K21" s="51">
        <v>0</v>
      </c>
      <c r="L21" s="53">
        <f t="shared" si="0"/>
        <v>74405046</v>
      </c>
      <c r="M21" s="56">
        <f t="shared" si="4"/>
        <v>252.72594680887198</v>
      </c>
    </row>
    <row r="22" spans="1:13">
      <c r="A22" s="7" t="s">
        <v>18</v>
      </c>
      <c r="B22" s="16">
        <v>49832</v>
      </c>
      <c r="C22" s="49">
        <v>3655277108</v>
      </c>
      <c r="D22" s="50">
        <f t="shared" si="1"/>
        <v>73352.004896452083</v>
      </c>
      <c r="E22" s="51">
        <v>2756505596</v>
      </c>
      <c r="F22" s="51">
        <f t="shared" si="2"/>
        <v>55315.973591266658</v>
      </c>
      <c r="G22" s="62">
        <v>8.7690000000000001</v>
      </c>
      <c r="H22" s="76">
        <v>0.72699999999999998</v>
      </c>
      <c r="I22" s="76">
        <f t="shared" si="3"/>
        <v>9.4960000000000004</v>
      </c>
      <c r="J22" s="52">
        <v>18584403</v>
      </c>
      <c r="K22" s="51">
        <v>7517024</v>
      </c>
      <c r="L22" s="53">
        <f t="shared" si="0"/>
        <v>26101427</v>
      </c>
      <c r="M22" s="56">
        <f t="shared" si="4"/>
        <v>523.78846925670257</v>
      </c>
    </row>
    <row r="23" spans="1:13">
      <c r="A23" s="7" t="s">
        <v>19</v>
      </c>
      <c r="B23" s="16">
        <v>9829</v>
      </c>
      <c r="C23" s="49">
        <v>1729143781</v>
      </c>
      <c r="D23" s="50">
        <f t="shared" si="1"/>
        <v>175922.65550920746</v>
      </c>
      <c r="E23" s="51">
        <v>830627598</v>
      </c>
      <c r="F23" s="51">
        <f t="shared" si="2"/>
        <v>84507.843931223935</v>
      </c>
      <c r="G23" s="62">
        <v>7.5369999999999999</v>
      </c>
      <c r="H23" s="76">
        <v>0</v>
      </c>
      <c r="I23" s="76">
        <f t="shared" si="3"/>
        <v>7.5369999999999999</v>
      </c>
      <c r="J23" s="52">
        <v>6260440</v>
      </c>
      <c r="K23" s="51">
        <v>0</v>
      </c>
      <c r="L23" s="53">
        <f t="shared" si="0"/>
        <v>6260440</v>
      </c>
      <c r="M23" s="56">
        <f t="shared" si="4"/>
        <v>636.93559873842707</v>
      </c>
    </row>
    <row r="24" spans="1:13">
      <c r="A24" s="7" t="s">
        <v>20</v>
      </c>
      <c r="B24" s="16">
        <v>45087</v>
      </c>
      <c r="C24" s="49">
        <v>1465525248</v>
      </c>
      <c r="D24" s="50">
        <f t="shared" si="1"/>
        <v>32504.385920553595</v>
      </c>
      <c r="E24" s="51">
        <v>784904232</v>
      </c>
      <c r="F24" s="51">
        <f t="shared" si="2"/>
        <v>17408.65952491849</v>
      </c>
      <c r="G24" s="62">
        <v>8.7650000000000006</v>
      </c>
      <c r="H24" s="76">
        <v>0</v>
      </c>
      <c r="I24" s="76">
        <f t="shared" si="3"/>
        <v>8.7650000000000006</v>
      </c>
      <c r="J24" s="52">
        <v>6879688</v>
      </c>
      <c r="K24" s="51">
        <v>0</v>
      </c>
      <c r="L24" s="53">
        <f t="shared" si="0"/>
        <v>6879688</v>
      </c>
      <c r="M24" s="56">
        <f t="shared" si="4"/>
        <v>152.58695411094106</v>
      </c>
    </row>
    <row r="25" spans="1:13">
      <c r="A25" s="7" t="s">
        <v>21</v>
      </c>
      <c r="B25" s="16">
        <v>14437</v>
      </c>
      <c r="C25" s="49">
        <v>619431236</v>
      </c>
      <c r="D25" s="50">
        <f t="shared" si="1"/>
        <v>42905.813950266675</v>
      </c>
      <c r="E25" s="51">
        <v>279773881</v>
      </c>
      <c r="F25" s="51">
        <f t="shared" si="2"/>
        <v>19378.948604280667</v>
      </c>
      <c r="G25" s="62">
        <v>7.11</v>
      </c>
      <c r="H25" s="76">
        <v>2</v>
      </c>
      <c r="I25" s="76">
        <f t="shared" si="3"/>
        <v>9.11</v>
      </c>
      <c r="J25" s="52">
        <v>1989192</v>
      </c>
      <c r="K25" s="51">
        <v>559547</v>
      </c>
      <c r="L25" s="53">
        <f t="shared" si="0"/>
        <v>2548739</v>
      </c>
      <c r="M25" s="56">
        <f t="shared" si="4"/>
        <v>176.54214864584054</v>
      </c>
    </row>
    <row r="26" spans="1:13">
      <c r="A26" s="7" t="s">
        <v>22</v>
      </c>
      <c r="B26" s="16">
        <v>10576</v>
      </c>
      <c r="C26" s="49">
        <v>1036519371</v>
      </c>
      <c r="D26" s="50">
        <f t="shared" si="1"/>
        <v>98006.748392586989</v>
      </c>
      <c r="E26" s="51">
        <v>396558265</v>
      </c>
      <c r="F26" s="51">
        <f t="shared" si="2"/>
        <v>37496.053801059003</v>
      </c>
      <c r="G26" s="62">
        <v>8.3190000000000008</v>
      </c>
      <c r="H26" s="76">
        <v>0</v>
      </c>
      <c r="I26" s="76">
        <f t="shared" si="3"/>
        <v>8.3190000000000008</v>
      </c>
      <c r="J26" s="52">
        <v>2593100</v>
      </c>
      <c r="K26" s="51">
        <v>705876</v>
      </c>
      <c r="L26" s="53">
        <f t="shared" si="0"/>
        <v>3298976</v>
      </c>
      <c r="M26" s="56">
        <f t="shared" si="4"/>
        <v>311.93040847201212</v>
      </c>
    </row>
    <row r="27" spans="1:13">
      <c r="A27" s="7" t="s">
        <v>23</v>
      </c>
      <c r="B27" s="16">
        <v>14560</v>
      </c>
      <c r="C27" s="49">
        <v>1421611508</v>
      </c>
      <c r="D27" s="50">
        <f t="shared" si="1"/>
        <v>97638.153021978025</v>
      </c>
      <c r="E27" s="51">
        <v>825751992</v>
      </c>
      <c r="F27" s="51">
        <f t="shared" si="2"/>
        <v>56713.735714285714</v>
      </c>
      <c r="G27" s="62">
        <v>6.9379999999999997</v>
      </c>
      <c r="H27" s="76">
        <v>0</v>
      </c>
      <c r="I27" s="76">
        <f t="shared" si="3"/>
        <v>6.9379999999999997</v>
      </c>
      <c r="J27" s="52">
        <v>5728870</v>
      </c>
      <c r="K27" s="51">
        <v>0</v>
      </c>
      <c r="L27" s="53">
        <f t="shared" si="0"/>
        <v>5728870</v>
      </c>
      <c r="M27" s="56">
        <f t="shared" si="4"/>
        <v>393.46634615384613</v>
      </c>
    </row>
    <row r="28" spans="1:13">
      <c r="A28" s="7" t="s">
        <v>24</v>
      </c>
      <c r="B28" s="16">
        <v>13327</v>
      </c>
      <c r="C28" s="49">
        <v>863486469</v>
      </c>
      <c r="D28" s="50">
        <f t="shared" si="1"/>
        <v>64792.261499212123</v>
      </c>
      <c r="E28" s="51">
        <v>512656914</v>
      </c>
      <c r="F28" s="51">
        <f t="shared" si="2"/>
        <v>38467.540631800104</v>
      </c>
      <c r="G28" s="62">
        <v>8.9540000000000006</v>
      </c>
      <c r="H28" s="76">
        <v>0</v>
      </c>
      <c r="I28" s="76">
        <f t="shared" si="3"/>
        <v>8.9540000000000006</v>
      </c>
      <c r="J28" s="52">
        <v>4590330</v>
      </c>
      <c r="K28" s="51">
        <v>0</v>
      </c>
      <c r="L28" s="53">
        <f t="shared" si="0"/>
        <v>4590330</v>
      </c>
      <c r="M28" s="56">
        <f t="shared" si="4"/>
        <v>344.43835822015456</v>
      </c>
    </row>
    <row r="29" spans="1:13">
      <c r="A29" s="7" t="s">
        <v>25</v>
      </c>
      <c r="B29" s="16">
        <v>26938</v>
      </c>
      <c r="C29" s="49">
        <v>1871173201</v>
      </c>
      <c r="D29" s="50">
        <f t="shared" si="1"/>
        <v>69462.216979731238</v>
      </c>
      <c r="E29" s="51">
        <v>876196021</v>
      </c>
      <c r="F29" s="51">
        <f t="shared" si="2"/>
        <v>32526.394721211673</v>
      </c>
      <c r="G29" s="62">
        <v>8.6509999999999998</v>
      </c>
      <c r="H29" s="76">
        <v>0</v>
      </c>
      <c r="I29" s="76">
        <f t="shared" si="3"/>
        <v>8.6509999999999998</v>
      </c>
      <c r="J29" s="52">
        <v>7579974</v>
      </c>
      <c r="K29" s="51">
        <v>0</v>
      </c>
      <c r="L29" s="53">
        <f t="shared" si="0"/>
        <v>7579974</v>
      </c>
      <c r="M29" s="56">
        <f t="shared" si="4"/>
        <v>281.38592323112334</v>
      </c>
    </row>
    <row r="30" spans="1:13">
      <c r="A30" s="7" t="s">
        <v>26</v>
      </c>
      <c r="B30" s="16">
        <v>36210</v>
      </c>
      <c r="C30" s="49">
        <v>2847430832</v>
      </c>
      <c r="D30" s="50">
        <f t="shared" si="1"/>
        <v>78636.587462027062</v>
      </c>
      <c r="E30" s="51">
        <v>1423095002</v>
      </c>
      <c r="F30" s="51">
        <f t="shared" si="2"/>
        <v>39301.159955813309</v>
      </c>
      <c r="G30" s="62">
        <v>6.9359999999999999</v>
      </c>
      <c r="H30" s="76">
        <v>2</v>
      </c>
      <c r="I30" s="76">
        <f t="shared" si="3"/>
        <v>8.9359999999999999</v>
      </c>
      <c r="J30" s="52">
        <v>12716808</v>
      </c>
      <c r="K30" s="51">
        <v>0</v>
      </c>
      <c r="L30" s="53">
        <f t="shared" si="0"/>
        <v>12716808</v>
      </c>
      <c r="M30" s="56">
        <f t="shared" si="4"/>
        <v>351.19602319801157</v>
      </c>
    </row>
    <row r="31" spans="1:13">
      <c r="A31" s="7" t="s">
        <v>27</v>
      </c>
      <c r="B31" s="16">
        <v>130802</v>
      </c>
      <c r="C31" s="49">
        <v>6314935262</v>
      </c>
      <c r="D31" s="50">
        <f t="shared" si="1"/>
        <v>48278.583370284861</v>
      </c>
      <c r="E31" s="51">
        <v>4298322792</v>
      </c>
      <c r="F31" s="51">
        <f t="shared" si="2"/>
        <v>32861.292579624162</v>
      </c>
      <c r="G31" s="62">
        <v>6.9969999999999999</v>
      </c>
      <c r="H31" s="76">
        <v>3.4790000000000001</v>
      </c>
      <c r="I31" s="76">
        <f t="shared" si="3"/>
        <v>10.475999999999999</v>
      </c>
      <c r="J31" s="52">
        <v>43802567</v>
      </c>
      <c r="K31" s="51">
        <v>0</v>
      </c>
      <c r="L31" s="53">
        <f t="shared" si="0"/>
        <v>43802567</v>
      </c>
      <c r="M31" s="56">
        <f t="shared" si="4"/>
        <v>334.87689026161678</v>
      </c>
    </row>
    <row r="32" spans="1:13">
      <c r="A32" s="7" t="s">
        <v>28</v>
      </c>
      <c r="B32" s="16">
        <v>87366</v>
      </c>
      <c r="C32" s="49">
        <v>4115626246</v>
      </c>
      <c r="D32" s="50">
        <f t="shared" si="1"/>
        <v>47107.870865096265</v>
      </c>
      <c r="E32" s="51">
        <v>2838025292</v>
      </c>
      <c r="F32" s="51">
        <f t="shared" si="2"/>
        <v>32484.322184831628</v>
      </c>
      <c r="G32" s="62">
        <v>6.7279999999999998</v>
      </c>
      <c r="H32" s="76">
        <v>2</v>
      </c>
      <c r="I32" s="76">
        <f t="shared" si="3"/>
        <v>8.7279999999999998</v>
      </c>
      <c r="J32" s="52">
        <v>19094234</v>
      </c>
      <c r="K32" s="51">
        <v>5676051</v>
      </c>
      <c r="L32" s="53">
        <f t="shared" si="0"/>
        <v>24770285</v>
      </c>
      <c r="M32" s="56">
        <f t="shared" si="4"/>
        <v>283.52316690703475</v>
      </c>
    </row>
    <row r="33" spans="1:13">
      <c r="A33" s="7" t="s">
        <v>29</v>
      </c>
      <c r="B33" s="16">
        <v>998948</v>
      </c>
      <c r="C33" s="49">
        <v>53356474298</v>
      </c>
      <c r="D33" s="50">
        <f t="shared" si="1"/>
        <v>53412.664420970861</v>
      </c>
      <c r="E33" s="51">
        <v>37965047068</v>
      </c>
      <c r="F33" s="51">
        <f t="shared" si="2"/>
        <v>38005.028357832438</v>
      </c>
      <c r="G33" s="62">
        <v>8.4649999999999999</v>
      </c>
      <c r="H33" s="76">
        <v>0.25</v>
      </c>
      <c r="I33" s="76">
        <f t="shared" si="3"/>
        <v>8.7149999999999999</v>
      </c>
      <c r="J33" s="52">
        <v>322397795</v>
      </c>
      <c r="K33" s="51">
        <v>9521625</v>
      </c>
      <c r="L33" s="53">
        <f t="shared" si="0"/>
        <v>331919420</v>
      </c>
      <c r="M33" s="56">
        <f t="shared" si="4"/>
        <v>332.26896695323478</v>
      </c>
    </row>
    <row r="34" spans="1:13">
      <c r="A34" s="7" t="s">
        <v>30</v>
      </c>
      <c r="B34" s="16">
        <v>18564</v>
      </c>
      <c r="C34" s="49">
        <v>644565078</v>
      </c>
      <c r="D34" s="50">
        <f t="shared" si="1"/>
        <v>34721.238849385911</v>
      </c>
      <c r="E34" s="51">
        <v>268210917</v>
      </c>
      <c r="F34" s="51">
        <f t="shared" si="2"/>
        <v>14447.905462184874</v>
      </c>
      <c r="G34" s="62">
        <v>6.28</v>
      </c>
      <c r="H34" s="76">
        <v>0</v>
      </c>
      <c r="I34" s="76">
        <f t="shared" si="3"/>
        <v>6.28</v>
      </c>
      <c r="J34" s="52">
        <v>1480524</v>
      </c>
      <c r="K34" s="51">
        <v>203840</v>
      </c>
      <c r="L34" s="53">
        <f t="shared" si="0"/>
        <v>1684364</v>
      </c>
      <c r="M34" s="56">
        <f t="shared" si="4"/>
        <v>90.73281620340444</v>
      </c>
    </row>
    <row r="35" spans="1:13">
      <c r="A35" s="7" t="s">
        <v>31</v>
      </c>
      <c r="B35" s="16">
        <v>112947</v>
      </c>
      <c r="C35" s="49">
        <v>9835062545</v>
      </c>
      <c r="D35" s="50">
        <f t="shared" si="1"/>
        <v>87076.79305337902</v>
      </c>
      <c r="E35" s="51">
        <v>7440896735</v>
      </c>
      <c r="F35" s="51">
        <f t="shared" si="2"/>
        <v>65879.542927213653</v>
      </c>
      <c r="G35" s="62">
        <v>8.68</v>
      </c>
      <c r="H35" s="76">
        <v>0.88</v>
      </c>
      <c r="I35" s="76">
        <f t="shared" si="3"/>
        <v>9.56</v>
      </c>
      <c r="J35" s="52">
        <v>64599330</v>
      </c>
      <c r="K35" s="51">
        <v>6551534</v>
      </c>
      <c r="L35" s="53">
        <f t="shared" si="0"/>
        <v>71150864</v>
      </c>
      <c r="M35" s="56">
        <f t="shared" si="4"/>
        <v>629.94912658149394</v>
      </c>
    </row>
    <row r="36" spans="1:13">
      <c r="A36" s="7" t="s">
        <v>32</v>
      </c>
      <c r="B36" s="16">
        <v>46755</v>
      </c>
      <c r="C36" s="49">
        <v>1783501842</v>
      </c>
      <c r="D36" s="50">
        <f t="shared" si="1"/>
        <v>38145.692268206607</v>
      </c>
      <c r="E36" s="51">
        <v>811372374</v>
      </c>
      <c r="F36" s="51">
        <f t="shared" si="2"/>
        <v>17353.702791145333</v>
      </c>
      <c r="G36" s="62">
        <v>5.7634999999999996</v>
      </c>
      <c r="H36" s="76">
        <v>0</v>
      </c>
      <c r="I36" s="76">
        <f t="shared" si="3"/>
        <v>5.7634999999999996</v>
      </c>
      <c r="J36" s="52">
        <v>5464593</v>
      </c>
      <c r="K36" s="51">
        <v>0</v>
      </c>
      <c r="L36" s="53">
        <f t="shared" si="0"/>
        <v>5464593</v>
      </c>
      <c r="M36" s="56">
        <f t="shared" si="4"/>
        <v>116.8771896053898</v>
      </c>
    </row>
    <row r="37" spans="1:13">
      <c r="A37" s="7" t="s">
        <v>33</v>
      </c>
      <c r="B37" s="16">
        <v>12902</v>
      </c>
      <c r="C37" s="49">
        <v>853869211</v>
      </c>
      <c r="D37" s="50">
        <f t="shared" si="1"/>
        <v>66181.151061850876</v>
      </c>
      <c r="E37" s="51">
        <v>301700953</v>
      </c>
      <c r="F37" s="51">
        <f t="shared" si="2"/>
        <v>23384.045341807472</v>
      </c>
      <c r="G37" s="62">
        <v>6.5380000000000003</v>
      </c>
      <c r="H37" s="76">
        <v>1</v>
      </c>
      <c r="I37" s="76">
        <f t="shared" si="3"/>
        <v>7.5380000000000003</v>
      </c>
      <c r="J37" s="52">
        <v>2274222</v>
      </c>
      <c r="K37" s="51">
        <v>0</v>
      </c>
      <c r="L37" s="53">
        <f t="shared" si="0"/>
        <v>2274222</v>
      </c>
      <c r="M37" s="56">
        <f t="shared" si="4"/>
        <v>176.26895055030229</v>
      </c>
    </row>
    <row r="38" spans="1:13">
      <c r="A38" s="7" t="s">
        <v>34</v>
      </c>
      <c r="B38" s="16">
        <v>7022</v>
      </c>
      <c r="C38" s="49">
        <v>324726840</v>
      </c>
      <c r="D38" s="50">
        <f t="shared" si="1"/>
        <v>46244.209626886928</v>
      </c>
      <c r="E38" s="51">
        <v>137267593</v>
      </c>
      <c r="F38" s="51">
        <f t="shared" si="2"/>
        <v>19548.218883508973</v>
      </c>
      <c r="G38" s="62">
        <v>6.734</v>
      </c>
      <c r="H38" s="76">
        <v>2</v>
      </c>
      <c r="I38" s="76">
        <f t="shared" si="3"/>
        <v>8.734</v>
      </c>
      <c r="J38" s="52">
        <v>924360</v>
      </c>
      <c r="K38" s="51">
        <v>274535</v>
      </c>
      <c r="L38" s="53">
        <f t="shared" si="0"/>
        <v>1198895</v>
      </c>
      <c r="M38" s="56">
        <f t="shared" si="4"/>
        <v>170.73412133295358</v>
      </c>
    </row>
    <row r="39" spans="1:13">
      <c r="A39" s="7" t="s">
        <v>35</v>
      </c>
      <c r="B39" s="16">
        <v>210527</v>
      </c>
      <c r="C39" s="49">
        <v>10558098414</v>
      </c>
      <c r="D39" s="50">
        <f t="shared" si="1"/>
        <v>50150.804476385449</v>
      </c>
      <c r="E39" s="51">
        <v>7743747418</v>
      </c>
      <c r="F39" s="51">
        <f t="shared" si="2"/>
        <v>36782.680691787755</v>
      </c>
      <c r="G39" s="62">
        <v>8.4949999999999992</v>
      </c>
      <c r="H39" s="76">
        <v>0</v>
      </c>
      <c r="I39" s="76">
        <f t="shared" si="3"/>
        <v>8.4949999999999992</v>
      </c>
      <c r="J39" s="52">
        <v>65783134</v>
      </c>
      <c r="K39" s="51">
        <v>0</v>
      </c>
      <c r="L39" s="53">
        <f t="shared" si="0"/>
        <v>65783134</v>
      </c>
      <c r="M39" s="56">
        <f t="shared" si="4"/>
        <v>312.46887097616934</v>
      </c>
    </row>
    <row r="40" spans="1:13">
      <c r="A40" s="7" t="s">
        <v>36</v>
      </c>
      <c r="B40" s="16">
        <v>440888</v>
      </c>
      <c r="C40" s="49">
        <v>34435192342</v>
      </c>
      <c r="D40" s="50">
        <f t="shared" si="1"/>
        <v>78104.172356698298</v>
      </c>
      <c r="E40" s="51">
        <v>27882968432</v>
      </c>
      <c r="F40" s="51">
        <f t="shared" si="2"/>
        <v>63242.747436990801</v>
      </c>
      <c r="G40" s="62">
        <v>8.798</v>
      </c>
      <c r="H40" s="76">
        <v>0</v>
      </c>
      <c r="I40" s="76">
        <f t="shared" si="3"/>
        <v>8.798</v>
      </c>
      <c r="J40" s="52">
        <v>245635155</v>
      </c>
      <c r="K40" s="51">
        <v>0</v>
      </c>
      <c r="L40" s="53">
        <f t="shared" si="0"/>
        <v>245635155</v>
      </c>
      <c r="M40" s="56">
        <f t="shared" si="4"/>
        <v>557.13731151675711</v>
      </c>
    </row>
    <row r="41" spans="1:13">
      <c r="A41" s="7" t="s">
        <v>37</v>
      </c>
      <c r="B41" s="16">
        <v>239452</v>
      </c>
      <c r="C41" s="49">
        <v>14684025722</v>
      </c>
      <c r="D41" s="50">
        <f t="shared" si="1"/>
        <v>61323.462414179041</v>
      </c>
      <c r="E41" s="51">
        <v>8225598821</v>
      </c>
      <c r="F41" s="51">
        <f t="shared" si="2"/>
        <v>34351.76495080434</v>
      </c>
      <c r="G41" s="62">
        <v>8.6630000000000003</v>
      </c>
      <c r="H41" s="76">
        <v>0.94899999999999995</v>
      </c>
      <c r="I41" s="76">
        <f t="shared" si="3"/>
        <v>9.6120000000000001</v>
      </c>
      <c r="J41" s="52">
        <v>71291633</v>
      </c>
      <c r="K41" s="51">
        <v>7809738</v>
      </c>
      <c r="L41" s="53">
        <f t="shared" si="0"/>
        <v>79101371</v>
      </c>
      <c r="M41" s="56">
        <f t="shared" si="4"/>
        <v>330.34332976964066</v>
      </c>
    </row>
    <row r="42" spans="1:13">
      <c r="A42" s="7" t="s">
        <v>38</v>
      </c>
      <c r="B42" s="16">
        <v>34450</v>
      </c>
      <c r="C42" s="49">
        <v>1619907225</v>
      </c>
      <c r="D42" s="50">
        <f t="shared" si="1"/>
        <v>47021.980406386065</v>
      </c>
      <c r="E42" s="51">
        <v>937606177</v>
      </c>
      <c r="F42" s="51">
        <f t="shared" si="2"/>
        <v>27216.434746008708</v>
      </c>
      <c r="G42" s="62">
        <v>7.0229999999999997</v>
      </c>
      <c r="H42" s="76">
        <v>2</v>
      </c>
      <c r="I42" s="76">
        <f t="shared" si="3"/>
        <v>9.0229999999999997</v>
      </c>
      <c r="J42" s="52">
        <v>6584808</v>
      </c>
      <c r="K42" s="51">
        <v>1875212</v>
      </c>
      <c r="L42" s="53">
        <f t="shared" si="0"/>
        <v>8460020</v>
      </c>
      <c r="M42" s="56">
        <f t="shared" si="4"/>
        <v>245.57387518142235</v>
      </c>
    </row>
    <row r="43" spans="1:13">
      <c r="A43" s="7" t="s">
        <v>39</v>
      </c>
      <c r="B43" s="16">
        <v>7021</v>
      </c>
      <c r="C43" s="49">
        <v>591448395</v>
      </c>
      <c r="D43" s="50">
        <f t="shared" si="1"/>
        <v>84239.908132744618</v>
      </c>
      <c r="E43" s="51">
        <v>113158132</v>
      </c>
      <c r="F43" s="51">
        <f t="shared" si="2"/>
        <v>16117.096140150976</v>
      </c>
      <c r="G43" s="62">
        <v>9.2307000000000006</v>
      </c>
      <c r="H43" s="76">
        <v>0</v>
      </c>
      <c r="I43" s="76">
        <f t="shared" si="3"/>
        <v>9.2307000000000006</v>
      </c>
      <c r="J43" s="52">
        <v>1044528</v>
      </c>
      <c r="K43" s="51">
        <v>0</v>
      </c>
      <c r="L43" s="53">
        <f t="shared" si="0"/>
        <v>1044528</v>
      </c>
      <c r="M43" s="56">
        <f t="shared" si="4"/>
        <v>148.77196980487111</v>
      </c>
    </row>
    <row r="44" spans="1:13">
      <c r="A44" s="7" t="s">
        <v>40</v>
      </c>
      <c r="B44" s="16">
        <v>18733</v>
      </c>
      <c r="C44" s="49">
        <v>709072970</v>
      </c>
      <c r="D44" s="50">
        <f t="shared" si="1"/>
        <v>37851.543799711741</v>
      </c>
      <c r="E44" s="51">
        <v>358185353</v>
      </c>
      <c r="F44" s="51">
        <f t="shared" si="2"/>
        <v>19120.55479634869</v>
      </c>
      <c r="G44" s="62">
        <v>8.1820000000000004</v>
      </c>
      <c r="H44" s="76">
        <v>0</v>
      </c>
      <c r="I44" s="76">
        <f t="shared" si="3"/>
        <v>8.1820000000000004</v>
      </c>
      <c r="J44" s="52">
        <v>3109766</v>
      </c>
      <c r="K44" s="51">
        <v>0</v>
      </c>
      <c r="L44" s="53">
        <f t="shared" si="0"/>
        <v>3109766</v>
      </c>
      <c r="M44" s="56">
        <f t="shared" si="4"/>
        <v>166.00469759248386</v>
      </c>
    </row>
    <row r="45" spans="1:13">
      <c r="A45" s="7" t="s">
        <v>41</v>
      </c>
      <c r="B45" s="16">
        <v>264002</v>
      </c>
      <c r="C45" s="49">
        <v>16485979849</v>
      </c>
      <c r="D45" s="50">
        <f t="shared" si="1"/>
        <v>62446.420288482666</v>
      </c>
      <c r="E45" s="51">
        <v>12847262117</v>
      </c>
      <c r="F45" s="51">
        <f t="shared" si="2"/>
        <v>48663.502992401576</v>
      </c>
      <c r="G45" s="62">
        <v>8.6820000000000004</v>
      </c>
      <c r="H45" s="76">
        <v>0</v>
      </c>
      <c r="I45" s="76">
        <f t="shared" si="3"/>
        <v>8.6820000000000004</v>
      </c>
      <c r="J45" s="52">
        <v>85841024</v>
      </c>
      <c r="K45" s="51">
        <v>25693206</v>
      </c>
      <c r="L45" s="53">
        <f t="shared" si="0"/>
        <v>111534230</v>
      </c>
      <c r="M45" s="56">
        <f t="shared" si="4"/>
        <v>422.47494337164113</v>
      </c>
    </row>
    <row r="46" spans="1:13">
      <c r="A46" s="7" t="s">
        <v>42</v>
      </c>
      <c r="B46" s="16">
        <v>258916</v>
      </c>
      <c r="C46" s="49">
        <v>11652545908</v>
      </c>
      <c r="D46" s="50">
        <f t="shared" si="1"/>
        <v>45005.120996771155</v>
      </c>
      <c r="E46" s="51">
        <v>7322087328</v>
      </c>
      <c r="F46" s="51">
        <f t="shared" si="2"/>
        <v>28279.779264317385</v>
      </c>
      <c r="G46" s="62">
        <v>7.6559999999999997</v>
      </c>
      <c r="H46" s="76">
        <v>2</v>
      </c>
      <c r="I46" s="76">
        <f t="shared" si="3"/>
        <v>9.6559999999999988</v>
      </c>
      <c r="J46" s="52">
        <v>49551260</v>
      </c>
      <c r="K46" s="51">
        <v>21269853</v>
      </c>
      <c r="L46" s="53">
        <f t="shared" si="0"/>
        <v>70821113</v>
      </c>
      <c r="M46" s="56">
        <f t="shared" si="4"/>
        <v>273.52930293994962</v>
      </c>
    </row>
    <row r="47" spans="1:13">
      <c r="A47" s="7" t="s">
        <v>43</v>
      </c>
      <c r="B47" s="16">
        <v>126731</v>
      </c>
      <c r="C47" s="49">
        <v>13351462564</v>
      </c>
      <c r="D47" s="50">
        <f t="shared" si="1"/>
        <v>105352.77527992362</v>
      </c>
      <c r="E47" s="51">
        <v>10390620885</v>
      </c>
      <c r="F47" s="51">
        <f t="shared" si="2"/>
        <v>81989.575439316352</v>
      </c>
      <c r="G47" s="62">
        <v>6.4539999999999997</v>
      </c>
      <c r="H47" s="76">
        <v>2</v>
      </c>
      <c r="I47" s="76">
        <f t="shared" si="3"/>
        <v>8.4540000000000006</v>
      </c>
      <c r="J47" s="52">
        <v>67061085</v>
      </c>
      <c r="K47" s="51">
        <v>20781249</v>
      </c>
      <c r="L47" s="53">
        <f t="shared" si="0"/>
        <v>87842334</v>
      </c>
      <c r="M47" s="56">
        <f t="shared" si="4"/>
        <v>693.14006833371468</v>
      </c>
    </row>
    <row r="48" spans="1:13">
      <c r="A48" s="7" t="s">
        <v>44</v>
      </c>
      <c r="B48" s="16">
        <v>2253779</v>
      </c>
      <c r="C48" s="49">
        <v>126416267131</v>
      </c>
      <c r="D48" s="50">
        <f t="shared" si="1"/>
        <v>56090.79999902386</v>
      </c>
      <c r="E48" s="51">
        <v>96408199712</v>
      </c>
      <c r="F48" s="51">
        <f t="shared" si="2"/>
        <v>42776.243683165034</v>
      </c>
      <c r="G48" s="62">
        <v>8.702</v>
      </c>
      <c r="H48" s="76">
        <v>0.91500000000000004</v>
      </c>
      <c r="I48" s="76">
        <f t="shared" si="3"/>
        <v>9.6170000000000009</v>
      </c>
      <c r="J48" s="52">
        <v>849638531</v>
      </c>
      <c r="K48" s="51">
        <v>89337997</v>
      </c>
      <c r="L48" s="53">
        <f t="shared" si="0"/>
        <v>938976528</v>
      </c>
      <c r="M48" s="56">
        <f t="shared" si="4"/>
        <v>416.62315959106905</v>
      </c>
    </row>
    <row r="49" spans="1:13">
      <c r="A49" s="7" t="s">
        <v>45</v>
      </c>
      <c r="B49" s="16">
        <v>79589</v>
      </c>
      <c r="C49" s="49">
        <v>14832243823</v>
      </c>
      <c r="D49" s="50">
        <f t="shared" si="1"/>
        <v>186360.47472640692</v>
      </c>
      <c r="E49" s="51">
        <v>9940521541</v>
      </c>
      <c r="F49" s="51">
        <f t="shared" si="2"/>
        <v>124898.18368116197</v>
      </c>
      <c r="G49" s="62">
        <v>5.1840000000000002</v>
      </c>
      <c r="H49" s="76">
        <v>0</v>
      </c>
      <c r="I49" s="76">
        <f t="shared" si="3"/>
        <v>5.1840000000000002</v>
      </c>
      <c r="J49" s="52">
        <v>40173970</v>
      </c>
      <c r="K49" s="51">
        <v>11542431</v>
      </c>
      <c r="L49" s="53">
        <f t="shared" si="0"/>
        <v>51716401</v>
      </c>
      <c r="M49" s="56">
        <f t="shared" si="4"/>
        <v>649.79332571083944</v>
      </c>
    </row>
    <row r="50" spans="1:13">
      <c r="A50" s="7" t="s">
        <v>46</v>
      </c>
      <c r="B50" s="16">
        <v>57663</v>
      </c>
      <c r="C50" s="49">
        <v>4245493584</v>
      </c>
      <c r="D50" s="50">
        <f t="shared" si="1"/>
        <v>73625.957442380735</v>
      </c>
      <c r="E50" s="51">
        <v>3070147292</v>
      </c>
      <c r="F50" s="51">
        <f t="shared" si="2"/>
        <v>53242.933805039625</v>
      </c>
      <c r="G50" s="62">
        <v>9.2902000000000005</v>
      </c>
      <c r="H50" s="76">
        <v>0</v>
      </c>
      <c r="I50" s="76">
        <f t="shared" si="3"/>
        <v>9.2902000000000005</v>
      </c>
      <c r="J50" s="52">
        <v>20706796</v>
      </c>
      <c r="K50" s="51">
        <v>6138983</v>
      </c>
      <c r="L50" s="53">
        <f t="shared" si="0"/>
        <v>26845779</v>
      </c>
      <c r="M50" s="56">
        <f t="shared" si="4"/>
        <v>465.56334217782631</v>
      </c>
    </row>
    <row r="51" spans="1:13">
      <c r="A51" s="7" t="s">
        <v>47</v>
      </c>
      <c r="B51" s="16">
        <v>170498</v>
      </c>
      <c r="C51" s="49">
        <v>10368871892</v>
      </c>
      <c r="D51" s="50">
        <f t="shared" si="1"/>
        <v>60815.211275205576</v>
      </c>
      <c r="E51" s="51">
        <v>7669134784</v>
      </c>
      <c r="F51" s="51">
        <f t="shared" si="2"/>
        <v>44980.790296660372</v>
      </c>
      <c r="G51" s="62">
        <v>8.218</v>
      </c>
      <c r="H51" s="76">
        <v>0</v>
      </c>
      <c r="I51" s="76">
        <f t="shared" si="3"/>
        <v>8.218</v>
      </c>
      <c r="J51" s="52">
        <v>63026505</v>
      </c>
      <c r="K51" s="51">
        <v>0</v>
      </c>
      <c r="L51" s="53">
        <f t="shared" si="0"/>
        <v>63026505</v>
      </c>
      <c r="M51" s="56">
        <f t="shared" si="4"/>
        <v>369.66125702354282</v>
      </c>
    </row>
    <row r="52" spans="1:13">
      <c r="A52" s="7" t="s">
        <v>48</v>
      </c>
      <c r="B52" s="16">
        <v>35910</v>
      </c>
      <c r="C52" s="49">
        <v>1664770775</v>
      </c>
      <c r="D52" s="50">
        <f t="shared" si="1"/>
        <v>46359.531467557783</v>
      </c>
      <c r="E52" s="51">
        <v>978889238</v>
      </c>
      <c r="F52" s="51">
        <f t="shared" si="2"/>
        <v>27259.516513505987</v>
      </c>
      <c r="G52" s="62">
        <v>6.883</v>
      </c>
      <c r="H52" s="76">
        <v>2</v>
      </c>
      <c r="I52" s="76">
        <f t="shared" si="3"/>
        <v>8.8829999999999991</v>
      </c>
      <c r="J52" s="52">
        <v>6737683</v>
      </c>
      <c r="K52" s="51">
        <v>1957787</v>
      </c>
      <c r="L52" s="53">
        <f t="shared" si="0"/>
        <v>8695470</v>
      </c>
      <c r="M52" s="56">
        <f t="shared" si="4"/>
        <v>242.14619883040936</v>
      </c>
    </row>
    <row r="53" spans="1:13">
      <c r="A53" s="7" t="s">
        <v>49</v>
      </c>
      <c r="B53" s="16">
        <v>896344</v>
      </c>
      <c r="C53" s="49">
        <v>67079215979</v>
      </c>
      <c r="D53" s="50">
        <f t="shared" si="1"/>
        <v>74836.464548209173</v>
      </c>
      <c r="E53" s="51">
        <v>51416135709</v>
      </c>
      <c r="F53" s="51">
        <f t="shared" si="2"/>
        <v>57362.057099729565</v>
      </c>
      <c r="G53" s="62">
        <v>8.577</v>
      </c>
      <c r="H53" s="76">
        <v>0</v>
      </c>
      <c r="I53" s="76">
        <f t="shared" si="3"/>
        <v>8.577</v>
      </c>
      <c r="J53" s="52">
        <v>442296719</v>
      </c>
      <c r="K53" s="51">
        <v>0</v>
      </c>
      <c r="L53" s="53">
        <f t="shared" si="0"/>
        <v>442296719</v>
      </c>
      <c r="M53" s="56">
        <f t="shared" si="4"/>
        <v>493.44528328409626</v>
      </c>
    </row>
    <row r="54" spans="1:13">
      <c r="A54" s="7" t="s">
        <v>50</v>
      </c>
      <c r="B54" s="16">
        <v>172493</v>
      </c>
      <c r="C54" s="49">
        <v>11839458881</v>
      </c>
      <c r="D54" s="50">
        <f t="shared" si="1"/>
        <v>68637.329520618223</v>
      </c>
      <c r="E54" s="51">
        <v>8421533011</v>
      </c>
      <c r="F54" s="51">
        <f t="shared" si="2"/>
        <v>48822.462424562153</v>
      </c>
      <c r="G54" s="62">
        <v>8.7170000000000005</v>
      </c>
      <c r="H54" s="76">
        <v>0.51400000000000001</v>
      </c>
      <c r="I54" s="76">
        <f t="shared" si="3"/>
        <v>9.2309999999999999</v>
      </c>
      <c r="J54" s="52">
        <v>56567437</v>
      </c>
      <c r="K54" s="51">
        <v>21171734</v>
      </c>
      <c r="L54" s="53">
        <f t="shared" si="0"/>
        <v>77739171</v>
      </c>
      <c r="M54" s="56">
        <f t="shared" si="4"/>
        <v>450.68014933939349</v>
      </c>
    </row>
    <row r="55" spans="1:13">
      <c r="A55" s="7" t="s">
        <v>51</v>
      </c>
      <c r="B55" s="16">
        <v>1131191</v>
      </c>
      <c r="C55" s="49">
        <v>90319601735</v>
      </c>
      <c r="D55" s="50">
        <f t="shared" si="1"/>
        <v>79844.696196309902</v>
      </c>
      <c r="E55" s="51">
        <v>72037197235</v>
      </c>
      <c r="F55" s="51">
        <f t="shared" si="2"/>
        <v>63682.611720743887</v>
      </c>
      <c r="G55" s="62">
        <v>8.4870000000000001</v>
      </c>
      <c r="H55" s="76">
        <v>0.43099999999999999</v>
      </c>
      <c r="I55" s="76">
        <f t="shared" si="3"/>
        <v>8.9179999999999993</v>
      </c>
      <c r="J55" s="52">
        <v>611382081</v>
      </c>
      <c r="K55" s="51">
        <v>31048205</v>
      </c>
      <c r="L55" s="53">
        <f t="shared" si="0"/>
        <v>642430286</v>
      </c>
      <c r="M55" s="56">
        <f t="shared" si="4"/>
        <v>567.92379536258682</v>
      </c>
    </row>
    <row r="56" spans="1:13">
      <c r="A56" s="7" t="s">
        <v>52</v>
      </c>
      <c r="B56" s="16">
        <v>344768</v>
      </c>
      <c r="C56" s="49">
        <v>15029928550</v>
      </c>
      <c r="D56" s="50">
        <f t="shared" si="1"/>
        <v>43594.325894514572</v>
      </c>
      <c r="E56" s="51">
        <v>9858648974</v>
      </c>
      <c r="F56" s="51">
        <f t="shared" si="2"/>
        <v>28595.02324461667</v>
      </c>
      <c r="G56" s="62">
        <v>8.6440000000000001</v>
      </c>
      <c r="H56" s="76">
        <v>0.69699999999999995</v>
      </c>
      <c r="I56" s="76">
        <f t="shared" si="3"/>
        <v>9.3409999999999993</v>
      </c>
      <c r="J56" s="52">
        <v>65500916</v>
      </c>
      <c r="K56" s="51">
        <v>26588754</v>
      </c>
      <c r="L56" s="53">
        <f t="shared" si="0"/>
        <v>92089670</v>
      </c>
      <c r="M56" s="56">
        <f t="shared" si="4"/>
        <v>267.10619895117878</v>
      </c>
    </row>
    <row r="57" spans="1:13">
      <c r="A57" s="7" t="s">
        <v>53</v>
      </c>
      <c r="B57" s="16">
        <v>921495</v>
      </c>
      <c r="C57" s="49">
        <v>52879832400</v>
      </c>
      <c r="D57" s="50">
        <f t="shared" si="1"/>
        <v>57384.828349584102</v>
      </c>
      <c r="E57" s="51">
        <v>38968778067</v>
      </c>
      <c r="F57" s="51">
        <f t="shared" si="2"/>
        <v>42288.648410463429</v>
      </c>
      <c r="G57" s="62">
        <v>8.43</v>
      </c>
      <c r="H57" s="76">
        <v>0</v>
      </c>
      <c r="I57" s="76">
        <f t="shared" si="3"/>
        <v>8.43</v>
      </c>
      <c r="J57" s="52">
        <v>328623708</v>
      </c>
      <c r="K57" s="51">
        <v>0</v>
      </c>
      <c r="L57" s="53">
        <f t="shared" si="0"/>
        <v>328623708</v>
      </c>
      <c r="M57" s="56">
        <f t="shared" si="4"/>
        <v>356.62017482460567</v>
      </c>
    </row>
    <row r="58" spans="1:13">
      <c r="A58" s="7" t="s">
        <v>55</v>
      </c>
      <c r="B58" s="16">
        <v>483924</v>
      </c>
      <c r="C58" s="49">
        <v>21665900608</v>
      </c>
      <c r="D58" s="50">
        <f t="shared" si="1"/>
        <v>44771.287656739485</v>
      </c>
      <c r="E58" s="51">
        <v>15488024868</v>
      </c>
      <c r="F58" s="51">
        <f t="shared" si="2"/>
        <v>32005.076970764003</v>
      </c>
      <c r="G58" s="62">
        <v>8.8460000000000001</v>
      </c>
      <c r="H58" s="76">
        <v>0</v>
      </c>
      <c r="I58" s="76">
        <f t="shared" si="3"/>
        <v>8.8460000000000001</v>
      </c>
      <c r="J58" s="52">
        <v>106075205</v>
      </c>
      <c r="K58" s="51">
        <v>30988932</v>
      </c>
      <c r="L58" s="53">
        <f t="shared" si="0"/>
        <v>137064137</v>
      </c>
      <c r="M58" s="56">
        <f t="shared" si="4"/>
        <v>283.23484059480415</v>
      </c>
    </row>
    <row r="59" spans="1:13">
      <c r="A59" s="7" t="s">
        <v>56</v>
      </c>
      <c r="B59" s="16">
        <v>70423</v>
      </c>
      <c r="C59" s="49">
        <v>3726271061</v>
      </c>
      <c r="D59" s="50">
        <f t="shared" si="1"/>
        <v>52912.699842381044</v>
      </c>
      <c r="E59" s="51">
        <v>2308287857</v>
      </c>
      <c r="F59" s="51">
        <f t="shared" si="2"/>
        <v>32777.471238089827</v>
      </c>
      <c r="G59" s="62">
        <v>8.827</v>
      </c>
      <c r="H59" s="76">
        <v>0.91100000000000003</v>
      </c>
      <c r="I59" s="76">
        <f t="shared" si="3"/>
        <v>9.7379999999999995</v>
      </c>
      <c r="J59" s="52">
        <v>20375229</v>
      </c>
      <c r="K59" s="51">
        <v>2102850</v>
      </c>
      <c r="L59" s="53">
        <f t="shared" si="0"/>
        <v>22478079</v>
      </c>
      <c r="M59" s="56">
        <f t="shared" si="4"/>
        <v>319.18661516833987</v>
      </c>
    </row>
    <row r="60" spans="1:13">
      <c r="A60" s="7" t="s">
        <v>98</v>
      </c>
      <c r="B60" s="16">
        <v>123135</v>
      </c>
      <c r="C60" s="49">
        <v>10959864446</v>
      </c>
      <c r="D60" s="50">
        <f t="shared" si="1"/>
        <v>89006.898493523375</v>
      </c>
      <c r="E60" s="51">
        <v>8212244715</v>
      </c>
      <c r="F60" s="51">
        <f t="shared" si="2"/>
        <v>66693.017541722496</v>
      </c>
      <c r="G60" s="62">
        <v>8.59</v>
      </c>
      <c r="H60" s="76">
        <v>0.51900000000000002</v>
      </c>
      <c r="I60" s="76">
        <f t="shared" si="3"/>
        <v>9.109</v>
      </c>
      <c r="J60" s="52">
        <v>48912129</v>
      </c>
      <c r="K60" s="51">
        <v>25876783</v>
      </c>
      <c r="L60" s="53">
        <f t="shared" si="0"/>
        <v>74788912</v>
      </c>
      <c r="M60" s="56">
        <f t="shared" si="4"/>
        <v>607.37330572136273</v>
      </c>
    </row>
    <row r="61" spans="1:13">
      <c r="A61" s="7" t="s">
        <v>99</v>
      </c>
      <c r="B61" s="16">
        <v>192695</v>
      </c>
      <c r="C61" s="49">
        <v>12033412590</v>
      </c>
      <c r="D61" s="50">
        <f t="shared" si="1"/>
        <v>62447.975245854846</v>
      </c>
      <c r="E61" s="51">
        <v>8151249434</v>
      </c>
      <c r="F61" s="51">
        <f t="shared" si="2"/>
        <v>42301.30223410052</v>
      </c>
      <c r="G61" s="62">
        <v>9.0530000000000008</v>
      </c>
      <c r="H61" s="76">
        <v>0</v>
      </c>
      <c r="I61" s="76">
        <f t="shared" si="3"/>
        <v>9.0530000000000008</v>
      </c>
      <c r="J61" s="52">
        <v>55045406</v>
      </c>
      <c r="K61" s="51">
        <v>18747874</v>
      </c>
      <c r="L61" s="53">
        <f t="shared" si="0"/>
        <v>73793280</v>
      </c>
      <c r="M61" s="56">
        <f t="shared" si="4"/>
        <v>382.95378707283533</v>
      </c>
    </row>
    <row r="62" spans="1:13">
      <c r="A62" s="7" t="s">
        <v>57</v>
      </c>
      <c r="B62" s="16">
        <v>117743</v>
      </c>
      <c r="C62" s="49">
        <v>6359882962</v>
      </c>
      <c r="D62" s="50">
        <f t="shared" si="1"/>
        <v>54014.955980397986</v>
      </c>
      <c r="E62" s="51">
        <v>4198494997</v>
      </c>
      <c r="F62" s="51">
        <f t="shared" si="2"/>
        <v>35658.128270895082</v>
      </c>
      <c r="G62" s="62">
        <v>8.1170000000000009</v>
      </c>
      <c r="H62" s="76">
        <v>0</v>
      </c>
      <c r="I62" s="76">
        <f t="shared" si="3"/>
        <v>8.1170000000000009</v>
      </c>
      <c r="J62" s="52">
        <v>34079184</v>
      </c>
      <c r="K62" s="51">
        <v>0</v>
      </c>
      <c r="L62" s="53">
        <f t="shared" si="0"/>
        <v>34079184</v>
      </c>
      <c r="M62" s="56">
        <f t="shared" si="4"/>
        <v>289.43702810358155</v>
      </c>
    </row>
    <row r="63" spans="1:13">
      <c r="A63" s="7" t="s">
        <v>58</v>
      </c>
      <c r="B63" s="16">
        <v>325961</v>
      </c>
      <c r="C63" s="49">
        <v>30181313695</v>
      </c>
      <c r="D63" s="50">
        <f t="shared" si="1"/>
        <v>92591.793788213923</v>
      </c>
      <c r="E63" s="51">
        <v>23778791924</v>
      </c>
      <c r="F63" s="51">
        <f t="shared" si="2"/>
        <v>72949.806645580305</v>
      </c>
      <c r="G63" s="62">
        <v>8.5440000000000005</v>
      </c>
      <c r="H63" s="76">
        <v>0</v>
      </c>
      <c r="I63" s="76">
        <f t="shared" si="3"/>
        <v>8.5440000000000005</v>
      </c>
      <c r="J63" s="52">
        <v>141859526</v>
      </c>
      <c r="K63" s="51">
        <v>61606610</v>
      </c>
      <c r="L63" s="53">
        <f t="shared" si="0"/>
        <v>203466136</v>
      </c>
      <c r="M63" s="56">
        <f t="shared" si="4"/>
        <v>624.20392623657426</v>
      </c>
    </row>
    <row r="64" spans="1:13">
      <c r="A64" s="7" t="s">
        <v>54</v>
      </c>
      <c r="B64" s="16">
        <v>365199</v>
      </c>
      <c r="C64" s="49">
        <v>19053593314</v>
      </c>
      <c r="D64" s="50">
        <f t="shared" si="1"/>
        <v>52173.180413966082</v>
      </c>
      <c r="E64" s="51">
        <v>15360797366</v>
      </c>
      <c r="F64" s="51">
        <f t="shared" si="2"/>
        <v>42061.444215345604</v>
      </c>
      <c r="G64" s="62">
        <v>6.6660000000000004</v>
      </c>
      <c r="H64" s="76">
        <v>2.69</v>
      </c>
      <c r="I64" s="76">
        <f t="shared" si="3"/>
        <v>9.3559999999999999</v>
      </c>
      <c r="J64" s="52">
        <v>99324296</v>
      </c>
      <c r="K64" s="51">
        <v>44580438</v>
      </c>
      <c r="L64" s="53">
        <f t="shared" si="0"/>
        <v>143904734</v>
      </c>
      <c r="M64" s="56">
        <f t="shared" si="4"/>
        <v>394.04470987050894</v>
      </c>
    </row>
    <row r="65" spans="1:13">
      <c r="A65" s="7" t="s">
        <v>59</v>
      </c>
      <c r="B65" s="16">
        <v>53345</v>
      </c>
      <c r="C65" s="49">
        <v>1997393538</v>
      </c>
      <c r="D65" s="50">
        <f t="shared" si="1"/>
        <v>37442.938194769893</v>
      </c>
      <c r="E65" s="51">
        <v>1227779776</v>
      </c>
      <c r="F65" s="51">
        <f t="shared" si="2"/>
        <v>23015.836085856219</v>
      </c>
      <c r="G65" s="62">
        <v>8.8889999999999993</v>
      </c>
      <c r="H65" s="76">
        <v>0</v>
      </c>
      <c r="I65" s="76">
        <f t="shared" si="3"/>
        <v>8.8889999999999993</v>
      </c>
      <c r="J65" s="52">
        <v>10913738</v>
      </c>
      <c r="K65" s="51">
        <v>0</v>
      </c>
      <c r="L65" s="53">
        <f t="shared" si="0"/>
        <v>10913738</v>
      </c>
      <c r="M65" s="56">
        <f t="shared" si="4"/>
        <v>204.5878339113319</v>
      </c>
    </row>
    <row r="66" spans="1:13">
      <c r="A66" s="7" t="s">
        <v>60</v>
      </c>
      <c r="B66" s="16">
        <v>34844</v>
      </c>
      <c r="C66" s="49">
        <v>1304951595</v>
      </c>
      <c r="D66" s="50">
        <f t="shared" si="1"/>
        <v>37451.256887842959</v>
      </c>
      <c r="E66" s="51">
        <v>700146308</v>
      </c>
      <c r="F66" s="51">
        <f t="shared" si="2"/>
        <v>20093.740902307429</v>
      </c>
      <c r="G66" s="62">
        <v>8.66</v>
      </c>
      <c r="H66" s="76">
        <v>0</v>
      </c>
      <c r="I66" s="76">
        <f t="shared" si="3"/>
        <v>8.66</v>
      </c>
      <c r="J66" s="52">
        <v>6053211</v>
      </c>
      <c r="K66" s="51">
        <v>0</v>
      </c>
      <c r="L66" s="53">
        <f t="shared" si="0"/>
        <v>6053211</v>
      </c>
      <c r="M66" s="56">
        <f t="shared" si="4"/>
        <v>173.72319481115829</v>
      </c>
    </row>
    <row r="67" spans="1:13">
      <c r="A67" s="7" t="s">
        <v>61</v>
      </c>
      <c r="B67" s="16">
        <v>19256</v>
      </c>
      <c r="C67" s="49">
        <v>1258619552</v>
      </c>
      <c r="D67" s="50">
        <f t="shared" si="1"/>
        <v>65362.461154964687</v>
      </c>
      <c r="E67" s="51">
        <v>758500516</v>
      </c>
      <c r="F67" s="51">
        <f t="shared" si="2"/>
        <v>39390.346697133362</v>
      </c>
      <c r="G67" s="62">
        <v>8.91</v>
      </c>
      <c r="H67" s="76">
        <v>0</v>
      </c>
      <c r="I67" s="76">
        <f t="shared" si="3"/>
        <v>8.91</v>
      </c>
      <c r="J67" s="52">
        <v>6755161</v>
      </c>
      <c r="K67" s="51">
        <v>0</v>
      </c>
      <c r="L67" s="53">
        <f t="shared" si="0"/>
        <v>6755161</v>
      </c>
      <c r="M67" s="56">
        <f t="shared" si="4"/>
        <v>350.80811175737432</v>
      </c>
    </row>
    <row r="68" spans="1:13">
      <c r="A68" s="7" t="s">
        <v>62</v>
      </c>
      <c r="B68" s="16">
        <v>13442</v>
      </c>
      <c r="C68" s="49">
        <v>627444021</v>
      </c>
      <c r="D68" s="50">
        <f t="shared" si="1"/>
        <v>46677.876878440708</v>
      </c>
      <c r="E68" s="51">
        <v>146390108</v>
      </c>
      <c r="F68" s="51">
        <f t="shared" si="2"/>
        <v>10890.500520755841</v>
      </c>
      <c r="G68" s="62">
        <v>6.94</v>
      </c>
      <c r="H68" s="76">
        <v>0.17499999999999999</v>
      </c>
      <c r="I68" s="76">
        <f t="shared" si="3"/>
        <v>7.1150000000000002</v>
      </c>
      <c r="J68" s="52">
        <v>1015882</v>
      </c>
      <c r="K68" s="51">
        <v>256156</v>
      </c>
      <c r="L68" s="53">
        <f t="shared" si="0"/>
        <v>1272038</v>
      </c>
      <c r="M68" s="56">
        <f t="shared" si="4"/>
        <v>94.631602440113085</v>
      </c>
    </row>
    <row r="69" spans="1:13">
      <c r="A69" s="7" t="s">
        <v>63</v>
      </c>
      <c r="B69" s="16">
        <v>443343</v>
      </c>
      <c r="C69" s="49">
        <v>21939262817</v>
      </c>
      <c r="D69" s="50">
        <f t="shared" si="1"/>
        <v>49485.979968105959</v>
      </c>
      <c r="E69" s="51">
        <v>16184138260</v>
      </c>
      <c r="F69" s="51">
        <f t="shared" si="2"/>
        <v>36504.77905368981</v>
      </c>
      <c r="G69" s="62">
        <v>6.391</v>
      </c>
      <c r="H69" s="76">
        <v>2.7669999999999999</v>
      </c>
      <c r="I69" s="76">
        <f t="shared" si="3"/>
        <v>9.1579999999999995</v>
      </c>
      <c r="J69" s="52">
        <v>136047824</v>
      </c>
      <c r="K69" s="51">
        <v>12435786</v>
      </c>
      <c r="L69" s="53">
        <f t="shared" si="0"/>
        <v>148483610</v>
      </c>
      <c r="M69" s="56">
        <f t="shared" si="4"/>
        <v>334.91813336400935</v>
      </c>
    </row>
    <row r="70" spans="1:13">
      <c r="A70" s="7" t="s">
        <v>64</v>
      </c>
      <c r="B70" s="16">
        <v>22863</v>
      </c>
      <c r="C70" s="49">
        <v>962800257</v>
      </c>
      <c r="D70" s="50">
        <f t="shared" si="1"/>
        <v>42111.720115470409</v>
      </c>
      <c r="E70" s="51">
        <v>463551947</v>
      </c>
      <c r="F70" s="51">
        <f t="shared" si="2"/>
        <v>20275.202160696321</v>
      </c>
      <c r="G70" s="62">
        <v>9.0050000000000008</v>
      </c>
      <c r="H70" s="76">
        <v>1.44</v>
      </c>
      <c r="I70" s="76">
        <f t="shared" si="3"/>
        <v>10.445</v>
      </c>
      <c r="J70" s="52">
        <v>4174285</v>
      </c>
      <c r="K70" s="51">
        <v>667514</v>
      </c>
      <c r="L70" s="53">
        <f>SUM(J70:K70)</f>
        <v>4841799</v>
      </c>
      <c r="M70" s="56">
        <f t="shared" si="4"/>
        <v>211.77443904999345</v>
      </c>
    </row>
    <row r="71" spans="1:13">
      <c r="A71" s="7" t="s">
        <v>65</v>
      </c>
      <c r="B71" s="16">
        <v>40601</v>
      </c>
      <c r="C71" s="49">
        <v>4899182311</v>
      </c>
      <c r="D71" s="50">
        <f t="shared" si="1"/>
        <v>120666.542966922</v>
      </c>
      <c r="E71" s="51">
        <v>3973746383</v>
      </c>
      <c r="F71" s="51">
        <f t="shared" si="2"/>
        <v>97873.116006994896</v>
      </c>
      <c r="G71" s="62">
        <v>8.1850000000000005</v>
      </c>
      <c r="H71" s="76">
        <v>0</v>
      </c>
      <c r="I71" s="76">
        <f t="shared" si="3"/>
        <v>8.1850000000000005</v>
      </c>
      <c r="J71" s="52">
        <v>32525114</v>
      </c>
      <c r="K71" s="51">
        <v>0</v>
      </c>
      <c r="L71" s="53">
        <f>SUM(J71:K71)</f>
        <v>32525114</v>
      </c>
      <c r="M71" s="56">
        <f t="shared" si="4"/>
        <v>801.09145094948406</v>
      </c>
    </row>
    <row r="72" spans="1:13">
      <c r="A72" s="7" t="s">
        <v>66</v>
      </c>
      <c r="B72" s="16">
        <v>20973</v>
      </c>
      <c r="C72" s="49">
        <v>792135706</v>
      </c>
      <c r="D72" s="50">
        <f>(C72/B72)</f>
        <v>37769.308444190152</v>
      </c>
      <c r="E72" s="51">
        <v>445079085</v>
      </c>
      <c r="F72" s="51">
        <f>(E72/B72)</f>
        <v>21221.526963238448</v>
      </c>
      <c r="G72" s="62">
        <v>7.0679999999999996</v>
      </c>
      <c r="H72" s="76">
        <v>2</v>
      </c>
      <c r="I72" s="76">
        <f>SUM(G72:H72)</f>
        <v>9.0679999999999996</v>
      </c>
      <c r="J72" s="52">
        <v>3145817</v>
      </c>
      <c r="K72" s="51">
        <v>890158</v>
      </c>
      <c r="L72" s="53">
        <f>SUM(J72:K72)</f>
        <v>4035975</v>
      </c>
      <c r="M72" s="56">
        <f>L72/B72</f>
        <v>192.43670433414391</v>
      </c>
    </row>
    <row r="73" spans="1:13">
      <c r="A73" s="12" t="s">
        <v>67</v>
      </c>
      <c r="B73" s="17">
        <f>SUM(B6:B72)</f>
        <v>15982824</v>
      </c>
      <c r="C73" s="13">
        <f>SUM(C6:C72)</f>
        <v>1001262266191</v>
      </c>
      <c r="D73" s="20">
        <f>(C73/B73)</f>
        <v>62646.142270665056</v>
      </c>
      <c r="E73" s="20">
        <f>SUM(E6:E72)</f>
        <v>729705531194</v>
      </c>
      <c r="F73" s="20">
        <f>(E73/B73)</f>
        <v>45655.60699373277</v>
      </c>
      <c r="G73" s="13"/>
      <c r="H73" s="13"/>
      <c r="I73" s="78"/>
      <c r="J73" s="14">
        <f>SUM(J6:J72)</f>
        <v>5901131549</v>
      </c>
      <c r="K73" s="32">
        <f>SUM(K6:K72)</f>
        <v>605043935</v>
      </c>
      <c r="L73" s="20">
        <f>SUM(J73:K73)</f>
        <v>6506175484</v>
      </c>
      <c r="M73" s="57">
        <f>L73/B73</f>
        <v>407.07296057317529</v>
      </c>
    </row>
    <row r="74" spans="1:13">
      <c r="A74" s="11"/>
      <c r="B74" s="10"/>
      <c r="C74" s="10"/>
      <c r="D74" s="10"/>
      <c r="E74" s="10"/>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145</v>
      </c>
      <c r="B80" s="108"/>
      <c r="C80" s="108"/>
      <c r="D80" s="108"/>
      <c r="E80" s="108"/>
      <c r="F80" s="108"/>
      <c r="G80" s="108"/>
      <c r="H80" s="108"/>
      <c r="I80" s="108"/>
      <c r="J80" s="108"/>
      <c r="K80" s="108"/>
      <c r="L80" s="108"/>
      <c r="M80" s="109"/>
    </row>
    <row r="81" spans="1:13" ht="13.5" thickBot="1">
      <c r="A81" s="104" t="s">
        <v>117</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C84" s="30"/>
      <c r="E84" s="30"/>
    </row>
    <row r="85" spans="1:13">
      <c r="C85" s="30"/>
    </row>
  </sheetData>
  <mergeCells count="13">
    <mergeCell ref="A81:M81"/>
    <mergeCell ref="E3:F3"/>
    <mergeCell ref="G2:I2"/>
    <mergeCell ref="A75:M75"/>
    <mergeCell ref="A76:M76"/>
    <mergeCell ref="A77:M77"/>
    <mergeCell ref="A78:M78"/>
    <mergeCell ref="A80:M80"/>
    <mergeCell ref="A1:M1"/>
    <mergeCell ref="C2:F2"/>
    <mergeCell ref="J2:M2"/>
    <mergeCell ref="C3:D3"/>
    <mergeCell ref="A79:M79"/>
  </mergeCells>
  <phoneticPr fontId="7" type="noConversion"/>
  <printOptions horizontalCentered="1"/>
  <pageMargins left="0.5" right="0.5" top="0.5" bottom="0.5" header="0.3" footer="0.3"/>
  <pageSetup paperSize="5" scale="94" fitToHeight="0" orientation="landscape" r:id="rId1"/>
  <headerFooter>
    <oddFooter>&amp;LOffice of Economic and Demographic Research&amp;CPage &amp;P of &amp;N&amp;RMarch 7, 2012</oddFooter>
  </headerFooter>
  <ignoredErrors>
    <ignoredError sqref="D73 F73"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7.7109375" customWidth="1"/>
    <col min="4" max="4" width="10.7109375" customWidth="1"/>
    <col min="5" max="5" width="17.7109375" customWidth="1"/>
    <col min="6" max="6" width="10.7109375" customWidth="1"/>
    <col min="7" max="9" width="11.7109375" customWidth="1"/>
    <col min="10" max="10" width="15.7109375" customWidth="1"/>
    <col min="11" max="11" width="13.7109375" customWidth="1"/>
    <col min="12" max="12" width="15.7109375" customWidth="1"/>
    <col min="13" max="13" width="11.7109375" customWidth="1"/>
  </cols>
  <sheetData>
    <row r="1" spans="1:13" ht="26.25">
      <c r="A1" s="90" t="s">
        <v>75</v>
      </c>
      <c r="B1" s="91"/>
      <c r="C1" s="91"/>
      <c r="D1" s="91"/>
      <c r="E1" s="91"/>
      <c r="F1" s="91"/>
      <c r="G1" s="91"/>
      <c r="H1" s="91"/>
      <c r="I1" s="91"/>
      <c r="J1" s="91"/>
      <c r="K1" s="91"/>
      <c r="L1" s="91"/>
      <c r="M1" s="92"/>
    </row>
    <row r="2" spans="1:13" ht="15.75">
      <c r="A2" s="21"/>
      <c r="B2" s="81">
        <v>1999</v>
      </c>
      <c r="C2" s="93" t="s">
        <v>79</v>
      </c>
      <c r="D2" s="94"/>
      <c r="E2" s="94"/>
      <c r="F2" s="95"/>
      <c r="G2" s="93" t="s">
        <v>96</v>
      </c>
      <c r="H2" s="94"/>
      <c r="I2" s="95"/>
      <c r="J2" s="96" t="s">
        <v>83</v>
      </c>
      <c r="K2" s="97"/>
      <c r="L2" s="97"/>
      <c r="M2" s="98"/>
    </row>
    <row r="3" spans="1:13" ht="12.75" customHeight="1">
      <c r="A3" s="23"/>
      <c r="B3" s="22" t="s">
        <v>81</v>
      </c>
      <c r="C3" s="99" t="s">
        <v>112</v>
      </c>
      <c r="D3" s="100"/>
      <c r="E3" s="99" t="s">
        <v>113</v>
      </c>
      <c r="F3" s="100"/>
      <c r="G3" s="34" t="s">
        <v>70</v>
      </c>
      <c r="H3" s="25" t="s">
        <v>97</v>
      </c>
      <c r="I3" s="25"/>
      <c r="J3" s="37"/>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216249</v>
      </c>
      <c r="C6" s="5">
        <v>11254749876</v>
      </c>
      <c r="D6" s="18">
        <f>(C6/B6)</f>
        <v>52045.326803823373</v>
      </c>
      <c r="E6" s="19">
        <v>5586255848</v>
      </c>
      <c r="F6" s="19">
        <f>(E6/B6)</f>
        <v>25832.516441694526</v>
      </c>
      <c r="G6" s="60">
        <v>8.7059999999999995</v>
      </c>
      <c r="H6" s="75">
        <v>2.25</v>
      </c>
      <c r="I6" s="75">
        <f>SUM(G6:H6)</f>
        <v>10.956</v>
      </c>
      <c r="J6" s="4">
        <v>37460501</v>
      </c>
      <c r="K6" s="31">
        <v>23741105</v>
      </c>
      <c r="L6" s="31">
        <f t="shared" ref="L6:L69" si="0">SUM(J6:K6)</f>
        <v>61201606</v>
      </c>
      <c r="M6" s="55">
        <f>L6/B6</f>
        <v>283.01451567406093</v>
      </c>
    </row>
    <row r="7" spans="1:13">
      <c r="A7" s="7" t="s">
        <v>4</v>
      </c>
      <c r="B7" s="16">
        <v>21879</v>
      </c>
      <c r="C7" s="49">
        <v>803780792</v>
      </c>
      <c r="D7" s="50">
        <f>(C7/B7)</f>
        <v>36737.547054252937</v>
      </c>
      <c r="E7" s="51">
        <v>312572323</v>
      </c>
      <c r="F7" s="51">
        <f>(E7/B7)</f>
        <v>14286.408108231637</v>
      </c>
      <c r="G7" s="62">
        <v>9.1859999999999999</v>
      </c>
      <c r="H7" s="76">
        <v>0</v>
      </c>
      <c r="I7" s="76">
        <f>SUM(G7:H7)</f>
        <v>9.1859999999999999</v>
      </c>
      <c r="J7" s="52">
        <v>2252681</v>
      </c>
      <c r="K7" s="51">
        <v>626965</v>
      </c>
      <c r="L7" s="53">
        <f t="shared" si="0"/>
        <v>2879646</v>
      </c>
      <c r="M7" s="56">
        <f>L7/B7</f>
        <v>131.61689291101055</v>
      </c>
    </row>
    <row r="8" spans="1:13">
      <c r="A8" s="7" t="s">
        <v>5</v>
      </c>
      <c r="B8" s="16">
        <v>150119</v>
      </c>
      <c r="C8" s="49">
        <v>8884747172</v>
      </c>
      <c r="D8" s="50">
        <f t="shared" ref="D8:D71" si="1">(C8/B8)</f>
        <v>59184.694622266332</v>
      </c>
      <c r="E8" s="51">
        <v>5645196519</v>
      </c>
      <c r="F8" s="51">
        <f t="shared" ref="F8:F71" si="2">(E8/B8)</f>
        <v>37604.810310487017</v>
      </c>
      <c r="G8" s="62">
        <v>6.9180000000000001</v>
      </c>
      <c r="H8" s="76">
        <v>2</v>
      </c>
      <c r="I8" s="76">
        <f t="shared" ref="I8:I71" si="3">SUM(G8:H8)</f>
        <v>8.9179999999999993</v>
      </c>
      <c r="J8" s="52">
        <v>39053468</v>
      </c>
      <c r="K8" s="51">
        <v>11290393</v>
      </c>
      <c r="L8" s="53">
        <f t="shared" si="0"/>
        <v>50343861</v>
      </c>
      <c r="M8" s="56">
        <f t="shared" ref="M8:M71" si="4">L8/B8</f>
        <v>335.3596879808685</v>
      </c>
    </row>
    <row r="9" spans="1:13">
      <c r="A9" s="7" t="s">
        <v>6</v>
      </c>
      <c r="B9" s="16">
        <v>25500</v>
      </c>
      <c r="C9" s="49">
        <v>900064917</v>
      </c>
      <c r="D9" s="50">
        <f t="shared" si="1"/>
        <v>35296.663411764705</v>
      </c>
      <c r="E9" s="51">
        <v>466968146</v>
      </c>
      <c r="F9" s="51">
        <f t="shared" si="2"/>
        <v>18312.476313725489</v>
      </c>
      <c r="G9" s="62">
        <v>9.1609999999999996</v>
      </c>
      <c r="H9" s="76">
        <v>0</v>
      </c>
      <c r="I9" s="76">
        <f t="shared" si="3"/>
        <v>9.1609999999999996</v>
      </c>
      <c r="J9" s="52">
        <v>4277894</v>
      </c>
      <c r="K9" s="51">
        <v>0</v>
      </c>
      <c r="L9" s="53">
        <f t="shared" si="0"/>
        <v>4277894</v>
      </c>
      <c r="M9" s="56">
        <f t="shared" si="4"/>
        <v>167.76054901960785</v>
      </c>
    </row>
    <row r="10" spans="1:13">
      <c r="A10" s="7" t="s">
        <v>7</v>
      </c>
      <c r="B10" s="16">
        <v>474803</v>
      </c>
      <c r="C10" s="49">
        <v>31185411579</v>
      </c>
      <c r="D10" s="50">
        <f t="shared" si="1"/>
        <v>65680.738283035287</v>
      </c>
      <c r="E10" s="51">
        <v>15910271621</v>
      </c>
      <c r="F10" s="51">
        <f t="shared" si="2"/>
        <v>33509.206178141249</v>
      </c>
      <c r="G10" s="62">
        <v>7.1710000000000003</v>
      </c>
      <c r="H10" s="76">
        <v>2</v>
      </c>
      <c r="I10" s="76">
        <f t="shared" si="3"/>
        <v>9.1709999999999994</v>
      </c>
      <c r="J10" s="52">
        <v>140265756</v>
      </c>
      <c r="K10" s="51">
        <v>0</v>
      </c>
      <c r="L10" s="53">
        <f t="shared" si="0"/>
        <v>140265756</v>
      </c>
      <c r="M10" s="56">
        <f t="shared" si="4"/>
        <v>295.41884950179337</v>
      </c>
    </row>
    <row r="11" spans="1:13">
      <c r="A11" s="7" t="s">
        <v>8</v>
      </c>
      <c r="B11" s="16">
        <v>1490289</v>
      </c>
      <c r="C11" s="49">
        <v>88408889431</v>
      </c>
      <c r="D11" s="50">
        <f t="shared" si="1"/>
        <v>59323.318786490403</v>
      </c>
      <c r="E11" s="51">
        <v>69579998090</v>
      </c>
      <c r="F11" s="51">
        <f t="shared" si="2"/>
        <v>46688.929523065657</v>
      </c>
      <c r="G11" s="62">
        <v>8.6739999999999995</v>
      </c>
      <c r="H11" s="76">
        <v>0.45429999999999998</v>
      </c>
      <c r="I11" s="76">
        <f t="shared" si="3"/>
        <v>9.1282999999999994</v>
      </c>
      <c r="J11" s="52">
        <v>611922961</v>
      </c>
      <c r="K11" s="51">
        <v>31934304</v>
      </c>
      <c r="L11" s="53">
        <f t="shared" si="0"/>
        <v>643857265</v>
      </c>
      <c r="M11" s="56">
        <f t="shared" si="4"/>
        <v>432.03517237260695</v>
      </c>
    </row>
    <row r="12" spans="1:13">
      <c r="A12" s="7" t="s">
        <v>9</v>
      </c>
      <c r="B12" s="16">
        <v>14117</v>
      </c>
      <c r="C12" s="49">
        <v>449410733</v>
      </c>
      <c r="D12" s="50">
        <f t="shared" si="1"/>
        <v>31834.719345469999</v>
      </c>
      <c r="E12" s="51">
        <v>222232692</v>
      </c>
      <c r="F12" s="51">
        <f t="shared" si="2"/>
        <v>15742.203867677268</v>
      </c>
      <c r="G12" s="62">
        <v>6.0679999999999996</v>
      </c>
      <c r="H12" s="76">
        <v>0</v>
      </c>
      <c r="I12" s="76">
        <f t="shared" si="3"/>
        <v>6.0679999999999996</v>
      </c>
      <c r="J12" s="52">
        <v>1348508</v>
      </c>
      <c r="K12" s="51">
        <v>0</v>
      </c>
      <c r="L12" s="53">
        <f t="shared" si="0"/>
        <v>1348508</v>
      </c>
      <c r="M12" s="56">
        <f t="shared" si="4"/>
        <v>95.52369483601332</v>
      </c>
    </row>
    <row r="13" spans="1:13">
      <c r="A13" s="7" t="s">
        <v>10</v>
      </c>
      <c r="B13" s="16">
        <v>136773</v>
      </c>
      <c r="C13" s="49">
        <v>9367743330</v>
      </c>
      <c r="D13" s="50">
        <f t="shared" si="1"/>
        <v>68491.173915904452</v>
      </c>
      <c r="E13" s="51">
        <v>6970246753</v>
      </c>
      <c r="F13" s="51">
        <f t="shared" si="2"/>
        <v>50962.154467621534</v>
      </c>
      <c r="G13" s="62">
        <v>6.6260000000000003</v>
      </c>
      <c r="H13" s="76">
        <v>2.5099999999999998</v>
      </c>
      <c r="I13" s="76">
        <f t="shared" si="3"/>
        <v>9.1359999999999992</v>
      </c>
      <c r="J13" s="52">
        <v>60080229</v>
      </c>
      <c r="K13" s="51">
        <v>3552158</v>
      </c>
      <c r="L13" s="53">
        <f t="shared" si="0"/>
        <v>63632387</v>
      </c>
      <c r="M13" s="56">
        <f t="shared" si="4"/>
        <v>465.24085163007317</v>
      </c>
    </row>
    <row r="14" spans="1:13">
      <c r="A14" s="7" t="s">
        <v>11</v>
      </c>
      <c r="B14" s="16">
        <v>114898</v>
      </c>
      <c r="C14" s="49">
        <v>6667946705</v>
      </c>
      <c r="D14" s="50">
        <f t="shared" si="1"/>
        <v>58033.618557329108</v>
      </c>
      <c r="E14" s="51">
        <v>4897966037</v>
      </c>
      <c r="F14" s="51">
        <f t="shared" si="2"/>
        <v>42628.818926352069</v>
      </c>
      <c r="G14" s="62">
        <v>6.9429999999999996</v>
      </c>
      <c r="H14" s="76">
        <v>2</v>
      </c>
      <c r="I14" s="76">
        <f t="shared" si="3"/>
        <v>8.9429999999999996</v>
      </c>
      <c r="J14" s="52">
        <v>34028855</v>
      </c>
      <c r="K14" s="51">
        <v>9802349</v>
      </c>
      <c r="L14" s="53">
        <f t="shared" si="0"/>
        <v>43831204</v>
      </c>
      <c r="M14" s="56">
        <f t="shared" si="4"/>
        <v>381.47925986527179</v>
      </c>
    </row>
    <row r="15" spans="1:13">
      <c r="A15" s="7" t="s">
        <v>12</v>
      </c>
      <c r="B15" s="16">
        <v>139631</v>
      </c>
      <c r="C15" s="49">
        <v>5791385291</v>
      </c>
      <c r="D15" s="50">
        <f t="shared" si="1"/>
        <v>41476.357621158626</v>
      </c>
      <c r="E15" s="51">
        <v>3934410876</v>
      </c>
      <c r="F15" s="51">
        <f t="shared" si="2"/>
        <v>28177.201882103545</v>
      </c>
      <c r="G15" s="62">
        <v>7.0259999999999998</v>
      </c>
      <c r="H15" s="76">
        <v>2</v>
      </c>
      <c r="I15" s="76">
        <f t="shared" si="3"/>
        <v>9.0259999999999998</v>
      </c>
      <c r="J15" s="52">
        <v>27642403</v>
      </c>
      <c r="K15" s="51">
        <v>7868601</v>
      </c>
      <c r="L15" s="53">
        <f t="shared" si="0"/>
        <v>35511004</v>
      </c>
      <c r="M15" s="56">
        <f t="shared" si="4"/>
        <v>254.32034433614311</v>
      </c>
    </row>
    <row r="16" spans="1:13">
      <c r="A16" s="7" t="s">
        <v>13</v>
      </c>
      <c r="B16" s="16">
        <v>219685</v>
      </c>
      <c r="C16" s="49">
        <v>29830939079</v>
      </c>
      <c r="D16" s="50">
        <f t="shared" si="1"/>
        <v>135789.60365523363</v>
      </c>
      <c r="E16" s="51">
        <v>24422201235</v>
      </c>
      <c r="F16" s="51">
        <f t="shared" si="2"/>
        <v>111169.17966634044</v>
      </c>
      <c r="G16" s="62">
        <v>7.76</v>
      </c>
      <c r="H16" s="76">
        <v>0</v>
      </c>
      <c r="I16" s="76">
        <f t="shared" si="3"/>
        <v>7.76</v>
      </c>
      <c r="J16" s="52">
        <v>189665095</v>
      </c>
      <c r="K16" s="51">
        <v>0</v>
      </c>
      <c r="L16" s="53">
        <f t="shared" si="0"/>
        <v>189665095</v>
      </c>
      <c r="M16" s="56">
        <f t="shared" si="4"/>
        <v>863.35022873660012</v>
      </c>
    </row>
    <row r="17" spans="1:13">
      <c r="A17" s="7" t="s">
        <v>14</v>
      </c>
      <c r="B17" s="16">
        <v>56514</v>
      </c>
      <c r="C17" s="49">
        <v>2134400256</v>
      </c>
      <c r="D17" s="50">
        <f t="shared" si="1"/>
        <v>37767.637328803481</v>
      </c>
      <c r="E17" s="51">
        <v>1156671324</v>
      </c>
      <c r="F17" s="51">
        <f t="shared" si="2"/>
        <v>20466.987365962417</v>
      </c>
      <c r="G17" s="62">
        <v>6.1230000000000002</v>
      </c>
      <c r="H17" s="76">
        <v>2.76</v>
      </c>
      <c r="I17" s="76">
        <f t="shared" si="3"/>
        <v>8.8829999999999991</v>
      </c>
      <c r="J17" s="52">
        <v>10274689</v>
      </c>
      <c r="K17" s="51">
        <v>0</v>
      </c>
      <c r="L17" s="53">
        <f t="shared" si="0"/>
        <v>10274689</v>
      </c>
      <c r="M17" s="56">
        <f t="shared" si="4"/>
        <v>181.80785292140001</v>
      </c>
    </row>
    <row r="18" spans="1:13">
      <c r="A18" s="7" t="s">
        <v>102</v>
      </c>
      <c r="B18" s="16">
        <v>28438</v>
      </c>
      <c r="C18" s="49">
        <v>1584837489</v>
      </c>
      <c r="D18" s="50">
        <f t="shared" si="1"/>
        <v>55729.569203178842</v>
      </c>
      <c r="E18" s="51">
        <v>738300330</v>
      </c>
      <c r="F18" s="51">
        <f t="shared" si="2"/>
        <v>25961.752936212109</v>
      </c>
      <c r="G18" s="62">
        <v>9.3010000000000002</v>
      </c>
      <c r="H18" s="76">
        <v>0</v>
      </c>
      <c r="I18" s="76">
        <f t="shared" si="3"/>
        <v>9.3010000000000002</v>
      </c>
      <c r="J18" s="52">
        <v>6866930</v>
      </c>
      <c r="K18" s="51">
        <v>0</v>
      </c>
      <c r="L18" s="53">
        <f t="shared" si="0"/>
        <v>6866930</v>
      </c>
      <c r="M18" s="56">
        <f t="shared" si="4"/>
        <v>241.47021590829172</v>
      </c>
    </row>
    <row r="19" spans="1:13">
      <c r="A19" s="7" t="s">
        <v>15</v>
      </c>
      <c r="B19" s="16">
        <v>13478</v>
      </c>
      <c r="C19" s="49">
        <v>512552253</v>
      </c>
      <c r="D19" s="50">
        <f t="shared" si="1"/>
        <v>38028.806425285649</v>
      </c>
      <c r="E19" s="51">
        <v>230143523</v>
      </c>
      <c r="F19" s="51">
        <f t="shared" si="2"/>
        <v>17075.495103131027</v>
      </c>
      <c r="G19" s="62">
        <v>9.32</v>
      </c>
      <c r="H19" s="76">
        <v>0</v>
      </c>
      <c r="I19" s="76">
        <f t="shared" si="3"/>
        <v>9.32</v>
      </c>
      <c r="J19" s="52">
        <v>2114138</v>
      </c>
      <c r="K19" s="51">
        <v>0</v>
      </c>
      <c r="L19" s="53">
        <f t="shared" si="0"/>
        <v>2114138</v>
      </c>
      <c r="M19" s="56">
        <f t="shared" si="4"/>
        <v>156.85843596972845</v>
      </c>
    </row>
    <row r="20" spans="1:13">
      <c r="A20" s="7" t="s">
        <v>16</v>
      </c>
      <c r="B20" s="16">
        <v>762846</v>
      </c>
      <c r="C20" s="49">
        <v>43049107135</v>
      </c>
      <c r="D20" s="50">
        <f t="shared" si="1"/>
        <v>56432.238138497152</v>
      </c>
      <c r="E20" s="51">
        <v>28093245992</v>
      </c>
      <c r="F20" s="51">
        <f t="shared" si="2"/>
        <v>36826.890344840242</v>
      </c>
      <c r="G20" s="62">
        <v>8.6910000000000007</v>
      </c>
      <c r="H20" s="76">
        <v>0.67500000000000004</v>
      </c>
      <c r="I20" s="76">
        <f t="shared" si="3"/>
        <v>9.3660000000000014</v>
      </c>
      <c r="J20" s="52">
        <v>187971908</v>
      </c>
      <c r="K20" s="51">
        <v>75149432</v>
      </c>
      <c r="L20" s="53">
        <f t="shared" si="0"/>
        <v>263121340</v>
      </c>
      <c r="M20" s="56">
        <f t="shared" si="4"/>
        <v>344.92065239904252</v>
      </c>
    </row>
    <row r="21" spans="1:13">
      <c r="A21" s="7" t="s">
        <v>17</v>
      </c>
      <c r="B21" s="16">
        <v>301613</v>
      </c>
      <c r="C21" s="49">
        <v>13223122290</v>
      </c>
      <c r="D21" s="50">
        <f t="shared" si="1"/>
        <v>43841.353953576268</v>
      </c>
      <c r="E21" s="51">
        <v>7351078109</v>
      </c>
      <c r="F21" s="51">
        <f t="shared" si="2"/>
        <v>24372.550616186967</v>
      </c>
      <c r="G21" s="62">
        <v>9.0109999999999992</v>
      </c>
      <c r="H21" s="76">
        <v>0</v>
      </c>
      <c r="I21" s="76">
        <f t="shared" si="3"/>
        <v>9.0109999999999992</v>
      </c>
      <c r="J21" s="52">
        <v>66235273</v>
      </c>
      <c r="K21" s="51">
        <v>0</v>
      </c>
      <c r="L21" s="53">
        <f t="shared" si="0"/>
        <v>66235273</v>
      </c>
      <c r="M21" s="56">
        <f t="shared" si="4"/>
        <v>219.60350846946253</v>
      </c>
    </row>
    <row r="22" spans="1:13">
      <c r="A22" s="7" t="s">
        <v>18</v>
      </c>
      <c r="B22" s="16">
        <v>45818</v>
      </c>
      <c r="C22" s="49">
        <v>3422518245</v>
      </c>
      <c r="D22" s="50">
        <f t="shared" si="1"/>
        <v>74698.115260378021</v>
      </c>
      <c r="E22" s="51">
        <v>2575372160</v>
      </c>
      <c r="F22" s="51">
        <f t="shared" si="2"/>
        <v>56208.742415644505</v>
      </c>
      <c r="G22" s="62">
        <v>8.84</v>
      </c>
      <c r="H22" s="76">
        <v>0.72699999999999998</v>
      </c>
      <c r="I22" s="76">
        <f t="shared" si="3"/>
        <v>9.5670000000000002</v>
      </c>
      <c r="J22" s="52">
        <v>17615590</v>
      </c>
      <c r="K22" s="51">
        <v>7023051</v>
      </c>
      <c r="L22" s="53">
        <f t="shared" si="0"/>
        <v>24638641</v>
      </c>
      <c r="M22" s="56">
        <f t="shared" si="4"/>
        <v>537.75025099305947</v>
      </c>
    </row>
    <row r="23" spans="1:13">
      <c r="A23" s="7" t="s">
        <v>19</v>
      </c>
      <c r="B23" s="16">
        <v>10872</v>
      </c>
      <c r="C23" s="49">
        <v>1665560926</v>
      </c>
      <c r="D23" s="50">
        <f t="shared" si="1"/>
        <v>153197.28899926416</v>
      </c>
      <c r="E23" s="51">
        <v>757135125</v>
      </c>
      <c r="F23" s="51">
        <f t="shared" si="2"/>
        <v>69640.831953642381</v>
      </c>
      <c r="G23" s="62">
        <v>7.7619999999999996</v>
      </c>
      <c r="H23" s="76">
        <v>0</v>
      </c>
      <c r="I23" s="76">
        <f t="shared" si="3"/>
        <v>7.7619999999999996</v>
      </c>
      <c r="J23" s="52">
        <v>5876882</v>
      </c>
      <c r="K23" s="51">
        <v>0</v>
      </c>
      <c r="L23" s="53">
        <f t="shared" si="0"/>
        <v>5876882</v>
      </c>
      <c r="M23" s="56">
        <f t="shared" si="4"/>
        <v>540.55206033848413</v>
      </c>
    </row>
    <row r="24" spans="1:13">
      <c r="A24" s="7" t="s">
        <v>20</v>
      </c>
      <c r="B24" s="16">
        <v>51478</v>
      </c>
      <c r="C24" s="49">
        <v>1427726837</v>
      </c>
      <c r="D24" s="50">
        <f t="shared" si="1"/>
        <v>27734.699036481605</v>
      </c>
      <c r="E24" s="51">
        <v>747238273</v>
      </c>
      <c r="F24" s="51">
        <f t="shared" si="2"/>
        <v>14515.681902948832</v>
      </c>
      <c r="G24" s="62">
        <v>8.9719999999999995</v>
      </c>
      <c r="H24" s="76">
        <v>0</v>
      </c>
      <c r="I24" s="76">
        <f t="shared" si="3"/>
        <v>8.9719999999999995</v>
      </c>
      <c r="J24" s="52">
        <v>6704224</v>
      </c>
      <c r="K24" s="51">
        <v>0</v>
      </c>
      <c r="L24" s="53">
        <f t="shared" si="0"/>
        <v>6704224</v>
      </c>
      <c r="M24" s="56">
        <f t="shared" si="4"/>
        <v>130.23474105443103</v>
      </c>
    </row>
    <row r="25" spans="1:13">
      <c r="A25" s="7" t="s">
        <v>21</v>
      </c>
      <c r="B25" s="16">
        <v>13406</v>
      </c>
      <c r="C25" s="49">
        <v>587543921</v>
      </c>
      <c r="D25" s="50">
        <f t="shared" si="1"/>
        <v>43826.937266895417</v>
      </c>
      <c r="E25" s="51">
        <v>256569615</v>
      </c>
      <c r="F25" s="51">
        <f t="shared" si="2"/>
        <v>19138.416753692378</v>
      </c>
      <c r="G25" s="62">
        <v>7.0949999999999998</v>
      </c>
      <c r="H25" s="76">
        <v>2</v>
      </c>
      <c r="I25" s="76">
        <f t="shared" si="3"/>
        <v>9.0949999999999989</v>
      </c>
      <c r="J25" s="52">
        <v>1820360</v>
      </c>
      <c r="K25" s="51">
        <v>513139</v>
      </c>
      <c r="L25" s="53">
        <f t="shared" si="0"/>
        <v>2333499</v>
      </c>
      <c r="M25" s="56">
        <f t="shared" si="4"/>
        <v>174.06377741309862</v>
      </c>
    </row>
    <row r="26" spans="1:13">
      <c r="A26" s="7" t="s">
        <v>22</v>
      </c>
      <c r="B26" s="16">
        <v>9867</v>
      </c>
      <c r="C26" s="49">
        <v>1007913333</v>
      </c>
      <c r="D26" s="50">
        <f t="shared" si="1"/>
        <v>102149.92733353603</v>
      </c>
      <c r="E26" s="51">
        <v>380369178</v>
      </c>
      <c r="F26" s="51">
        <f t="shared" si="2"/>
        <v>38549.627850410456</v>
      </c>
      <c r="G26" s="62">
        <v>6.7220000000000004</v>
      </c>
      <c r="H26" s="76">
        <v>1.597</v>
      </c>
      <c r="I26" s="76">
        <f t="shared" si="3"/>
        <v>8.3190000000000008</v>
      </c>
      <c r="J26" s="52">
        <v>2556841</v>
      </c>
      <c r="K26" s="51">
        <v>607450</v>
      </c>
      <c r="L26" s="53">
        <f t="shared" si="0"/>
        <v>3164291</v>
      </c>
      <c r="M26" s="56">
        <f t="shared" si="4"/>
        <v>320.69433465085638</v>
      </c>
    </row>
    <row r="27" spans="1:13">
      <c r="A27" s="7" t="s">
        <v>23</v>
      </c>
      <c r="B27" s="16">
        <v>14403</v>
      </c>
      <c r="C27" s="49">
        <v>1315675516</v>
      </c>
      <c r="D27" s="50">
        <f t="shared" si="1"/>
        <v>91347.324585155875</v>
      </c>
      <c r="E27" s="51">
        <v>752964470</v>
      </c>
      <c r="F27" s="51">
        <f t="shared" si="2"/>
        <v>52278.307991390684</v>
      </c>
      <c r="G27" s="62">
        <v>7.8819999999999997</v>
      </c>
      <c r="H27" s="76">
        <v>0</v>
      </c>
      <c r="I27" s="76">
        <f t="shared" si="3"/>
        <v>7.8819999999999997</v>
      </c>
      <c r="J27" s="52">
        <v>5934657</v>
      </c>
      <c r="K27" s="51">
        <v>0</v>
      </c>
      <c r="L27" s="53">
        <f t="shared" si="0"/>
        <v>5934657</v>
      </c>
      <c r="M27" s="56">
        <f t="shared" si="4"/>
        <v>412.04311601749635</v>
      </c>
    </row>
    <row r="28" spans="1:13">
      <c r="A28" s="7" t="s">
        <v>24</v>
      </c>
      <c r="B28" s="16">
        <v>14376</v>
      </c>
      <c r="C28" s="49">
        <v>803353479</v>
      </c>
      <c r="D28" s="50">
        <f t="shared" si="1"/>
        <v>55881.571994991653</v>
      </c>
      <c r="E28" s="51">
        <v>534560695</v>
      </c>
      <c r="F28" s="51">
        <f t="shared" si="2"/>
        <v>37184.24422648859</v>
      </c>
      <c r="G28" s="62">
        <v>9.032</v>
      </c>
      <c r="H28" s="76">
        <v>0</v>
      </c>
      <c r="I28" s="76">
        <f t="shared" si="3"/>
        <v>9.032</v>
      </c>
      <c r="J28" s="52">
        <v>4828159</v>
      </c>
      <c r="K28" s="51">
        <v>0</v>
      </c>
      <c r="L28" s="53">
        <f t="shared" si="0"/>
        <v>4828159</v>
      </c>
      <c r="M28" s="56">
        <f t="shared" si="4"/>
        <v>335.84856705620479</v>
      </c>
    </row>
    <row r="29" spans="1:13">
      <c r="A29" s="7" t="s">
        <v>25</v>
      </c>
      <c r="B29" s="16">
        <v>22594</v>
      </c>
      <c r="C29" s="49">
        <v>1911525645</v>
      </c>
      <c r="D29" s="50">
        <f t="shared" si="1"/>
        <v>84603.241789855718</v>
      </c>
      <c r="E29" s="51">
        <v>883831074</v>
      </c>
      <c r="F29" s="51">
        <f t="shared" si="2"/>
        <v>39117.954943790384</v>
      </c>
      <c r="G29" s="62">
        <v>9.1509999999999998</v>
      </c>
      <c r="H29" s="76">
        <v>0</v>
      </c>
      <c r="I29" s="76">
        <f t="shared" si="3"/>
        <v>9.1509999999999998</v>
      </c>
      <c r="J29" s="52">
        <v>8087939</v>
      </c>
      <c r="K29" s="51">
        <v>0</v>
      </c>
      <c r="L29" s="53">
        <f t="shared" si="0"/>
        <v>8087939</v>
      </c>
      <c r="M29" s="56">
        <f t="shared" si="4"/>
        <v>357.96844294945561</v>
      </c>
    </row>
    <row r="30" spans="1:13">
      <c r="A30" s="7" t="s">
        <v>26</v>
      </c>
      <c r="B30" s="16">
        <v>30552</v>
      </c>
      <c r="C30" s="49">
        <v>2831897043</v>
      </c>
      <c r="D30" s="50">
        <f t="shared" si="1"/>
        <v>92691.052729772186</v>
      </c>
      <c r="E30" s="51">
        <v>1398241263</v>
      </c>
      <c r="F30" s="51">
        <f t="shared" si="2"/>
        <v>45765.948644933225</v>
      </c>
      <c r="G30" s="62">
        <v>6.8120000000000003</v>
      </c>
      <c r="H30" s="76">
        <v>2</v>
      </c>
      <c r="I30" s="76">
        <f t="shared" si="3"/>
        <v>8.8120000000000012</v>
      </c>
      <c r="J30" s="52">
        <v>12321278</v>
      </c>
      <c r="K30" s="51">
        <v>0</v>
      </c>
      <c r="L30" s="53">
        <f t="shared" si="0"/>
        <v>12321278</v>
      </c>
      <c r="M30" s="56">
        <f t="shared" si="4"/>
        <v>403.28875360041894</v>
      </c>
    </row>
    <row r="31" spans="1:13">
      <c r="A31" s="7" t="s">
        <v>27</v>
      </c>
      <c r="B31" s="16">
        <v>127392</v>
      </c>
      <c r="C31" s="49">
        <v>6041279374</v>
      </c>
      <c r="D31" s="50">
        <f t="shared" si="1"/>
        <v>47422.75318701331</v>
      </c>
      <c r="E31" s="51">
        <v>4111489638</v>
      </c>
      <c r="F31" s="51">
        <f t="shared" si="2"/>
        <v>32274.315796910323</v>
      </c>
      <c r="G31" s="62">
        <v>7.0030000000000001</v>
      </c>
      <c r="H31" s="76">
        <v>3.4790000000000001</v>
      </c>
      <c r="I31" s="76">
        <f t="shared" si="3"/>
        <v>10.481999999999999</v>
      </c>
      <c r="J31" s="52">
        <v>28792762</v>
      </c>
      <c r="K31" s="51">
        <v>14303372</v>
      </c>
      <c r="L31" s="53">
        <f t="shared" si="0"/>
        <v>43096134</v>
      </c>
      <c r="M31" s="56">
        <f t="shared" si="4"/>
        <v>338.2954502637528</v>
      </c>
    </row>
    <row r="32" spans="1:13">
      <c r="A32" s="7" t="s">
        <v>28</v>
      </c>
      <c r="B32" s="16">
        <v>81143</v>
      </c>
      <c r="C32" s="49">
        <v>4036391045</v>
      </c>
      <c r="D32" s="50">
        <f t="shared" si="1"/>
        <v>49744.168258506586</v>
      </c>
      <c r="E32" s="51">
        <v>2688132008</v>
      </c>
      <c r="F32" s="51">
        <f t="shared" si="2"/>
        <v>33128.329098012153</v>
      </c>
      <c r="G32" s="62">
        <v>6.9550000000000001</v>
      </c>
      <c r="H32" s="76">
        <v>2</v>
      </c>
      <c r="I32" s="76">
        <f t="shared" si="3"/>
        <v>8.9550000000000001</v>
      </c>
      <c r="J32" s="52">
        <v>18695958</v>
      </c>
      <c r="K32" s="51">
        <v>5376264</v>
      </c>
      <c r="L32" s="53">
        <f t="shared" si="0"/>
        <v>24072222</v>
      </c>
      <c r="M32" s="56">
        <f t="shared" si="4"/>
        <v>296.66418545037772</v>
      </c>
    </row>
    <row r="33" spans="1:13">
      <c r="A33" s="7" t="s">
        <v>29</v>
      </c>
      <c r="B33" s="16">
        <v>967511</v>
      </c>
      <c r="C33" s="49">
        <v>49254440513</v>
      </c>
      <c r="D33" s="50">
        <f t="shared" si="1"/>
        <v>50908.403638821677</v>
      </c>
      <c r="E33" s="51">
        <v>34671753793</v>
      </c>
      <c r="F33" s="51">
        <f t="shared" si="2"/>
        <v>35836.030590866671</v>
      </c>
      <c r="G33" s="62">
        <v>8.7710000000000008</v>
      </c>
      <c r="H33" s="76">
        <v>0.3</v>
      </c>
      <c r="I33" s="76">
        <f t="shared" si="3"/>
        <v>9.0710000000000015</v>
      </c>
      <c r="J33" s="52">
        <v>305517550</v>
      </c>
      <c r="K33" s="51">
        <v>10449807</v>
      </c>
      <c r="L33" s="53">
        <f t="shared" si="0"/>
        <v>315967357</v>
      </c>
      <c r="M33" s="56">
        <f t="shared" si="4"/>
        <v>326.57753451898736</v>
      </c>
    </row>
    <row r="34" spans="1:13">
      <c r="A34" s="7" t="s">
        <v>30</v>
      </c>
      <c r="B34" s="16">
        <v>18899</v>
      </c>
      <c r="C34" s="49">
        <v>635037134</v>
      </c>
      <c r="D34" s="50">
        <f t="shared" si="1"/>
        <v>33601.626223609717</v>
      </c>
      <c r="E34" s="51">
        <v>255481264</v>
      </c>
      <c r="F34" s="51">
        <f t="shared" si="2"/>
        <v>13518.242446690301</v>
      </c>
      <c r="G34" s="62">
        <v>5.9420000000000002</v>
      </c>
      <c r="H34" s="76">
        <v>2</v>
      </c>
      <c r="I34" s="76">
        <f t="shared" si="3"/>
        <v>7.9420000000000002</v>
      </c>
      <c r="J34" s="52">
        <v>1518070</v>
      </c>
      <c r="K34" s="51">
        <v>510963</v>
      </c>
      <c r="L34" s="53">
        <f t="shared" si="0"/>
        <v>2029033</v>
      </c>
      <c r="M34" s="56">
        <f t="shared" si="4"/>
        <v>107.36192391131806</v>
      </c>
    </row>
    <row r="35" spans="1:13">
      <c r="A35" s="7" t="s">
        <v>31</v>
      </c>
      <c r="B35" s="16">
        <v>109579</v>
      </c>
      <c r="C35" s="49">
        <v>9435716182</v>
      </c>
      <c r="D35" s="50">
        <f t="shared" si="1"/>
        <v>86108.799879538958</v>
      </c>
      <c r="E35" s="51">
        <v>6995096857</v>
      </c>
      <c r="F35" s="51">
        <f t="shared" si="2"/>
        <v>63836.107803502498</v>
      </c>
      <c r="G35" s="62">
        <v>8.6140000000000008</v>
      </c>
      <c r="H35" s="76">
        <v>1</v>
      </c>
      <c r="I35" s="76">
        <f t="shared" si="3"/>
        <v>9.6140000000000008</v>
      </c>
      <c r="J35" s="52">
        <v>60263099</v>
      </c>
      <c r="K35" s="51">
        <v>6996136</v>
      </c>
      <c r="L35" s="53">
        <f t="shared" si="0"/>
        <v>67259235</v>
      </c>
      <c r="M35" s="56">
        <f t="shared" si="4"/>
        <v>613.79675850299782</v>
      </c>
    </row>
    <row r="36" spans="1:13">
      <c r="A36" s="7" t="s">
        <v>32</v>
      </c>
      <c r="B36" s="16">
        <v>49469</v>
      </c>
      <c r="C36" s="49">
        <v>1709884722</v>
      </c>
      <c r="D36" s="50">
        <f t="shared" si="1"/>
        <v>34564.772322060278</v>
      </c>
      <c r="E36" s="51">
        <v>780640652</v>
      </c>
      <c r="F36" s="51">
        <f t="shared" si="2"/>
        <v>15780.400897531788</v>
      </c>
      <c r="G36" s="62">
        <v>6.7</v>
      </c>
      <c r="H36" s="76">
        <v>0</v>
      </c>
      <c r="I36" s="76">
        <f t="shared" si="3"/>
        <v>6.7</v>
      </c>
      <c r="J36" s="52">
        <v>5230292</v>
      </c>
      <c r="K36" s="51">
        <v>0</v>
      </c>
      <c r="L36" s="53">
        <f t="shared" si="0"/>
        <v>5230292</v>
      </c>
      <c r="M36" s="56">
        <f t="shared" si="4"/>
        <v>105.7286785663749</v>
      </c>
    </row>
    <row r="37" spans="1:13">
      <c r="A37" s="7" t="s">
        <v>33</v>
      </c>
      <c r="B37" s="16">
        <v>14424</v>
      </c>
      <c r="C37" s="49">
        <v>831615416</v>
      </c>
      <c r="D37" s="50">
        <f t="shared" si="1"/>
        <v>57654.97892401553</v>
      </c>
      <c r="E37" s="51">
        <v>284298436</v>
      </c>
      <c r="F37" s="51">
        <f t="shared" si="2"/>
        <v>19710.096783139212</v>
      </c>
      <c r="G37" s="62">
        <v>6.827</v>
      </c>
      <c r="H37" s="76">
        <v>1</v>
      </c>
      <c r="I37" s="76">
        <f t="shared" si="3"/>
        <v>7.827</v>
      </c>
      <c r="J37" s="52">
        <v>2225203</v>
      </c>
      <c r="K37" s="51">
        <v>0</v>
      </c>
      <c r="L37" s="53">
        <f t="shared" si="0"/>
        <v>2225203</v>
      </c>
      <c r="M37" s="56">
        <f t="shared" si="4"/>
        <v>154.27086799778147</v>
      </c>
    </row>
    <row r="38" spans="1:13">
      <c r="A38" s="7" t="s">
        <v>34</v>
      </c>
      <c r="B38" s="16">
        <v>6961</v>
      </c>
      <c r="C38" s="49">
        <v>313108861</v>
      </c>
      <c r="D38" s="50">
        <f t="shared" si="1"/>
        <v>44980.442608820573</v>
      </c>
      <c r="E38" s="51">
        <v>128555995</v>
      </c>
      <c r="F38" s="51">
        <f t="shared" si="2"/>
        <v>18468.035483407555</v>
      </c>
      <c r="G38" s="62">
        <v>7.18</v>
      </c>
      <c r="H38" s="76">
        <v>2</v>
      </c>
      <c r="I38" s="76">
        <f t="shared" si="3"/>
        <v>9.18</v>
      </c>
      <c r="J38" s="52">
        <v>923032</v>
      </c>
      <c r="K38" s="51">
        <v>257112</v>
      </c>
      <c r="L38" s="53">
        <f t="shared" si="0"/>
        <v>1180144</v>
      </c>
      <c r="M38" s="56">
        <f t="shared" si="4"/>
        <v>169.53656083895993</v>
      </c>
    </row>
    <row r="39" spans="1:13">
      <c r="A39" s="7" t="s">
        <v>35</v>
      </c>
      <c r="B39" s="16">
        <v>203863</v>
      </c>
      <c r="C39" s="49">
        <v>9594808129</v>
      </c>
      <c r="D39" s="50">
        <f t="shared" si="1"/>
        <v>47064.98054575867</v>
      </c>
      <c r="E39" s="51">
        <v>6943140842</v>
      </c>
      <c r="F39" s="51">
        <f t="shared" si="2"/>
        <v>34057.876328710947</v>
      </c>
      <c r="G39" s="62">
        <v>8.7420000000000009</v>
      </c>
      <c r="H39" s="76">
        <v>0</v>
      </c>
      <c r="I39" s="76">
        <f t="shared" si="3"/>
        <v>8.7420000000000009</v>
      </c>
      <c r="J39" s="52">
        <v>60696937</v>
      </c>
      <c r="K39" s="51">
        <v>0</v>
      </c>
      <c r="L39" s="53">
        <f t="shared" si="0"/>
        <v>60696937</v>
      </c>
      <c r="M39" s="56">
        <f t="shared" si="4"/>
        <v>297.73395368458227</v>
      </c>
    </row>
    <row r="40" spans="1:13">
      <c r="A40" s="7" t="s">
        <v>36</v>
      </c>
      <c r="B40" s="16">
        <v>417114</v>
      </c>
      <c r="C40" s="49">
        <v>31181454270</v>
      </c>
      <c r="D40" s="50">
        <f t="shared" si="1"/>
        <v>74755.233029819181</v>
      </c>
      <c r="E40" s="51">
        <v>25234573490</v>
      </c>
      <c r="F40" s="51">
        <f t="shared" si="2"/>
        <v>60498.025695613193</v>
      </c>
      <c r="G40" s="62">
        <v>8.9410000000000007</v>
      </c>
      <c r="H40" s="76">
        <v>0</v>
      </c>
      <c r="I40" s="76">
        <f t="shared" si="3"/>
        <v>8.9410000000000007</v>
      </c>
      <c r="J40" s="52">
        <v>225827242</v>
      </c>
      <c r="K40" s="51">
        <v>0</v>
      </c>
      <c r="L40" s="53">
        <f t="shared" si="0"/>
        <v>225827242</v>
      </c>
      <c r="M40" s="56">
        <f t="shared" si="4"/>
        <v>541.40412932675474</v>
      </c>
    </row>
    <row r="41" spans="1:13">
      <c r="A41" s="7" t="s">
        <v>37</v>
      </c>
      <c r="B41" s="16">
        <v>237637</v>
      </c>
      <c r="C41" s="49">
        <v>14122188563</v>
      </c>
      <c r="D41" s="50">
        <f t="shared" si="1"/>
        <v>59427.566258621344</v>
      </c>
      <c r="E41" s="51">
        <v>7719736061</v>
      </c>
      <c r="F41" s="51">
        <f t="shared" si="2"/>
        <v>32485.412881832373</v>
      </c>
      <c r="G41" s="62">
        <v>8.7780000000000005</v>
      </c>
      <c r="H41" s="76">
        <v>1.0820000000000001</v>
      </c>
      <c r="I41" s="76">
        <f t="shared" si="3"/>
        <v>9.8600000000000012</v>
      </c>
      <c r="J41" s="52">
        <v>67783028</v>
      </c>
      <c r="K41" s="51">
        <v>8355119</v>
      </c>
      <c r="L41" s="53">
        <f t="shared" si="0"/>
        <v>76138147</v>
      </c>
      <c r="M41" s="56">
        <f t="shared" si="4"/>
        <v>320.39685318363723</v>
      </c>
    </row>
    <row r="42" spans="1:13">
      <c r="A42" s="7" t="s">
        <v>38</v>
      </c>
      <c r="B42" s="16">
        <v>33408</v>
      </c>
      <c r="C42" s="49">
        <v>1494518803</v>
      </c>
      <c r="D42" s="50">
        <f t="shared" si="1"/>
        <v>44735.356890565134</v>
      </c>
      <c r="E42" s="51">
        <v>869093164</v>
      </c>
      <c r="F42" s="51">
        <f t="shared" si="2"/>
        <v>26014.522389846745</v>
      </c>
      <c r="G42" s="62">
        <v>7.1280000000000001</v>
      </c>
      <c r="H42" s="76">
        <v>2</v>
      </c>
      <c r="I42" s="76">
        <f t="shared" si="3"/>
        <v>9.1280000000000001</v>
      </c>
      <c r="J42" s="52">
        <v>6194896</v>
      </c>
      <c r="K42" s="51">
        <v>1738186</v>
      </c>
      <c r="L42" s="53">
        <f t="shared" si="0"/>
        <v>7933082</v>
      </c>
      <c r="M42" s="56">
        <f t="shared" si="4"/>
        <v>237.46054837164752</v>
      </c>
    </row>
    <row r="43" spans="1:13">
      <c r="A43" s="7" t="s">
        <v>39</v>
      </c>
      <c r="B43" s="16">
        <v>8048</v>
      </c>
      <c r="C43" s="49">
        <v>588141173</v>
      </c>
      <c r="D43" s="50">
        <f t="shared" si="1"/>
        <v>73079.17159542744</v>
      </c>
      <c r="E43" s="51">
        <v>114759370</v>
      </c>
      <c r="F43" s="51">
        <f t="shared" si="2"/>
        <v>14259.365059642147</v>
      </c>
      <c r="G43" s="62">
        <v>9.1509999999999998</v>
      </c>
      <c r="H43" s="76">
        <v>0</v>
      </c>
      <c r="I43" s="76">
        <f t="shared" si="3"/>
        <v>9.1509999999999998</v>
      </c>
      <c r="J43" s="52">
        <v>1050162</v>
      </c>
      <c r="K43" s="51">
        <v>0</v>
      </c>
      <c r="L43" s="53">
        <f t="shared" si="0"/>
        <v>1050162</v>
      </c>
      <c r="M43" s="56">
        <f t="shared" si="4"/>
        <v>130.48732604373757</v>
      </c>
    </row>
    <row r="44" spans="1:13">
      <c r="A44" s="7" t="s">
        <v>40</v>
      </c>
      <c r="B44" s="16">
        <v>19632</v>
      </c>
      <c r="C44" s="49">
        <v>705750276</v>
      </c>
      <c r="D44" s="50">
        <f t="shared" si="1"/>
        <v>35948.974938875304</v>
      </c>
      <c r="E44" s="51">
        <v>338126035</v>
      </c>
      <c r="F44" s="51">
        <f t="shared" si="2"/>
        <v>17223.208791768542</v>
      </c>
      <c r="G44" s="62">
        <v>8.7889999999999997</v>
      </c>
      <c r="H44" s="76">
        <v>0</v>
      </c>
      <c r="I44" s="76">
        <f t="shared" si="3"/>
        <v>8.7889999999999997</v>
      </c>
      <c r="J44" s="52">
        <v>2971790</v>
      </c>
      <c r="K44" s="51">
        <v>0</v>
      </c>
      <c r="L44" s="53">
        <f t="shared" si="0"/>
        <v>2971790</v>
      </c>
      <c r="M44" s="56">
        <f t="shared" si="4"/>
        <v>151.37479625101875</v>
      </c>
    </row>
    <row r="45" spans="1:13">
      <c r="A45" s="7" t="s">
        <v>41</v>
      </c>
      <c r="B45" s="16">
        <v>253207</v>
      </c>
      <c r="C45" s="49">
        <v>15072428535</v>
      </c>
      <c r="D45" s="50">
        <f t="shared" si="1"/>
        <v>59526.113160378663</v>
      </c>
      <c r="E45" s="51">
        <v>11693203301</v>
      </c>
      <c r="F45" s="51">
        <f t="shared" si="2"/>
        <v>46180.410893063781</v>
      </c>
      <c r="G45" s="62">
        <v>8.6069999999999993</v>
      </c>
      <c r="H45" s="76">
        <v>0</v>
      </c>
      <c r="I45" s="76">
        <f t="shared" si="3"/>
        <v>8.6069999999999993</v>
      </c>
      <c r="J45" s="52">
        <v>77258244</v>
      </c>
      <c r="K45" s="51">
        <v>23386772</v>
      </c>
      <c r="L45" s="53">
        <f t="shared" si="0"/>
        <v>100645016</v>
      </c>
      <c r="M45" s="56">
        <f t="shared" si="4"/>
        <v>397.48117548093063</v>
      </c>
    </row>
    <row r="46" spans="1:13">
      <c r="A46" s="7" t="s">
        <v>42</v>
      </c>
      <c r="B46" s="16">
        <v>249433</v>
      </c>
      <c r="C46" s="49">
        <v>10760089493</v>
      </c>
      <c r="D46" s="50">
        <f t="shared" si="1"/>
        <v>43138.195399165306</v>
      </c>
      <c r="E46" s="51">
        <v>6694202551</v>
      </c>
      <c r="F46" s="51">
        <f t="shared" si="2"/>
        <v>26837.678057835172</v>
      </c>
      <c r="G46" s="62">
        <v>7.8319999999999999</v>
      </c>
      <c r="H46" s="76">
        <v>2</v>
      </c>
      <c r="I46" s="76">
        <f t="shared" si="3"/>
        <v>9.8320000000000007</v>
      </c>
      <c r="J46" s="52">
        <v>46139632</v>
      </c>
      <c r="K46" s="51">
        <v>19778015</v>
      </c>
      <c r="L46" s="53">
        <f t="shared" si="0"/>
        <v>65917647</v>
      </c>
      <c r="M46" s="56">
        <f t="shared" si="4"/>
        <v>264.26995225170685</v>
      </c>
    </row>
    <row r="47" spans="1:13">
      <c r="A47" s="7" t="s">
        <v>43</v>
      </c>
      <c r="B47" s="16">
        <v>121514</v>
      </c>
      <c r="C47" s="49">
        <v>12374185598</v>
      </c>
      <c r="D47" s="50">
        <f t="shared" si="1"/>
        <v>101833.41506328489</v>
      </c>
      <c r="E47" s="51">
        <v>9689309909</v>
      </c>
      <c r="F47" s="51">
        <f t="shared" si="2"/>
        <v>79738.218715538955</v>
      </c>
      <c r="G47" s="62">
        <v>6.6020000000000003</v>
      </c>
      <c r="H47" s="76">
        <v>2</v>
      </c>
      <c r="I47" s="76">
        <f t="shared" si="3"/>
        <v>8.6020000000000003</v>
      </c>
      <c r="J47" s="52">
        <v>63998110</v>
      </c>
      <c r="K47" s="51">
        <v>19387501</v>
      </c>
      <c r="L47" s="53">
        <f t="shared" si="0"/>
        <v>83385611</v>
      </c>
      <c r="M47" s="56">
        <f t="shared" si="4"/>
        <v>686.22225422585052</v>
      </c>
    </row>
    <row r="48" spans="1:13">
      <c r="A48" s="7" t="s">
        <v>44</v>
      </c>
      <c r="B48" s="16">
        <v>2126702</v>
      </c>
      <c r="C48" s="49">
        <v>119557660366</v>
      </c>
      <c r="D48" s="50">
        <f t="shared" si="1"/>
        <v>56217.40157577319</v>
      </c>
      <c r="E48" s="51">
        <v>90974413607</v>
      </c>
      <c r="F48" s="51">
        <f t="shared" si="2"/>
        <v>42777.226713944881</v>
      </c>
      <c r="G48" s="62">
        <v>8.6539999999999999</v>
      </c>
      <c r="H48" s="76">
        <v>0.99</v>
      </c>
      <c r="I48" s="76">
        <f t="shared" si="3"/>
        <v>9.6440000000000001</v>
      </c>
      <c r="J48" s="52">
        <v>792457672</v>
      </c>
      <c r="K48" s="51">
        <v>90655546</v>
      </c>
      <c r="L48" s="53">
        <f t="shared" si="0"/>
        <v>883113218</v>
      </c>
      <c r="M48" s="56">
        <f t="shared" si="4"/>
        <v>415.25009991996995</v>
      </c>
    </row>
    <row r="49" spans="1:13">
      <c r="A49" s="7" t="s">
        <v>45</v>
      </c>
      <c r="B49" s="16">
        <v>87030</v>
      </c>
      <c r="C49" s="49">
        <v>13627696889</v>
      </c>
      <c r="D49" s="50">
        <f t="shared" si="1"/>
        <v>156586.19888544182</v>
      </c>
      <c r="E49" s="51">
        <v>9039864649</v>
      </c>
      <c r="F49" s="51">
        <f t="shared" si="2"/>
        <v>103870.67274503045</v>
      </c>
      <c r="G49" s="62">
        <v>5.6550000000000002</v>
      </c>
      <c r="H49" s="76">
        <v>0</v>
      </c>
      <c r="I49" s="76">
        <f t="shared" si="3"/>
        <v>5.6550000000000002</v>
      </c>
      <c r="J49" s="52">
        <v>37144599</v>
      </c>
      <c r="K49" s="51">
        <v>14175410</v>
      </c>
      <c r="L49" s="53">
        <f t="shared" si="0"/>
        <v>51320009</v>
      </c>
      <c r="M49" s="56">
        <f t="shared" si="4"/>
        <v>589.68182236010568</v>
      </c>
    </row>
    <row r="50" spans="1:13">
      <c r="A50" s="7" t="s">
        <v>46</v>
      </c>
      <c r="B50" s="16">
        <v>57381</v>
      </c>
      <c r="C50" s="49">
        <v>3660448411</v>
      </c>
      <c r="D50" s="50">
        <f t="shared" si="1"/>
        <v>63791.99405726634</v>
      </c>
      <c r="E50" s="51">
        <v>2616961894</v>
      </c>
      <c r="F50" s="51">
        <f t="shared" si="2"/>
        <v>45606.766943761875</v>
      </c>
      <c r="G50" s="62">
        <v>9.0809999999999995</v>
      </c>
      <c r="H50" s="76">
        <v>0</v>
      </c>
      <c r="I50" s="76">
        <f t="shared" si="3"/>
        <v>9.0809999999999995</v>
      </c>
      <c r="J50" s="52">
        <v>18530785</v>
      </c>
      <c r="K50" s="51">
        <v>5233947</v>
      </c>
      <c r="L50" s="53">
        <f t="shared" si="0"/>
        <v>23764732</v>
      </c>
      <c r="M50" s="56">
        <f t="shared" si="4"/>
        <v>414.15681148812325</v>
      </c>
    </row>
    <row r="51" spans="1:13">
      <c r="A51" s="7" t="s">
        <v>47</v>
      </c>
      <c r="B51" s="16">
        <v>179589</v>
      </c>
      <c r="C51" s="49">
        <v>9643622892</v>
      </c>
      <c r="D51" s="50">
        <f t="shared" si="1"/>
        <v>53698.293837595847</v>
      </c>
      <c r="E51" s="51">
        <v>6980211937</v>
      </c>
      <c r="F51" s="51">
        <f t="shared" si="2"/>
        <v>38867.703127697132</v>
      </c>
      <c r="G51" s="62">
        <v>7.9720000000000004</v>
      </c>
      <c r="H51" s="76">
        <v>0</v>
      </c>
      <c r="I51" s="76">
        <f t="shared" si="3"/>
        <v>7.9720000000000004</v>
      </c>
      <c r="J51" s="52">
        <v>55645754</v>
      </c>
      <c r="K51" s="51">
        <v>0</v>
      </c>
      <c r="L51" s="53">
        <f t="shared" si="0"/>
        <v>55645754</v>
      </c>
      <c r="M51" s="56">
        <f t="shared" si="4"/>
        <v>309.85056991241112</v>
      </c>
    </row>
    <row r="52" spans="1:13">
      <c r="A52" s="7" t="s">
        <v>48</v>
      </c>
      <c r="B52" s="16">
        <v>35510</v>
      </c>
      <c r="C52" s="49">
        <v>1667772968</v>
      </c>
      <c r="D52" s="50">
        <f t="shared" si="1"/>
        <v>46966.290284426919</v>
      </c>
      <c r="E52" s="51">
        <v>976173752</v>
      </c>
      <c r="F52" s="51">
        <f t="shared" si="2"/>
        <v>27490.108476485497</v>
      </c>
      <c r="G52" s="62">
        <v>7.1539999999999999</v>
      </c>
      <c r="H52" s="76">
        <v>2</v>
      </c>
      <c r="I52" s="76">
        <f t="shared" si="3"/>
        <v>9.1539999999999999</v>
      </c>
      <c r="J52" s="52">
        <v>6983554</v>
      </c>
      <c r="K52" s="51">
        <v>1952356</v>
      </c>
      <c r="L52" s="53">
        <f t="shared" si="0"/>
        <v>8935910</v>
      </c>
      <c r="M52" s="56">
        <f t="shared" si="4"/>
        <v>251.64488876372852</v>
      </c>
    </row>
    <row r="53" spans="1:13">
      <c r="A53" s="7" t="s">
        <v>49</v>
      </c>
      <c r="B53" s="16">
        <v>846328</v>
      </c>
      <c r="C53" s="49">
        <v>61949717714</v>
      </c>
      <c r="D53" s="50">
        <f t="shared" si="1"/>
        <v>73198.237224811179</v>
      </c>
      <c r="E53" s="51">
        <v>46763385453</v>
      </c>
      <c r="F53" s="51">
        <f t="shared" si="2"/>
        <v>55254.446801949125</v>
      </c>
      <c r="G53" s="62">
        <v>8.6120000000000001</v>
      </c>
      <c r="H53" s="76">
        <v>0</v>
      </c>
      <c r="I53" s="76">
        <f t="shared" si="3"/>
        <v>8.6120000000000001</v>
      </c>
      <c r="J53" s="52">
        <v>403624428</v>
      </c>
      <c r="K53" s="51">
        <v>0</v>
      </c>
      <c r="L53" s="53">
        <f t="shared" si="0"/>
        <v>403624428</v>
      </c>
      <c r="M53" s="56">
        <f t="shared" si="4"/>
        <v>476.91253036647731</v>
      </c>
    </row>
    <row r="54" spans="1:13">
      <c r="A54" s="7" t="s">
        <v>50</v>
      </c>
      <c r="B54" s="16">
        <v>157376</v>
      </c>
      <c r="C54" s="49">
        <v>10778637649</v>
      </c>
      <c r="D54" s="50">
        <f t="shared" si="1"/>
        <v>68489.716659465223</v>
      </c>
      <c r="E54" s="51">
        <v>7540526572</v>
      </c>
      <c r="F54" s="51">
        <f t="shared" si="2"/>
        <v>47914.082020130132</v>
      </c>
      <c r="G54" s="62">
        <v>6.8040000000000003</v>
      </c>
      <c r="H54" s="76">
        <v>2.4660000000000002</v>
      </c>
      <c r="I54" s="76">
        <f t="shared" si="3"/>
        <v>9.27</v>
      </c>
      <c r="J54" s="52">
        <v>51305743</v>
      </c>
      <c r="K54" s="51">
        <v>18594938</v>
      </c>
      <c r="L54" s="53">
        <f t="shared" si="0"/>
        <v>69900681</v>
      </c>
      <c r="M54" s="56">
        <f t="shared" si="4"/>
        <v>444.16353827775521</v>
      </c>
    </row>
    <row r="55" spans="1:13">
      <c r="A55" s="7" t="s">
        <v>51</v>
      </c>
      <c r="B55" s="16">
        <v>1042196</v>
      </c>
      <c r="C55" s="49">
        <v>85248246344</v>
      </c>
      <c r="D55" s="50">
        <f t="shared" si="1"/>
        <v>81796.750653427953</v>
      </c>
      <c r="E55" s="51">
        <v>67476886702</v>
      </c>
      <c r="F55" s="51">
        <f t="shared" si="2"/>
        <v>64744.910460220533</v>
      </c>
      <c r="G55" s="62">
        <v>8.5869999999999997</v>
      </c>
      <c r="H55" s="76">
        <v>0.45600000000000002</v>
      </c>
      <c r="I55" s="76">
        <f t="shared" si="3"/>
        <v>9.0429999999999993</v>
      </c>
      <c r="J55" s="52">
        <v>444521194</v>
      </c>
      <c r="K55" s="51">
        <v>165742227</v>
      </c>
      <c r="L55" s="53">
        <f t="shared" si="0"/>
        <v>610263421</v>
      </c>
      <c r="M55" s="56">
        <f t="shared" si="4"/>
        <v>585.55532836433838</v>
      </c>
    </row>
    <row r="56" spans="1:13">
      <c r="A56" s="7" t="s">
        <v>52</v>
      </c>
      <c r="B56" s="16">
        <v>326494</v>
      </c>
      <c r="C56" s="49">
        <v>13889216373</v>
      </c>
      <c r="D56" s="50">
        <f t="shared" si="1"/>
        <v>42540.494995313849</v>
      </c>
      <c r="E56" s="51">
        <v>9101425355</v>
      </c>
      <c r="F56" s="51">
        <f t="shared" si="2"/>
        <v>27876.240773184192</v>
      </c>
      <c r="G56" s="62">
        <v>6.8940000000000001</v>
      </c>
      <c r="H56" s="76">
        <v>2.8149999999999999</v>
      </c>
      <c r="I56" s="76">
        <f t="shared" si="3"/>
        <v>9.7089999999999996</v>
      </c>
      <c r="J56" s="52">
        <v>62745265</v>
      </c>
      <c r="K56" s="51">
        <v>25620490</v>
      </c>
      <c r="L56" s="53">
        <f t="shared" si="0"/>
        <v>88365755</v>
      </c>
      <c r="M56" s="56">
        <f t="shared" si="4"/>
        <v>270.65047137160252</v>
      </c>
    </row>
    <row r="57" spans="1:13">
      <c r="A57" s="7" t="s">
        <v>53</v>
      </c>
      <c r="B57" s="16">
        <v>898784</v>
      </c>
      <c r="C57" s="49">
        <v>49271770416</v>
      </c>
      <c r="D57" s="50">
        <f t="shared" si="1"/>
        <v>54820.480133157689</v>
      </c>
      <c r="E57" s="51">
        <v>36532990623</v>
      </c>
      <c r="F57" s="51">
        <f t="shared" si="2"/>
        <v>40647.130593112473</v>
      </c>
      <c r="G57" s="62">
        <v>8.6660000000000004</v>
      </c>
      <c r="H57" s="76">
        <v>0</v>
      </c>
      <c r="I57" s="76">
        <f t="shared" si="3"/>
        <v>8.6660000000000004</v>
      </c>
      <c r="J57" s="52">
        <v>316594895</v>
      </c>
      <c r="K57" s="51">
        <v>0</v>
      </c>
      <c r="L57" s="53">
        <f t="shared" si="0"/>
        <v>316594895</v>
      </c>
      <c r="M57" s="56">
        <f t="shared" si="4"/>
        <v>352.24803178516754</v>
      </c>
    </row>
    <row r="58" spans="1:13">
      <c r="A58" s="7" t="s">
        <v>55</v>
      </c>
      <c r="B58" s="16">
        <v>474704</v>
      </c>
      <c r="C58" s="49">
        <v>20397530694</v>
      </c>
      <c r="D58" s="50">
        <f t="shared" si="1"/>
        <v>42968.946320233241</v>
      </c>
      <c r="E58" s="51">
        <v>14507147727</v>
      </c>
      <c r="F58" s="51">
        <f t="shared" si="2"/>
        <v>30560.407595048706</v>
      </c>
      <c r="G58" s="62">
        <v>9.0719999999999992</v>
      </c>
      <c r="H58" s="76">
        <v>0</v>
      </c>
      <c r="I58" s="76">
        <f t="shared" si="3"/>
        <v>9.0719999999999992</v>
      </c>
      <c r="J58" s="52">
        <v>102604927</v>
      </c>
      <c r="K58" s="51">
        <v>29017230</v>
      </c>
      <c r="L58" s="53">
        <f t="shared" si="0"/>
        <v>131622157</v>
      </c>
      <c r="M58" s="56">
        <f t="shared" si="4"/>
        <v>277.2720621692676</v>
      </c>
    </row>
    <row r="59" spans="1:13">
      <c r="A59" s="7" t="s">
        <v>56</v>
      </c>
      <c r="B59" s="16">
        <v>72883</v>
      </c>
      <c r="C59" s="49">
        <v>3596070195</v>
      </c>
      <c r="D59" s="50">
        <f t="shared" si="1"/>
        <v>49340.315231261062</v>
      </c>
      <c r="E59" s="51">
        <v>2244471093</v>
      </c>
      <c r="F59" s="51">
        <f t="shared" si="2"/>
        <v>30795.536586035152</v>
      </c>
      <c r="G59" s="62">
        <v>8.9670000000000005</v>
      </c>
      <c r="H59" s="76">
        <v>0.92400000000000004</v>
      </c>
      <c r="I59" s="76">
        <f t="shared" si="3"/>
        <v>9.891</v>
      </c>
      <c r="J59" s="52">
        <v>20119415</v>
      </c>
      <c r="K59" s="51">
        <v>2080624</v>
      </c>
      <c r="L59" s="53">
        <f t="shared" si="0"/>
        <v>22200039</v>
      </c>
      <c r="M59" s="56">
        <f t="shared" si="4"/>
        <v>304.59831510777548</v>
      </c>
    </row>
    <row r="60" spans="1:13">
      <c r="A60" s="7" t="s">
        <v>98</v>
      </c>
      <c r="B60" s="16">
        <v>113941</v>
      </c>
      <c r="C60" s="49">
        <v>9590474342</v>
      </c>
      <c r="D60" s="50">
        <f t="shared" si="1"/>
        <v>84170.529853169617</v>
      </c>
      <c r="E60" s="51">
        <v>7169301581</v>
      </c>
      <c r="F60" s="51">
        <f t="shared" si="2"/>
        <v>62921.17482732291</v>
      </c>
      <c r="G60" s="62">
        <v>8.6159999999999997</v>
      </c>
      <c r="H60" s="76">
        <v>0.58199999999999996</v>
      </c>
      <c r="I60" s="76">
        <f t="shared" si="3"/>
        <v>9.1980000000000004</v>
      </c>
      <c r="J60" s="52">
        <v>42779085</v>
      </c>
      <c r="K60" s="51">
        <v>23163961</v>
      </c>
      <c r="L60" s="53">
        <f t="shared" si="0"/>
        <v>65943046</v>
      </c>
      <c r="M60" s="56">
        <f t="shared" si="4"/>
        <v>578.7472990407316</v>
      </c>
    </row>
    <row r="61" spans="1:13">
      <c r="A61" s="7" t="s">
        <v>99</v>
      </c>
      <c r="B61" s="16">
        <v>186905</v>
      </c>
      <c r="C61" s="49">
        <v>11723424606</v>
      </c>
      <c r="D61" s="50">
        <f t="shared" si="1"/>
        <v>62723.97531366202</v>
      </c>
      <c r="E61" s="51">
        <v>7997720403</v>
      </c>
      <c r="F61" s="51">
        <f t="shared" si="2"/>
        <v>42790.296690832241</v>
      </c>
      <c r="G61" s="62">
        <v>9.0250000000000004</v>
      </c>
      <c r="H61" s="76">
        <v>0</v>
      </c>
      <c r="I61" s="76">
        <f t="shared" si="3"/>
        <v>9.0250000000000004</v>
      </c>
      <c r="J61" s="52">
        <v>54864603</v>
      </c>
      <c r="K61" s="51">
        <v>19094035</v>
      </c>
      <c r="L61" s="53">
        <f t="shared" si="0"/>
        <v>73958638</v>
      </c>
      <c r="M61" s="56">
        <f t="shared" si="4"/>
        <v>395.70176292769054</v>
      </c>
    </row>
    <row r="62" spans="1:13">
      <c r="A62" s="7" t="s">
        <v>57</v>
      </c>
      <c r="B62" s="16">
        <v>112631</v>
      </c>
      <c r="C62" s="49">
        <v>5871900493</v>
      </c>
      <c r="D62" s="50">
        <f t="shared" si="1"/>
        <v>52133.963944207193</v>
      </c>
      <c r="E62" s="51">
        <v>3844057065</v>
      </c>
      <c r="F62" s="51">
        <f t="shared" si="2"/>
        <v>34129.654047287157</v>
      </c>
      <c r="G62" s="62">
        <v>8.1029999999999998</v>
      </c>
      <c r="H62" s="76">
        <v>0</v>
      </c>
      <c r="I62" s="76">
        <f t="shared" si="3"/>
        <v>8.1029999999999998</v>
      </c>
      <c r="J62" s="52">
        <v>31148395</v>
      </c>
      <c r="K62" s="51">
        <v>0</v>
      </c>
      <c r="L62" s="53">
        <f t="shared" si="0"/>
        <v>31148395</v>
      </c>
      <c r="M62" s="56">
        <f t="shared" si="4"/>
        <v>276.55259209276312</v>
      </c>
    </row>
    <row r="63" spans="1:13">
      <c r="A63" s="7" t="s">
        <v>58</v>
      </c>
      <c r="B63" s="16">
        <v>321044</v>
      </c>
      <c r="C63" s="49">
        <v>27719935517</v>
      </c>
      <c r="D63" s="50">
        <f t="shared" si="1"/>
        <v>86343.104113454858</v>
      </c>
      <c r="E63" s="51">
        <v>21889741125</v>
      </c>
      <c r="F63" s="51">
        <f t="shared" si="2"/>
        <v>68182.993997707483</v>
      </c>
      <c r="G63" s="62">
        <v>5.9450000000000003</v>
      </c>
      <c r="H63" s="76">
        <v>2.5920000000000001</v>
      </c>
      <c r="I63" s="76">
        <f t="shared" si="3"/>
        <v>8.5370000000000008</v>
      </c>
      <c r="J63" s="52">
        <v>130249488</v>
      </c>
      <c r="K63" s="51">
        <v>56788502</v>
      </c>
      <c r="L63" s="53">
        <f t="shared" si="0"/>
        <v>187037990</v>
      </c>
      <c r="M63" s="56">
        <f t="shared" si="4"/>
        <v>582.59300905794839</v>
      </c>
    </row>
    <row r="64" spans="1:13">
      <c r="A64" s="7" t="s">
        <v>54</v>
      </c>
      <c r="B64" s="16">
        <v>354148</v>
      </c>
      <c r="C64" s="49">
        <v>17805665919</v>
      </c>
      <c r="D64" s="50">
        <f t="shared" si="1"/>
        <v>50277.471336842224</v>
      </c>
      <c r="E64" s="51">
        <v>14324774295</v>
      </c>
      <c r="F64" s="51">
        <f t="shared" si="2"/>
        <v>40448.553415521194</v>
      </c>
      <c r="G64" s="62">
        <v>6.7850000000000001</v>
      </c>
      <c r="H64" s="76">
        <v>2.7559999999999998</v>
      </c>
      <c r="I64" s="76">
        <f t="shared" si="3"/>
        <v>9.5410000000000004</v>
      </c>
      <c r="J64" s="52">
        <v>94196460</v>
      </c>
      <c r="K64" s="51">
        <v>42617121</v>
      </c>
      <c r="L64" s="53">
        <f t="shared" si="0"/>
        <v>136813581</v>
      </c>
      <c r="M64" s="56">
        <f t="shared" si="4"/>
        <v>386.31753108869736</v>
      </c>
    </row>
    <row r="65" spans="1:13">
      <c r="A65" s="7" t="s">
        <v>59</v>
      </c>
      <c r="B65" s="16">
        <v>50823</v>
      </c>
      <c r="C65" s="49">
        <v>1723605677</v>
      </c>
      <c r="D65" s="50">
        <f t="shared" si="1"/>
        <v>33913.890895854238</v>
      </c>
      <c r="E65" s="51">
        <v>1018773482</v>
      </c>
      <c r="F65" s="51">
        <f t="shared" si="2"/>
        <v>20045.520374633532</v>
      </c>
      <c r="G65" s="62">
        <v>9.3030000000000008</v>
      </c>
      <c r="H65" s="76">
        <v>0</v>
      </c>
      <c r="I65" s="76">
        <f t="shared" si="3"/>
        <v>9.3030000000000008</v>
      </c>
      <c r="J65" s="52">
        <v>9477649</v>
      </c>
      <c r="K65" s="51">
        <v>0</v>
      </c>
      <c r="L65" s="53">
        <f t="shared" si="0"/>
        <v>9477649</v>
      </c>
      <c r="M65" s="56">
        <f t="shared" si="4"/>
        <v>186.48346221199063</v>
      </c>
    </row>
    <row r="66" spans="1:13">
      <c r="A66" s="7" t="s">
        <v>60</v>
      </c>
      <c r="B66" s="16">
        <v>34386</v>
      </c>
      <c r="C66" s="49">
        <v>1257336114</v>
      </c>
      <c r="D66" s="50">
        <f t="shared" si="1"/>
        <v>36565.349677194208</v>
      </c>
      <c r="E66" s="51">
        <v>667997123</v>
      </c>
      <c r="F66" s="51">
        <f t="shared" si="2"/>
        <v>19426.427121502937</v>
      </c>
      <c r="G66" s="62">
        <v>6.8390000000000004</v>
      </c>
      <c r="H66" s="76">
        <v>0</v>
      </c>
      <c r="I66" s="76">
        <f t="shared" si="3"/>
        <v>6.8390000000000004</v>
      </c>
      <c r="J66" s="52">
        <v>5894831</v>
      </c>
      <c r="K66" s="51">
        <v>0</v>
      </c>
      <c r="L66" s="53">
        <f t="shared" si="0"/>
        <v>5894831</v>
      </c>
      <c r="M66" s="56">
        <f t="shared" si="4"/>
        <v>171.4311347641482</v>
      </c>
    </row>
    <row r="67" spans="1:13">
      <c r="A67" s="7" t="s">
        <v>61</v>
      </c>
      <c r="B67" s="16">
        <v>19836</v>
      </c>
      <c r="C67" s="49">
        <v>1220230598</v>
      </c>
      <c r="D67" s="50">
        <f t="shared" si="1"/>
        <v>61515.960778382738</v>
      </c>
      <c r="E67" s="51">
        <v>726977518</v>
      </c>
      <c r="F67" s="51">
        <f t="shared" si="2"/>
        <v>36649.400988102439</v>
      </c>
      <c r="G67" s="62">
        <v>8.4499999999999993</v>
      </c>
      <c r="H67" s="76">
        <v>0</v>
      </c>
      <c r="I67" s="76">
        <f t="shared" si="3"/>
        <v>8.4499999999999993</v>
      </c>
      <c r="J67" s="52">
        <v>6142960</v>
      </c>
      <c r="K67" s="51">
        <v>0</v>
      </c>
      <c r="L67" s="53">
        <f t="shared" si="0"/>
        <v>6142960</v>
      </c>
      <c r="M67" s="56">
        <f t="shared" si="4"/>
        <v>309.68743698326273</v>
      </c>
    </row>
    <row r="68" spans="1:13">
      <c r="A68" s="7" t="s">
        <v>62</v>
      </c>
      <c r="B68" s="16">
        <v>13833</v>
      </c>
      <c r="C68" s="49">
        <v>723632250</v>
      </c>
      <c r="D68" s="50">
        <f t="shared" si="1"/>
        <v>52312.025590978097</v>
      </c>
      <c r="E68" s="51">
        <v>138987673</v>
      </c>
      <c r="F68" s="51">
        <f t="shared" si="2"/>
        <v>10047.543772139088</v>
      </c>
      <c r="G68" s="62">
        <v>7.4939999999999998</v>
      </c>
      <c r="H68" s="76">
        <v>2</v>
      </c>
      <c r="I68" s="76">
        <f t="shared" si="3"/>
        <v>9.4939999999999998</v>
      </c>
      <c r="J68" s="52">
        <v>998290</v>
      </c>
      <c r="K68" s="51">
        <v>277975</v>
      </c>
      <c r="L68" s="53">
        <f t="shared" si="0"/>
        <v>1276265</v>
      </c>
      <c r="M68" s="56">
        <f t="shared" si="4"/>
        <v>92.262343670931827</v>
      </c>
    </row>
    <row r="69" spans="1:13">
      <c r="A69" s="7" t="s">
        <v>63</v>
      </c>
      <c r="B69" s="16">
        <v>426815</v>
      </c>
      <c r="C69" s="49">
        <v>20340802070</v>
      </c>
      <c r="D69" s="50">
        <f t="shared" si="1"/>
        <v>47657.186532806954</v>
      </c>
      <c r="E69" s="51">
        <v>15008999729</v>
      </c>
      <c r="F69" s="51">
        <f t="shared" si="2"/>
        <v>35165.117741878799</v>
      </c>
      <c r="G69" s="62">
        <v>8.74</v>
      </c>
      <c r="H69" s="76">
        <v>1.177</v>
      </c>
      <c r="I69" s="76">
        <f t="shared" si="3"/>
        <v>9.9169999999999998</v>
      </c>
      <c r="J69" s="52">
        <v>131309457</v>
      </c>
      <c r="K69" s="51">
        <v>17683207</v>
      </c>
      <c r="L69" s="53">
        <f t="shared" si="0"/>
        <v>148992664</v>
      </c>
      <c r="M69" s="56">
        <f t="shared" si="4"/>
        <v>349.08019633799188</v>
      </c>
    </row>
    <row r="70" spans="1:13">
      <c r="A70" s="7" t="s">
        <v>64</v>
      </c>
      <c r="B70" s="16">
        <v>20648</v>
      </c>
      <c r="C70" s="49">
        <v>834623316</v>
      </c>
      <c r="D70" s="50">
        <f t="shared" si="1"/>
        <v>40421.508911274701</v>
      </c>
      <c r="E70" s="51">
        <v>422060355</v>
      </c>
      <c r="F70" s="51">
        <f t="shared" si="2"/>
        <v>20440.737843858969</v>
      </c>
      <c r="G70" s="62">
        <v>8.5120000000000005</v>
      </c>
      <c r="H70" s="76">
        <v>1.51</v>
      </c>
      <c r="I70" s="76">
        <f t="shared" si="3"/>
        <v>10.022</v>
      </c>
      <c r="J70" s="52">
        <v>3592577</v>
      </c>
      <c r="K70" s="51">
        <v>1481431</v>
      </c>
      <c r="L70" s="53">
        <f>SUM(J70:K70)</f>
        <v>5074008</v>
      </c>
      <c r="M70" s="56">
        <f t="shared" si="4"/>
        <v>245.73847345989927</v>
      </c>
    </row>
    <row r="71" spans="1:13">
      <c r="A71" s="7" t="s">
        <v>65</v>
      </c>
      <c r="B71" s="16">
        <v>40466</v>
      </c>
      <c r="C71" s="49">
        <v>4410803109</v>
      </c>
      <c r="D71" s="50">
        <f t="shared" si="1"/>
        <v>109000.22510255523</v>
      </c>
      <c r="E71" s="51">
        <v>3521351179</v>
      </c>
      <c r="F71" s="51">
        <f t="shared" si="2"/>
        <v>87019.996515593331</v>
      </c>
      <c r="G71" s="62">
        <v>8.3469999999999995</v>
      </c>
      <c r="H71" s="76">
        <v>0</v>
      </c>
      <c r="I71" s="76">
        <f t="shared" si="3"/>
        <v>8.3469999999999995</v>
      </c>
      <c r="J71" s="52">
        <v>29392719</v>
      </c>
      <c r="K71" s="51">
        <v>0</v>
      </c>
      <c r="L71" s="53">
        <f>SUM(J71:K71)</f>
        <v>29392719</v>
      </c>
      <c r="M71" s="56">
        <f t="shared" si="4"/>
        <v>726.35592843374684</v>
      </c>
    </row>
    <row r="72" spans="1:13">
      <c r="A72" s="7" t="s">
        <v>66</v>
      </c>
      <c r="B72" s="16">
        <v>22155</v>
      </c>
      <c r="C72" s="49">
        <v>757736305</v>
      </c>
      <c r="D72" s="50">
        <f>(C72/B72)</f>
        <v>34201.593545475065</v>
      </c>
      <c r="E72" s="51">
        <v>420705211</v>
      </c>
      <c r="F72" s="51">
        <f>(E72/B72)</f>
        <v>18989.176754682914</v>
      </c>
      <c r="G72" s="62">
        <v>7.1210000000000004</v>
      </c>
      <c r="H72" s="76">
        <v>2</v>
      </c>
      <c r="I72" s="76">
        <f>SUM(G72:H72)</f>
        <v>9.1210000000000004</v>
      </c>
      <c r="J72" s="52">
        <v>2995840</v>
      </c>
      <c r="K72" s="51">
        <v>841410</v>
      </c>
      <c r="L72" s="53">
        <f>SUM(J72:K72)</f>
        <v>3837250</v>
      </c>
      <c r="M72" s="56">
        <f>L72/B72</f>
        <v>173.2001805461521</v>
      </c>
    </row>
    <row r="73" spans="1:13">
      <c r="A73" s="12" t="s">
        <v>67</v>
      </c>
      <c r="B73" s="17">
        <f>SUM(B6:B72)</f>
        <v>15322040</v>
      </c>
      <c r="C73" s="13">
        <f>SUM(C6:C72)</f>
        <v>934442402587</v>
      </c>
      <c r="D73" s="20">
        <f>(C73/B73)</f>
        <v>60986.813935154845</v>
      </c>
      <c r="E73" s="20">
        <f>SUM(E6:E72)</f>
        <v>674921540740</v>
      </c>
      <c r="F73" s="20">
        <f>(E73/B73)</f>
        <v>44049.065316367793</v>
      </c>
      <c r="G73" s="13"/>
      <c r="H73" s="13"/>
      <c r="I73" s="78"/>
      <c r="J73" s="14">
        <f>SUM(J6:J72)</f>
        <v>5317613811</v>
      </c>
      <c r="K73" s="32">
        <f>SUM(K6:K72)</f>
        <v>797668604</v>
      </c>
      <c r="L73" s="20">
        <f>SUM(J73:K73)</f>
        <v>6115282415</v>
      </c>
      <c r="M73" s="57">
        <f>L73/B73</f>
        <v>399.11672433957881</v>
      </c>
    </row>
    <row r="74" spans="1:13">
      <c r="A74" s="11"/>
      <c r="B74" s="10"/>
      <c r="C74" s="10"/>
      <c r="D74" s="10"/>
      <c r="E74" s="10"/>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146</v>
      </c>
      <c r="B80" s="108"/>
      <c r="C80" s="108"/>
      <c r="D80" s="108"/>
      <c r="E80" s="108"/>
      <c r="F80" s="108"/>
      <c r="G80" s="108"/>
      <c r="H80" s="108"/>
      <c r="I80" s="108"/>
      <c r="J80" s="108"/>
      <c r="K80" s="108"/>
      <c r="L80" s="108"/>
      <c r="M80" s="109"/>
    </row>
    <row r="81" spans="1:13" ht="13.5" customHeight="1" thickBot="1">
      <c r="A81" s="104" t="s">
        <v>118</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E3:F3"/>
    <mergeCell ref="G2:I2"/>
    <mergeCell ref="A1:M1"/>
    <mergeCell ref="C2:F2"/>
    <mergeCell ref="J2:M2"/>
    <mergeCell ref="C3:D3"/>
    <mergeCell ref="A81:M81"/>
    <mergeCell ref="A75:M75"/>
    <mergeCell ref="A76:M76"/>
    <mergeCell ref="A77:M77"/>
    <mergeCell ref="A78:M78"/>
    <mergeCell ref="A79:M79"/>
    <mergeCell ref="A80:M80"/>
  </mergeCells>
  <phoneticPr fontId="7" type="noConversion"/>
  <printOptions horizontalCentered="1"/>
  <pageMargins left="0.5" right="0.5" top="0.5" bottom="0.5" header="0.3" footer="0.3"/>
  <pageSetup paperSize="5" scale="95" fitToHeight="0" orientation="landscape" r:id="rId1"/>
  <headerFooter>
    <oddFooter>&amp;LOffice of Economic and Demographic Research&amp;CPage &amp;P of &amp;N&amp;RMarch 7, 2012</oddFooter>
  </headerFooter>
  <ignoredErrors>
    <ignoredError sqref="D73 F73" formula="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7.7109375" customWidth="1"/>
    <col min="4" max="4" width="10.7109375" customWidth="1"/>
    <col min="5" max="5" width="17.7109375" customWidth="1"/>
    <col min="6" max="6" width="10.7109375" customWidth="1"/>
    <col min="7" max="9" width="11.7109375" customWidth="1"/>
    <col min="10" max="10" width="15.7109375" customWidth="1"/>
    <col min="11" max="11" width="13.7109375" customWidth="1"/>
    <col min="12" max="12" width="15.7109375" customWidth="1"/>
    <col min="13" max="13" width="11.7109375" customWidth="1"/>
  </cols>
  <sheetData>
    <row r="1" spans="1:13" ht="26.25">
      <c r="A1" s="90" t="s">
        <v>76</v>
      </c>
      <c r="B1" s="91"/>
      <c r="C1" s="91"/>
      <c r="D1" s="91"/>
      <c r="E1" s="91"/>
      <c r="F1" s="91"/>
      <c r="G1" s="91"/>
      <c r="H1" s="91"/>
      <c r="I1" s="91"/>
      <c r="J1" s="91"/>
      <c r="K1" s="91"/>
      <c r="L1" s="91"/>
      <c r="M1" s="92"/>
    </row>
    <row r="2" spans="1:13" ht="15.75">
      <c r="A2" s="21"/>
      <c r="B2" s="81">
        <v>1998</v>
      </c>
      <c r="C2" s="93" t="s">
        <v>79</v>
      </c>
      <c r="D2" s="94"/>
      <c r="E2" s="94"/>
      <c r="F2" s="95"/>
      <c r="G2" s="93" t="s">
        <v>96</v>
      </c>
      <c r="H2" s="94"/>
      <c r="I2" s="95"/>
      <c r="J2" s="96" t="s">
        <v>83</v>
      </c>
      <c r="K2" s="97"/>
      <c r="L2" s="97"/>
      <c r="M2" s="98"/>
    </row>
    <row r="3" spans="1:13" ht="12.75" customHeight="1">
      <c r="A3" s="23"/>
      <c r="B3" s="22" t="s">
        <v>81</v>
      </c>
      <c r="C3" s="99" t="s">
        <v>112</v>
      </c>
      <c r="D3" s="100"/>
      <c r="E3" s="99" t="s">
        <v>113</v>
      </c>
      <c r="F3" s="100"/>
      <c r="G3" s="34" t="s">
        <v>70</v>
      </c>
      <c r="H3" s="25" t="s">
        <v>97</v>
      </c>
      <c r="I3" s="25"/>
      <c r="J3" s="37"/>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211403</v>
      </c>
      <c r="C6" s="5">
        <v>10640074453</v>
      </c>
      <c r="D6" s="18">
        <f>(C6/B6)</f>
        <v>50330.763768726079</v>
      </c>
      <c r="E6" s="19">
        <v>5176095344</v>
      </c>
      <c r="F6" s="19">
        <f>(E6/B6)</f>
        <v>24484.493332639555</v>
      </c>
      <c r="G6" s="60">
        <v>9.2690000000000001</v>
      </c>
      <c r="H6" s="75">
        <v>2.5554999999999999</v>
      </c>
      <c r="I6" s="75">
        <f>SUM(G6:H6)</f>
        <v>11.8245</v>
      </c>
      <c r="J6" s="4">
        <v>47976050</v>
      </c>
      <c r="K6" s="31">
        <v>13224704</v>
      </c>
      <c r="L6" s="31">
        <f t="shared" ref="L6:L69" si="0">SUM(J6:K6)</f>
        <v>61200754</v>
      </c>
      <c r="M6" s="55">
        <f>L6/B6</f>
        <v>289.49803928988706</v>
      </c>
    </row>
    <row r="7" spans="1:13">
      <c r="A7" s="7" t="s">
        <v>4</v>
      </c>
      <c r="B7" s="16">
        <v>21131</v>
      </c>
      <c r="C7" s="49">
        <v>761775577</v>
      </c>
      <c r="D7" s="50">
        <f>(C7/B7)</f>
        <v>36050.143249254652</v>
      </c>
      <c r="E7" s="51">
        <v>289965406</v>
      </c>
      <c r="F7" s="51">
        <f>(E7/B7)</f>
        <v>13722.275614026785</v>
      </c>
      <c r="G7" s="62">
        <v>9.6539999999999999</v>
      </c>
      <c r="H7" s="76">
        <v>0</v>
      </c>
      <c r="I7" s="76">
        <f>SUM(G7:H7)</f>
        <v>9.6539999999999999</v>
      </c>
      <c r="J7" s="52">
        <v>2803609</v>
      </c>
      <c r="K7" s="51">
        <v>0</v>
      </c>
      <c r="L7" s="53">
        <f t="shared" si="0"/>
        <v>2803609</v>
      </c>
      <c r="M7" s="56">
        <f>L7/B7</f>
        <v>132.67753537456818</v>
      </c>
    </row>
    <row r="8" spans="1:13">
      <c r="A8" s="7" t="s">
        <v>5</v>
      </c>
      <c r="B8" s="16">
        <v>147496</v>
      </c>
      <c r="C8" s="49">
        <v>8167455696</v>
      </c>
      <c r="D8" s="50">
        <f t="shared" ref="D8:D71" si="1">(C8/B8)</f>
        <v>55374.082659868742</v>
      </c>
      <c r="E8" s="51">
        <v>5140523140</v>
      </c>
      <c r="F8" s="51">
        <f t="shared" ref="F8:F71" si="2">(E8/B8)</f>
        <v>34851.949476595975</v>
      </c>
      <c r="G8" s="62">
        <v>7.2690000000000001</v>
      </c>
      <c r="H8" s="76">
        <v>2</v>
      </c>
      <c r="I8" s="76">
        <f t="shared" ref="I8:I71" si="3">SUM(G8:H8)</f>
        <v>9.2690000000000001</v>
      </c>
      <c r="J8" s="52">
        <v>37366462</v>
      </c>
      <c r="K8" s="51">
        <v>10281046</v>
      </c>
      <c r="L8" s="53">
        <f t="shared" si="0"/>
        <v>47647508</v>
      </c>
      <c r="M8" s="56">
        <f t="shared" ref="M8:M71" si="4">L8/B8</f>
        <v>323.04271302272605</v>
      </c>
    </row>
    <row r="9" spans="1:13">
      <c r="A9" s="7" t="s">
        <v>6</v>
      </c>
      <c r="B9" s="16">
        <v>25355</v>
      </c>
      <c r="C9" s="49">
        <v>866859697</v>
      </c>
      <c r="D9" s="50">
        <f t="shared" si="1"/>
        <v>34188.905422993492</v>
      </c>
      <c r="E9" s="51">
        <v>445796759</v>
      </c>
      <c r="F9" s="51">
        <f t="shared" si="2"/>
        <v>17582.203076316309</v>
      </c>
      <c r="G9" s="62">
        <v>9.6620000000000008</v>
      </c>
      <c r="H9" s="76">
        <v>0</v>
      </c>
      <c r="I9" s="76">
        <f t="shared" si="3"/>
        <v>9.6620000000000008</v>
      </c>
      <c r="J9" s="52">
        <v>4307290</v>
      </c>
      <c r="K9" s="51">
        <v>0</v>
      </c>
      <c r="L9" s="53">
        <f t="shared" si="0"/>
        <v>4307290</v>
      </c>
      <c r="M9" s="56">
        <f t="shared" si="4"/>
        <v>169.87931374482352</v>
      </c>
    </row>
    <row r="10" spans="1:13">
      <c r="A10" s="7" t="s">
        <v>7</v>
      </c>
      <c r="B10" s="16">
        <v>465825</v>
      </c>
      <c r="C10" s="49">
        <v>30687202666</v>
      </c>
      <c r="D10" s="50">
        <f t="shared" si="1"/>
        <v>65877.105492405943</v>
      </c>
      <c r="E10" s="51">
        <v>15068021437</v>
      </c>
      <c r="F10" s="51">
        <f t="shared" si="2"/>
        <v>32346.957413191649</v>
      </c>
      <c r="G10" s="62">
        <v>9.5779999999999994</v>
      </c>
      <c r="H10" s="76">
        <v>0</v>
      </c>
      <c r="I10" s="76">
        <f t="shared" si="3"/>
        <v>9.5779999999999994</v>
      </c>
      <c r="J10" s="52">
        <v>144497583</v>
      </c>
      <c r="K10" s="51">
        <v>0</v>
      </c>
      <c r="L10" s="53">
        <f t="shared" si="0"/>
        <v>144497583</v>
      </c>
      <c r="M10" s="56">
        <f t="shared" si="4"/>
        <v>310.19714055707618</v>
      </c>
    </row>
    <row r="11" spans="1:13">
      <c r="A11" s="7" t="s">
        <v>8</v>
      </c>
      <c r="B11" s="16">
        <v>1460890</v>
      </c>
      <c r="C11" s="49">
        <v>83017224788</v>
      </c>
      <c r="D11" s="50">
        <f t="shared" si="1"/>
        <v>56826.472073872777</v>
      </c>
      <c r="E11" s="51">
        <v>65586763158</v>
      </c>
      <c r="F11" s="51">
        <f t="shared" si="2"/>
        <v>44895.07297469351</v>
      </c>
      <c r="G11" s="62">
        <v>9.2390000000000008</v>
      </c>
      <c r="H11" s="76">
        <v>0.48659999999999998</v>
      </c>
      <c r="I11" s="76">
        <f t="shared" si="3"/>
        <v>9.7256</v>
      </c>
      <c r="J11" s="52">
        <v>608170153</v>
      </c>
      <c r="K11" s="51">
        <v>31914518</v>
      </c>
      <c r="L11" s="53">
        <f t="shared" si="0"/>
        <v>640084671</v>
      </c>
      <c r="M11" s="56">
        <f t="shared" si="4"/>
        <v>438.14706856779088</v>
      </c>
    </row>
    <row r="12" spans="1:13">
      <c r="A12" s="7" t="s">
        <v>9</v>
      </c>
      <c r="B12" s="16">
        <v>13572</v>
      </c>
      <c r="C12" s="49">
        <v>440945778</v>
      </c>
      <c r="D12" s="50">
        <f t="shared" si="1"/>
        <v>32489.373563218393</v>
      </c>
      <c r="E12" s="51">
        <v>221460134</v>
      </c>
      <c r="F12" s="51">
        <f t="shared" si="2"/>
        <v>16317.428087238432</v>
      </c>
      <c r="G12" s="62">
        <v>6.36</v>
      </c>
      <c r="H12" s="76">
        <v>0</v>
      </c>
      <c r="I12" s="76">
        <f t="shared" si="3"/>
        <v>6.36</v>
      </c>
      <c r="J12" s="52">
        <v>1408486</v>
      </c>
      <c r="K12" s="51">
        <v>0</v>
      </c>
      <c r="L12" s="53">
        <f t="shared" si="0"/>
        <v>1408486</v>
      </c>
      <c r="M12" s="56">
        <f t="shared" si="4"/>
        <v>103.77880931329207</v>
      </c>
    </row>
    <row r="13" spans="1:13">
      <c r="A13" s="7" t="s">
        <v>10</v>
      </c>
      <c r="B13" s="16">
        <v>133655</v>
      </c>
      <c r="C13" s="49">
        <v>8746325364</v>
      </c>
      <c r="D13" s="50">
        <f t="shared" si="1"/>
        <v>65439.567273951594</v>
      </c>
      <c r="E13" s="51">
        <v>6581130232</v>
      </c>
      <c r="F13" s="51">
        <f t="shared" si="2"/>
        <v>49239.685997530956</v>
      </c>
      <c r="G13" s="62">
        <v>9.2210000000000001</v>
      </c>
      <c r="H13" s="76">
        <v>0.51</v>
      </c>
      <c r="I13" s="76">
        <f t="shared" si="3"/>
        <v>9.7309999999999999</v>
      </c>
      <c r="J13" s="52">
        <v>60659803</v>
      </c>
      <c r="K13" s="51">
        <v>3355005</v>
      </c>
      <c r="L13" s="53">
        <f t="shared" si="0"/>
        <v>64014808</v>
      </c>
      <c r="M13" s="56">
        <f t="shared" si="4"/>
        <v>478.95557966406045</v>
      </c>
    </row>
    <row r="14" spans="1:13">
      <c r="A14" s="7" t="s">
        <v>11</v>
      </c>
      <c r="B14" s="16">
        <v>112424</v>
      </c>
      <c r="C14" s="49">
        <v>6294924369</v>
      </c>
      <c r="D14" s="50">
        <f t="shared" si="1"/>
        <v>55992.709465950327</v>
      </c>
      <c r="E14" s="51">
        <v>4629678521</v>
      </c>
      <c r="F14" s="51">
        <f t="shared" si="2"/>
        <v>41180.5176919519</v>
      </c>
      <c r="G14" s="62">
        <v>9.1440000000000001</v>
      </c>
      <c r="H14" s="76">
        <v>0</v>
      </c>
      <c r="I14" s="76">
        <f t="shared" si="3"/>
        <v>9.1440000000000001</v>
      </c>
      <c r="J14" s="52">
        <v>42362425</v>
      </c>
      <c r="K14" s="51">
        <v>0</v>
      </c>
      <c r="L14" s="53">
        <f t="shared" si="0"/>
        <v>42362425</v>
      </c>
      <c r="M14" s="56">
        <f t="shared" si="4"/>
        <v>376.80944460257598</v>
      </c>
    </row>
    <row r="15" spans="1:13">
      <c r="A15" s="7" t="s">
        <v>12</v>
      </c>
      <c r="B15" s="16">
        <v>134534</v>
      </c>
      <c r="C15" s="49">
        <v>5395493258</v>
      </c>
      <c r="D15" s="50">
        <f t="shared" si="1"/>
        <v>40105.053428872998</v>
      </c>
      <c r="E15" s="51">
        <v>3654782195</v>
      </c>
      <c r="F15" s="51">
        <f t="shared" si="2"/>
        <v>27166.234520641621</v>
      </c>
      <c r="G15" s="62">
        <v>9.4559999999999995</v>
      </c>
      <c r="H15" s="76">
        <v>0</v>
      </c>
      <c r="I15" s="76">
        <f t="shared" si="3"/>
        <v>9.4559999999999995</v>
      </c>
      <c r="J15" s="52">
        <v>34558577</v>
      </c>
      <c r="K15" s="51">
        <v>0</v>
      </c>
      <c r="L15" s="53">
        <f t="shared" si="0"/>
        <v>34558577</v>
      </c>
      <c r="M15" s="56">
        <f t="shared" si="4"/>
        <v>256.87615769991231</v>
      </c>
    </row>
    <row r="16" spans="1:13">
      <c r="A16" s="7" t="s">
        <v>13</v>
      </c>
      <c r="B16" s="16">
        <v>210095</v>
      </c>
      <c r="C16" s="49">
        <v>25777151470</v>
      </c>
      <c r="D16" s="50">
        <f t="shared" si="1"/>
        <v>122692.83643113829</v>
      </c>
      <c r="E16" s="51">
        <v>21342594299</v>
      </c>
      <c r="F16" s="51">
        <f t="shared" si="2"/>
        <v>101585.44610295343</v>
      </c>
      <c r="G16" s="62">
        <v>8.51</v>
      </c>
      <c r="H16" s="76">
        <v>0</v>
      </c>
      <c r="I16" s="76">
        <f t="shared" si="3"/>
        <v>8.51</v>
      </c>
      <c r="J16" s="52">
        <v>181780261</v>
      </c>
      <c r="K16" s="51">
        <v>0</v>
      </c>
      <c r="L16" s="53">
        <f t="shared" si="0"/>
        <v>181780261</v>
      </c>
      <c r="M16" s="56">
        <f t="shared" si="4"/>
        <v>865.2288774125991</v>
      </c>
    </row>
    <row r="17" spans="1:13">
      <c r="A17" s="7" t="s">
        <v>14</v>
      </c>
      <c r="B17" s="16">
        <v>55368</v>
      </c>
      <c r="C17" s="49">
        <v>1994636189</v>
      </c>
      <c r="D17" s="50">
        <f t="shared" si="1"/>
        <v>36025.072045224675</v>
      </c>
      <c r="E17" s="51">
        <v>1061502513</v>
      </c>
      <c r="F17" s="51">
        <f t="shared" si="2"/>
        <v>19171.769126571304</v>
      </c>
      <c r="G17" s="62">
        <v>9.1270000000000007</v>
      </c>
      <c r="H17" s="76">
        <v>0</v>
      </c>
      <c r="I17" s="76">
        <f t="shared" si="3"/>
        <v>9.1270000000000007</v>
      </c>
      <c r="J17" s="52">
        <v>9688313</v>
      </c>
      <c r="K17" s="51">
        <v>0</v>
      </c>
      <c r="L17" s="53">
        <f t="shared" si="0"/>
        <v>9688313</v>
      </c>
      <c r="M17" s="56">
        <f t="shared" si="4"/>
        <v>174.98036772142754</v>
      </c>
    </row>
    <row r="18" spans="1:13">
      <c r="A18" s="7" t="s">
        <v>102</v>
      </c>
      <c r="B18" s="16">
        <v>27927</v>
      </c>
      <c r="C18" s="49">
        <v>1518129958</v>
      </c>
      <c r="D18" s="50">
        <f t="shared" si="1"/>
        <v>54360.653059762953</v>
      </c>
      <c r="E18" s="51">
        <v>686672773</v>
      </c>
      <c r="F18" s="51">
        <f t="shared" si="2"/>
        <v>24588.132380850075</v>
      </c>
      <c r="G18" s="62">
        <v>9.5570000000000004</v>
      </c>
      <c r="H18" s="76">
        <v>0</v>
      </c>
      <c r="I18" s="76">
        <f t="shared" si="3"/>
        <v>9.5570000000000004</v>
      </c>
      <c r="J18" s="52">
        <v>6562721</v>
      </c>
      <c r="K18" s="51">
        <v>0</v>
      </c>
      <c r="L18" s="53">
        <f t="shared" si="0"/>
        <v>6562721</v>
      </c>
      <c r="M18" s="56">
        <f t="shared" si="4"/>
        <v>234.99555985247252</v>
      </c>
    </row>
    <row r="19" spans="1:13">
      <c r="A19" s="7" t="s">
        <v>15</v>
      </c>
      <c r="B19" s="16">
        <v>13196</v>
      </c>
      <c r="C19" s="49">
        <v>497743916</v>
      </c>
      <c r="D19" s="50">
        <f t="shared" si="1"/>
        <v>37719.302515913914</v>
      </c>
      <c r="E19" s="51">
        <v>222640576</v>
      </c>
      <c r="F19" s="51">
        <f t="shared" si="2"/>
        <v>16871.822976659594</v>
      </c>
      <c r="G19" s="62">
        <v>9.44</v>
      </c>
      <c r="H19" s="76">
        <v>0</v>
      </c>
      <c r="I19" s="76">
        <f t="shared" si="3"/>
        <v>9.44</v>
      </c>
      <c r="J19" s="52">
        <v>2101727</v>
      </c>
      <c r="K19" s="51">
        <v>0</v>
      </c>
      <c r="L19" s="53">
        <f t="shared" si="0"/>
        <v>2101727</v>
      </c>
      <c r="M19" s="56">
        <f t="shared" si="4"/>
        <v>159.27000606244317</v>
      </c>
    </row>
    <row r="20" spans="1:13">
      <c r="A20" s="7" t="s">
        <v>16</v>
      </c>
      <c r="B20" s="16">
        <v>753823</v>
      </c>
      <c r="C20" s="49">
        <v>40153551239</v>
      </c>
      <c r="D20" s="50">
        <f t="shared" si="1"/>
        <v>53266.550952942533</v>
      </c>
      <c r="E20" s="51">
        <v>26553105329</v>
      </c>
      <c r="F20" s="51">
        <f t="shared" si="2"/>
        <v>35224.588967171338</v>
      </c>
      <c r="G20" s="62">
        <v>9.1199999999999992</v>
      </c>
      <c r="H20" s="76">
        <v>0.73599999999999999</v>
      </c>
      <c r="I20" s="76">
        <f t="shared" si="3"/>
        <v>9.8559999999999999</v>
      </c>
      <c r="J20" s="52">
        <v>242164319</v>
      </c>
      <c r="K20" s="51">
        <v>19543085</v>
      </c>
      <c r="L20" s="53">
        <f t="shared" si="0"/>
        <v>261707404</v>
      </c>
      <c r="M20" s="56">
        <f t="shared" si="4"/>
        <v>347.17354604462849</v>
      </c>
    </row>
    <row r="21" spans="1:13">
      <c r="A21" s="7" t="s">
        <v>17</v>
      </c>
      <c r="B21" s="16">
        <v>296164</v>
      </c>
      <c r="C21" s="49">
        <v>12932274452</v>
      </c>
      <c r="D21" s="50">
        <f t="shared" si="1"/>
        <v>43665.923110168689</v>
      </c>
      <c r="E21" s="51">
        <v>7033279212</v>
      </c>
      <c r="F21" s="51">
        <f t="shared" si="2"/>
        <v>23747.920787131454</v>
      </c>
      <c r="G21" s="62">
        <v>9.5559999999999992</v>
      </c>
      <c r="H21" s="76">
        <v>0</v>
      </c>
      <c r="I21" s="76">
        <f t="shared" si="3"/>
        <v>9.5559999999999992</v>
      </c>
      <c r="J21" s="52">
        <v>67205151</v>
      </c>
      <c r="K21" s="51">
        <v>0</v>
      </c>
      <c r="L21" s="53">
        <f t="shared" si="0"/>
        <v>67205151</v>
      </c>
      <c r="M21" s="56">
        <f t="shared" si="4"/>
        <v>226.91870382625842</v>
      </c>
    </row>
    <row r="22" spans="1:13">
      <c r="A22" s="7" t="s">
        <v>18</v>
      </c>
      <c r="B22" s="16">
        <v>43441</v>
      </c>
      <c r="C22" s="49">
        <v>3209528493</v>
      </c>
      <c r="D22" s="50">
        <f t="shared" si="1"/>
        <v>73882.472618033658</v>
      </c>
      <c r="E22" s="51">
        <v>2450126481</v>
      </c>
      <c r="F22" s="51">
        <f t="shared" si="2"/>
        <v>56401.244929904926</v>
      </c>
      <c r="G22" s="62">
        <v>8.9920000000000009</v>
      </c>
      <c r="H22" s="76">
        <v>1.196</v>
      </c>
      <c r="I22" s="76">
        <f t="shared" si="3"/>
        <v>10.188000000000001</v>
      </c>
      <c r="J22" s="52">
        <v>22031562</v>
      </c>
      <c r="K22" s="51">
        <v>2930356</v>
      </c>
      <c r="L22" s="53">
        <f t="shared" si="0"/>
        <v>24961918</v>
      </c>
      <c r="M22" s="56">
        <f t="shared" si="4"/>
        <v>574.61656039225613</v>
      </c>
    </row>
    <row r="23" spans="1:13">
      <c r="A23" s="7" t="s">
        <v>19</v>
      </c>
      <c r="B23" s="16">
        <v>10739</v>
      </c>
      <c r="C23" s="49">
        <v>1574090391</v>
      </c>
      <c r="D23" s="50">
        <f t="shared" si="1"/>
        <v>146576.99888257752</v>
      </c>
      <c r="E23" s="51">
        <v>675712738</v>
      </c>
      <c r="F23" s="51">
        <f t="shared" si="2"/>
        <v>62921.383555265857</v>
      </c>
      <c r="G23" s="62">
        <v>7.6539999999999999</v>
      </c>
      <c r="H23" s="76">
        <v>0</v>
      </c>
      <c r="I23" s="76">
        <f t="shared" si="3"/>
        <v>7.6539999999999999</v>
      </c>
      <c r="J23" s="52">
        <v>5171905</v>
      </c>
      <c r="K23" s="51">
        <v>0</v>
      </c>
      <c r="L23" s="53">
        <f t="shared" si="0"/>
        <v>5171905</v>
      </c>
      <c r="M23" s="56">
        <f t="shared" si="4"/>
        <v>481.60024210820376</v>
      </c>
    </row>
    <row r="24" spans="1:13">
      <c r="A24" s="7" t="s">
        <v>20</v>
      </c>
      <c r="B24" s="16">
        <v>50820</v>
      </c>
      <c r="C24" s="49">
        <v>1345207694</v>
      </c>
      <c r="D24" s="50">
        <f t="shared" si="1"/>
        <v>26470.045139708775</v>
      </c>
      <c r="E24" s="51">
        <v>672961477</v>
      </c>
      <c r="F24" s="51">
        <f t="shared" si="2"/>
        <v>13242.059759937032</v>
      </c>
      <c r="G24" s="62">
        <v>8.8460000000000001</v>
      </c>
      <c r="H24" s="76">
        <v>0</v>
      </c>
      <c r="I24" s="76">
        <f t="shared" si="3"/>
        <v>8.8460000000000001</v>
      </c>
      <c r="J24" s="52">
        <v>5953019</v>
      </c>
      <c r="K24" s="51">
        <v>0</v>
      </c>
      <c r="L24" s="53">
        <f t="shared" si="0"/>
        <v>5953019</v>
      </c>
      <c r="M24" s="56">
        <f t="shared" si="4"/>
        <v>117.13929555293191</v>
      </c>
    </row>
    <row r="25" spans="1:13">
      <c r="A25" s="7" t="s">
        <v>21</v>
      </c>
      <c r="B25" s="16">
        <v>13140</v>
      </c>
      <c r="C25" s="49">
        <v>569869704</v>
      </c>
      <c r="D25" s="50">
        <f t="shared" si="1"/>
        <v>43369.079452054793</v>
      </c>
      <c r="E25" s="51">
        <v>236970179</v>
      </c>
      <c r="F25" s="51">
        <f t="shared" si="2"/>
        <v>18034.260197869102</v>
      </c>
      <c r="G25" s="62">
        <v>9.4499999999999993</v>
      </c>
      <c r="H25" s="76">
        <v>0</v>
      </c>
      <c r="I25" s="76">
        <f t="shared" si="3"/>
        <v>9.4499999999999993</v>
      </c>
      <c r="J25" s="52">
        <v>2238182</v>
      </c>
      <c r="K25" s="51">
        <v>0</v>
      </c>
      <c r="L25" s="53">
        <f t="shared" si="0"/>
        <v>2238182</v>
      </c>
      <c r="M25" s="56">
        <f t="shared" si="4"/>
        <v>170.33348554033486</v>
      </c>
    </row>
    <row r="26" spans="1:13">
      <c r="A26" s="7" t="s">
        <v>22</v>
      </c>
      <c r="B26" s="16">
        <v>9875</v>
      </c>
      <c r="C26" s="49">
        <v>987644606</v>
      </c>
      <c r="D26" s="50">
        <f t="shared" si="1"/>
        <v>100014.64364556962</v>
      </c>
      <c r="E26" s="51">
        <v>368545224</v>
      </c>
      <c r="F26" s="51">
        <f t="shared" si="2"/>
        <v>37321.035341772149</v>
      </c>
      <c r="G26" s="62">
        <v>8.6910000000000007</v>
      </c>
      <c r="H26" s="76">
        <v>0</v>
      </c>
      <c r="I26" s="76">
        <f t="shared" si="3"/>
        <v>8.6910000000000007</v>
      </c>
      <c r="J26" s="52">
        <v>3203034</v>
      </c>
      <c r="K26" s="51">
        <v>0</v>
      </c>
      <c r="L26" s="53">
        <f t="shared" si="0"/>
        <v>3203034</v>
      </c>
      <c r="M26" s="56">
        <f t="shared" si="4"/>
        <v>324.35787341772152</v>
      </c>
    </row>
    <row r="27" spans="1:13">
      <c r="A27" s="7" t="s">
        <v>23</v>
      </c>
      <c r="B27" s="16">
        <v>14260</v>
      </c>
      <c r="C27" s="49">
        <v>1127074229</v>
      </c>
      <c r="D27" s="50">
        <f t="shared" si="1"/>
        <v>79037.463464235625</v>
      </c>
      <c r="E27" s="51">
        <v>675528422</v>
      </c>
      <c r="F27" s="51">
        <f t="shared" si="2"/>
        <v>47372.259607293126</v>
      </c>
      <c r="G27" s="62">
        <v>8</v>
      </c>
      <c r="H27" s="76">
        <v>0</v>
      </c>
      <c r="I27" s="76">
        <f t="shared" si="3"/>
        <v>8</v>
      </c>
      <c r="J27" s="52">
        <v>5399709</v>
      </c>
      <c r="K27" s="51">
        <v>0</v>
      </c>
      <c r="L27" s="53">
        <f t="shared" si="0"/>
        <v>5399709</v>
      </c>
      <c r="M27" s="56">
        <f t="shared" si="4"/>
        <v>378.66122019635344</v>
      </c>
    </row>
    <row r="28" spans="1:13">
      <c r="A28" s="7" t="s">
        <v>24</v>
      </c>
      <c r="B28" s="16">
        <v>14120</v>
      </c>
      <c r="C28" s="49">
        <v>780584555</v>
      </c>
      <c r="D28" s="50">
        <f t="shared" si="1"/>
        <v>55282.192280453259</v>
      </c>
      <c r="E28" s="51">
        <v>525432999</v>
      </c>
      <c r="F28" s="51">
        <f t="shared" si="2"/>
        <v>37211.968767705381</v>
      </c>
      <c r="G28" s="62">
        <v>9.3019999999999996</v>
      </c>
      <c r="H28" s="76">
        <v>0</v>
      </c>
      <c r="I28" s="76">
        <f t="shared" si="3"/>
        <v>9.3019999999999996</v>
      </c>
      <c r="J28" s="52">
        <v>4887585</v>
      </c>
      <c r="K28" s="51">
        <v>0</v>
      </c>
      <c r="L28" s="53">
        <f t="shared" si="0"/>
        <v>4887585</v>
      </c>
      <c r="M28" s="56">
        <f t="shared" si="4"/>
        <v>346.14624645892349</v>
      </c>
    </row>
    <row r="29" spans="1:13">
      <c r="A29" s="7" t="s">
        <v>25</v>
      </c>
      <c r="B29" s="16">
        <v>22801</v>
      </c>
      <c r="C29" s="49">
        <v>1856269134</v>
      </c>
      <c r="D29" s="50">
        <f t="shared" si="1"/>
        <v>81411.742204289287</v>
      </c>
      <c r="E29" s="51">
        <v>851995784</v>
      </c>
      <c r="F29" s="51">
        <f t="shared" si="2"/>
        <v>37366.597254506378</v>
      </c>
      <c r="G29" s="62">
        <v>9.6300000000000008</v>
      </c>
      <c r="H29" s="76">
        <v>0</v>
      </c>
      <c r="I29" s="76">
        <f t="shared" si="3"/>
        <v>9.6300000000000008</v>
      </c>
      <c r="J29" s="52">
        <v>8204722</v>
      </c>
      <c r="K29" s="51">
        <v>0</v>
      </c>
      <c r="L29" s="53">
        <f t="shared" si="0"/>
        <v>8204722</v>
      </c>
      <c r="M29" s="56">
        <f t="shared" si="4"/>
        <v>359.84044559449148</v>
      </c>
    </row>
    <row r="30" spans="1:13">
      <c r="A30" s="7" t="s">
        <v>26</v>
      </c>
      <c r="B30" s="16">
        <v>30364</v>
      </c>
      <c r="C30" s="49">
        <v>2692600381</v>
      </c>
      <c r="D30" s="50">
        <f t="shared" si="1"/>
        <v>88677.393656962187</v>
      </c>
      <c r="E30" s="51">
        <v>1211775691</v>
      </c>
      <c r="F30" s="51">
        <f t="shared" si="2"/>
        <v>39908.302298774863</v>
      </c>
      <c r="G30" s="62">
        <v>7.6379999999999999</v>
      </c>
      <c r="H30" s="76">
        <v>2</v>
      </c>
      <c r="I30" s="76">
        <f t="shared" si="3"/>
        <v>9.6379999999999999</v>
      </c>
      <c r="J30" s="52">
        <v>11679117</v>
      </c>
      <c r="K30" s="51">
        <v>0</v>
      </c>
      <c r="L30" s="53">
        <f t="shared" si="0"/>
        <v>11679117</v>
      </c>
      <c r="M30" s="56">
        <f t="shared" si="4"/>
        <v>384.63697141351599</v>
      </c>
    </row>
    <row r="31" spans="1:13">
      <c r="A31" s="7" t="s">
        <v>27</v>
      </c>
      <c r="B31" s="16">
        <v>125008</v>
      </c>
      <c r="C31" s="49">
        <v>5748507531</v>
      </c>
      <c r="D31" s="50">
        <f t="shared" si="1"/>
        <v>45985.117200499168</v>
      </c>
      <c r="E31" s="51">
        <v>3879608356</v>
      </c>
      <c r="F31" s="51">
        <f t="shared" si="2"/>
        <v>31034.880615640599</v>
      </c>
      <c r="G31" s="62">
        <v>7.2619999999999996</v>
      </c>
      <c r="H31" s="76">
        <v>3.589</v>
      </c>
      <c r="I31" s="76">
        <f t="shared" si="3"/>
        <v>10.850999999999999</v>
      </c>
      <c r="J31" s="52">
        <v>35932385</v>
      </c>
      <c r="K31" s="51">
        <v>6164604</v>
      </c>
      <c r="L31" s="53">
        <f t="shared" si="0"/>
        <v>42096989</v>
      </c>
      <c r="M31" s="56">
        <f t="shared" si="4"/>
        <v>336.75435972097785</v>
      </c>
    </row>
    <row r="32" spans="1:13">
      <c r="A32" s="7" t="s">
        <v>28</v>
      </c>
      <c r="B32" s="16">
        <v>80458</v>
      </c>
      <c r="C32" s="49">
        <v>3673327614</v>
      </c>
      <c r="D32" s="50">
        <f t="shared" si="1"/>
        <v>45655.219045961865</v>
      </c>
      <c r="E32" s="51">
        <v>2539698769</v>
      </c>
      <c r="F32" s="51">
        <f t="shared" si="2"/>
        <v>31565.521999055407</v>
      </c>
      <c r="G32" s="62">
        <v>9.2479999999999993</v>
      </c>
      <c r="H32" s="76">
        <v>0</v>
      </c>
      <c r="I32" s="76">
        <f t="shared" si="3"/>
        <v>9.2479999999999993</v>
      </c>
      <c r="J32" s="52">
        <v>23487134</v>
      </c>
      <c r="K32" s="51">
        <v>0</v>
      </c>
      <c r="L32" s="53">
        <f t="shared" si="0"/>
        <v>23487134</v>
      </c>
      <c r="M32" s="56">
        <f t="shared" si="4"/>
        <v>291.91794476621345</v>
      </c>
    </row>
    <row r="33" spans="1:13">
      <c r="A33" s="7" t="s">
        <v>29</v>
      </c>
      <c r="B33" s="16">
        <v>942322</v>
      </c>
      <c r="C33" s="49">
        <v>45885695328</v>
      </c>
      <c r="D33" s="50">
        <f t="shared" si="1"/>
        <v>48694.284255275794</v>
      </c>
      <c r="E33" s="51">
        <v>31893302579</v>
      </c>
      <c r="F33" s="51">
        <f t="shared" si="2"/>
        <v>33845.439859198872</v>
      </c>
      <c r="G33" s="62">
        <v>9.2080000000000002</v>
      </c>
      <c r="H33" s="76">
        <v>0.32300000000000001</v>
      </c>
      <c r="I33" s="76">
        <f t="shared" si="3"/>
        <v>9.5310000000000006</v>
      </c>
      <c r="J33" s="52">
        <v>296167712</v>
      </c>
      <c r="K33" s="51">
        <v>10389028</v>
      </c>
      <c r="L33" s="53">
        <f t="shared" si="0"/>
        <v>306556740</v>
      </c>
      <c r="M33" s="56">
        <f t="shared" si="4"/>
        <v>325.32058043853374</v>
      </c>
    </row>
    <row r="34" spans="1:13">
      <c r="A34" s="7" t="s">
        <v>30</v>
      </c>
      <c r="B34" s="16">
        <v>17949</v>
      </c>
      <c r="C34" s="49">
        <v>567222842</v>
      </c>
      <c r="D34" s="50">
        <f t="shared" si="1"/>
        <v>31601.918881274723</v>
      </c>
      <c r="E34" s="51">
        <v>248225794</v>
      </c>
      <c r="F34" s="51">
        <f t="shared" si="2"/>
        <v>13829.505487770906</v>
      </c>
      <c r="G34" s="62">
        <v>8.5449999999999999</v>
      </c>
      <c r="H34" s="76">
        <v>0</v>
      </c>
      <c r="I34" s="76">
        <f t="shared" si="3"/>
        <v>8.5449999999999999</v>
      </c>
      <c r="J34" s="52">
        <v>1624638</v>
      </c>
      <c r="K34" s="51">
        <v>496452</v>
      </c>
      <c r="L34" s="53">
        <f t="shared" si="0"/>
        <v>2121090</v>
      </c>
      <c r="M34" s="56">
        <f t="shared" si="4"/>
        <v>118.17315727895705</v>
      </c>
    </row>
    <row r="35" spans="1:13">
      <c r="A35" s="7" t="s">
        <v>31</v>
      </c>
      <c r="B35" s="16">
        <v>106690</v>
      </c>
      <c r="C35" s="49">
        <v>8732946041</v>
      </c>
      <c r="D35" s="50">
        <f t="shared" si="1"/>
        <v>81853.463689192984</v>
      </c>
      <c r="E35" s="51">
        <v>6420215433</v>
      </c>
      <c r="F35" s="51">
        <f t="shared" si="2"/>
        <v>60176.356106476705</v>
      </c>
      <c r="G35" s="62">
        <v>9.0129999999999999</v>
      </c>
      <c r="H35" s="76">
        <v>1.137</v>
      </c>
      <c r="I35" s="76">
        <f t="shared" si="3"/>
        <v>10.15</v>
      </c>
      <c r="J35" s="52">
        <v>57865426</v>
      </c>
      <c r="K35" s="51">
        <v>7299786</v>
      </c>
      <c r="L35" s="53">
        <f t="shared" si="0"/>
        <v>65165212</v>
      </c>
      <c r="M35" s="56">
        <f t="shared" si="4"/>
        <v>610.79025213234604</v>
      </c>
    </row>
    <row r="36" spans="1:13">
      <c r="A36" s="7" t="s">
        <v>32</v>
      </c>
      <c r="B36" s="16">
        <v>49670</v>
      </c>
      <c r="C36" s="49">
        <v>1662709216</v>
      </c>
      <c r="D36" s="50">
        <f t="shared" si="1"/>
        <v>33475.120112744109</v>
      </c>
      <c r="E36" s="51">
        <v>756994186</v>
      </c>
      <c r="F36" s="51">
        <f t="shared" si="2"/>
        <v>15240.470827461244</v>
      </c>
      <c r="G36" s="62">
        <v>7.3390000000000004</v>
      </c>
      <c r="H36" s="76">
        <v>0</v>
      </c>
      <c r="I36" s="76">
        <f t="shared" si="3"/>
        <v>7.3390000000000004</v>
      </c>
      <c r="J36" s="52">
        <v>5564463</v>
      </c>
      <c r="K36" s="51">
        <v>0</v>
      </c>
      <c r="L36" s="53">
        <f t="shared" si="0"/>
        <v>5564463</v>
      </c>
      <c r="M36" s="56">
        <f t="shared" si="4"/>
        <v>112.02864908395409</v>
      </c>
    </row>
    <row r="37" spans="1:13">
      <c r="A37" s="7" t="s">
        <v>33</v>
      </c>
      <c r="B37" s="16">
        <v>14207</v>
      </c>
      <c r="C37" s="49">
        <v>820375762</v>
      </c>
      <c r="D37" s="50">
        <f t="shared" si="1"/>
        <v>57744.475399450974</v>
      </c>
      <c r="E37" s="51">
        <v>275445443</v>
      </c>
      <c r="F37" s="51">
        <f t="shared" si="2"/>
        <v>19388.008939255298</v>
      </c>
      <c r="G37" s="62">
        <v>7.5990000000000002</v>
      </c>
      <c r="H37" s="76">
        <v>0.70399999999999996</v>
      </c>
      <c r="I37" s="76">
        <f t="shared" si="3"/>
        <v>8.3030000000000008</v>
      </c>
      <c r="J37" s="52">
        <v>2287022</v>
      </c>
      <c r="K37" s="51">
        <v>0</v>
      </c>
      <c r="L37" s="53">
        <f t="shared" si="0"/>
        <v>2287022</v>
      </c>
      <c r="M37" s="56">
        <f t="shared" si="4"/>
        <v>160.97853170972056</v>
      </c>
    </row>
    <row r="38" spans="1:13">
      <c r="A38" s="7" t="s">
        <v>34</v>
      </c>
      <c r="B38" s="16">
        <v>6998</v>
      </c>
      <c r="C38" s="49">
        <v>302212252</v>
      </c>
      <c r="D38" s="50">
        <f t="shared" si="1"/>
        <v>43185.517576450417</v>
      </c>
      <c r="E38" s="51">
        <v>123703930</v>
      </c>
      <c r="F38" s="51">
        <f t="shared" si="2"/>
        <v>17677.040583023721</v>
      </c>
      <c r="G38" s="62">
        <v>9.4190000000000005</v>
      </c>
      <c r="H38" s="76">
        <v>0</v>
      </c>
      <c r="I38" s="76">
        <f t="shared" si="3"/>
        <v>9.4190000000000005</v>
      </c>
      <c r="J38" s="52">
        <v>1165167</v>
      </c>
      <c r="K38" s="51">
        <v>0</v>
      </c>
      <c r="L38" s="53">
        <f t="shared" si="0"/>
        <v>1165167</v>
      </c>
      <c r="M38" s="56">
        <f t="shared" si="4"/>
        <v>166.5</v>
      </c>
    </row>
    <row r="39" spans="1:13">
      <c r="A39" s="7" t="s">
        <v>35</v>
      </c>
      <c r="B39" s="16">
        <v>196073</v>
      </c>
      <c r="C39" s="49">
        <v>8833316730</v>
      </c>
      <c r="D39" s="50">
        <f t="shared" si="1"/>
        <v>45051.163240221751</v>
      </c>
      <c r="E39" s="51">
        <v>6346327618</v>
      </c>
      <c r="F39" s="51">
        <f t="shared" si="2"/>
        <v>32367.167422337599</v>
      </c>
      <c r="G39" s="62">
        <v>9.19</v>
      </c>
      <c r="H39" s="76">
        <v>0</v>
      </c>
      <c r="I39" s="76">
        <f t="shared" si="3"/>
        <v>9.19</v>
      </c>
      <c r="J39" s="52">
        <v>58322751</v>
      </c>
      <c r="K39" s="51">
        <v>0</v>
      </c>
      <c r="L39" s="53">
        <f t="shared" si="0"/>
        <v>58322751</v>
      </c>
      <c r="M39" s="56">
        <f t="shared" si="4"/>
        <v>297.45426958326743</v>
      </c>
    </row>
    <row r="40" spans="1:13">
      <c r="A40" s="7" t="s">
        <v>36</v>
      </c>
      <c r="B40" s="16">
        <v>405637</v>
      </c>
      <c r="C40" s="49">
        <v>28958424776</v>
      </c>
      <c r="D40" s="50">
        <f t="shared" si="1"/>
        <v>71389.998387721047</v>
      </c>
      <c r="E40" s="51">
        <v>23354417246</v>
      </c>
      <c r="F40" s="51">
        <f t="shared" si="2"/>
        <v>57574.67204914739</v>
      </c>
      <c r="G40" s="62">
        <v>9.3059999999999992</v>
      </c>
      <c r="H40" s="76">
        <v>0</v>
      </c>
      <c r="I40" s="76">
        <f t="shared" si="3"/>
        <v>9.3059999999999992</v>
      </c>
      <c r="J40" s="52">
        <v>217519530</v>
      </c>
      <c r="K40" s="51">
        <v>0</v>
      </c>
      <c r="L40" s="53">
        <f t="shared" si="0"/>
        <v>217519530</v>
      </c>
      <c r="M40" s="56">
        <f t="shared" si="4"/>
        <v>536.24183691329938</v>
      </c>
    </row>
    <row r="41" spans="1:13">
      <c r="A41" s="7" t="s">
        <v>37</v>
      </c>
      <c r="B41" s="16">
        <v>233232</v>
      </c>
      <c r="C41" s="49">
        <v>13574158509</v>
      </c>
      <c r="D41" s="50">
        <f t="shared" si="1"/>
        <v>58200.240571619674</v>
      </c>
      <c r="E41" s="51">
        <v>7263381591</v>
      </c>
      <c r="F41" s="51">
        <f t="shared" si="2"/>
        <v>31142.302904404198</v>
      </c>
      <c r="G41" s="62">
        <v>9.2899999999999991</v>
      </c>
      <c r="H41" s="76">
        <v>1.099</v>
      </c>
      <c r="I41" s="76">
        <f t="shared" si="3"/>
        <v>10.388999999999999</v>
      </c>
      <c r="J41" s="52">
        <v>67476815</v>
      </c>
      <c r="K41" s="51">
        <v>7982456</v>
      </c>
      <c r="L41" s="53">
        <f t="shared" si="0"/>
        <v>75459271</v>
      </c>
      <c r="M41" s="56">
        <f t="shared" si="4"/>
        <v>323.53738337792413</v>
      </c>
    </row>
    <row r="42" spans="1:13">
      <c r="A42" s="7" t="s">
        <v>38</v>
      </c>
      <c r="B42" s="16">
        <v>32416</v>
      </c>
      <c r="C42" s="49">
        <v>1441101365</v>
      </c>
      <c r="D42" s="50">
        <f t="shared" si="1"/>
        <v>44456.483372408686</v>
      </c>
      <c r="E42" s="51">
        <v>832471349</v>
      </c>
      <c r="F42" s="51">
        <f t="shared" si="2"/>
        <v>25680.878239141166</v>
      </c>
      <c r="G42" s="62">
        <v>9.7859999999999996</v>
      </c>
      <c r="H42" s="76">
        <v>0</v>
      </c>
      <c r="I42" s="76">
        <f t="shared" si="3"/>
        <v>9.7859999999999996</v>
      </c>
      <c r="J42" s="52">
        <v>8146563</v>
      </c>
      <c r="K42" s="51">
        <v>0</v>
      </c>
      <c r="L42" s="53">
        <f t="shared" si="0"/>
        <v>8146563</v>
      </c>
      <c r="M42" s="56">
        <f t="shared" si="4"/>
        <v>251.31302443237908</v>
      </c>
    </row>
    <row r="43" spans="1:13">
      <c r="A43" s="7" t="s">
        <v>39</v>
      </c>
      <c r="B43" s="16">
        <v>7708</v>
      </c>
      <c r="C43" s="49">
        <v>599061184</v>
      </c>
      <c r="D43" s="50">
        <f t="shared" si="1"/>
        <v>77719.406331084581</v>
      </c>
      <c r="E43" s="51">
        <v>110151816</v>
      </c>
      <c r="F43" s="51">
        <f t="shared" si="2"/>
        <v>14290.58329008822</v>
      </c>
      <c r="G43" s="62">
        <v>9.6690000000000005</v>
      </c>
      <c r="H43" s="76">
        <v>0</v>
      </c>
      <c r="I43" s="76">
        <f t="shared" si="3"/>
        <v>9.6690000000000005</v>
      </c>
      <c r="J43" s="52">
        <v>1065057</v>
      </c>
      <c r="K43" s="51">
        <v>0</v>
      </c>
      <c r="L43" s="53">
        <f t="shared" si="0"/>
        <v>1065057</v>
      </c>
      <c r="M43" s="56">
        <f t="shared" si="4"/>
        <v>138.17553191489361</v>
      </c>
    </row>
    <row r="44" spans="1:13">
      <c r="A44" s="7" t="s">
        <v>40</v>
      </c>
      <c r="B44" s="16">
        <v>19277</v>
      </c>
      <c r="C44" s="49">
        <v>607543388</v>
      </c>
      <c r="D44" s="50">
        <f t="shared" si="1"/>
        <v>31516.490532759246</v>
      </c>
      <c r="E44" s="51">
        <v>310334798</v>
      </c>
      <c r="F44" s="51">
        <f t="shared" si="2"/>
        <v>16098.708201483634</v>
      </c>
      <c r="G44" s="62">
        <v>9.391</v>
      </c>
      <c r="H44" s="76">
        <v>0</v>
      </c>
      <c r="I44" s="76">
        <f t="shared" si="3"/>
        <v>9.391</v>
      </c>
      <c r="J44" s="52">
        <v>2914354</v>
      </c>
      <c r="K44" s="51">
        <v>0</v>
      </c>
      <c r="L44" s="53">
        <f t="shared" si="0"/>
        <v>2914354</v>
      </c>
      <c r="M44" s="56">
        <f t="shared" si="4"/>
        <v>151.18296415417336</v>
      </c>
    </row>
    <row r="45" spans="1:13">
      <c r="A45" s="7" t="s">
        <v>41</v>
      </c>
      <c r="B45" s="16">
        <v>247028</v>
      </c>
      <c r="C45" s="49">
        <v>14164396146</v>
      </c>
      <c r="D45" s="50">
        <f t="shared" si="1"/>
        <v>57339.233390546819</v>
      </c>
      <c r="E45" s="51">
        <v>10989309751</v>
      </c>
      <c r="F45" s="51">
        <f t="shared" si="2"/>
        <v>44486.089637611927</v>
      </c>
      <c r="G45" s="62">
        <v>9.0359999999999996</v>
      </c>
      <c r="H45" s="76">
        <v>0</v>
      </c>
      <c r="I45" s="76">
        <f t="shared" si="3"/>
        <v>9.0359999999999996</v>
      </c>
      <c r="J45" s="52">
        <v>99296826</v>
      </c>
      <c r="K45" s="51">
        <v>0</v>
      </c>
      <c r="L45" s="53">
        <f t="shared" si="0"/>
        <v>99296826</v>
      </c>
      <c r="M45" s="56">
        <f t="shared" si="4"/>
        <v>401.96587431384296</v>
      </c>
    </row>
    <row r="46" spans="1:13">
      <c r="A46" s="7" t="s">
        <v>42</v>
      </c>
      <c r="B46" s="16">
        <v>242357</v>
      </c>
      <c r="C46" s="49">
        <v>10102408457</v>
      </c>
      <c r="D46" s="50">
        <f t="shared" si="1"/>
        <v>41683.996983788376</v>
      </c>
      <c r="E46" s="51">
        <v>6233317603</v>
      </c>
      <c r="F46" s="51">
        <f t="shared" si="2"/>
        <v>25719.569077847969</v>
      </c>
      <c r="G46" s="62">
        <v>8.6240000000000006</v>
      </c>
      <c r="H46" s="76">
        <v>2</v>
      </c>
      <c r="I46" s="76">
        <f t="shared" si="3"/>
        <v>10.624000000000001</v>
      </c>
      <c r="J46" s="52">
        <v>60394507</v>
      </c>
      <c r="K46" s="51">
        <v>5930865</v>
      </c>
      <c r="L46" s="53">
        <f t="shared" si="0"/>
        <v>66325372</v>
      </c>
      <c r="M46" s="56">
        <f t="shared" si="4"/>
        <v>273.66806818041152</v>
      </c>
    </row>
    <row r="47" spans="1:13">
      <c r="A47" s="7" t="s">
        <v>43</v>
      </c>
      <c r="B47" s="16">
        <v>119370</v>
      </c>
      <c r="C47" s="49">
        <v>11534220382</v>
      </c>
      <c r="D47" s="50">
        <f t="shared" si="1"/>
        <v>96625.78857334338</v>
      </c>
      <c r="E47" s="51">
        <v>9077654287</v>
      </c>
      <c r="F47" s="51">
        <f t="shared" si="2"/>
        <v>76046.362461254917</v>
      </c>
      <c r="G47" s="62">
        <v>9.0289999999999999</v>
      </c>
      <c r="H47" s="76">
        <v>0</v>
      </c>
      <c r="I47" s="76">
        <f t="shared" si="3"/>
        <v>9.0289999999999999</v>
      </c>
      <c r="J47" s="52">
        <v>81962161</v>
      </c>
      <c r="K47" s="51">
        <v>0</v>
      </c>
      <c r="L47" s="53">
        <f t="shared" si="0"/>
        <v>81962161</v>
      </c>
      <c r="M47" s="56">
        <f t="shared" si="4"/>
        <v>686.62277791739973</v>
      </c>
    </row>
    <row r="48" spans="1:13">
      <c r="A48" s="7" t="s">
        <v>44</v>
      </c>
      <c r="B48" s="16">
        <v>2090314</v>
      </c>
      <c r="C48" s="49">
        <v>113074126634</v>
      </c>
      <c r="D48" s="50">
        <f t="shared" si="1"/>
        <v>54094.325844825224</v>
      </c>
      <c r="E48" s="51">
        <v>85912021622</v>
      </c>
      <c r="F48" s="51">
        <f t="shared" si="2"/>
        <v>41100.055600259097</v>
      </c>
      <c r="G48" s="62">
        <v>9.1820000000000004</v>
      </c>
      <c r="H48" s="76">
        <v>0.97799999999999998</v>
      </c>
      <c r="I48" s="76">
        <f t="shared" si="3"/>
        <v>10.16</v>
      </c>
      <c r="J48" s="52">
        <v>789881550</v>
      </c>
      <c r="K48" s="51">
        <v>84132450</v>
      </c>
      <c r="L48" s="53">
        <f t="shared" si="0"/>
        <v>874014000</v>
      </c>
      <c r="M48" s="56">
        <f t="shared" si="4"/>
        <v>418.12569786166097</v>
      </c>
    </row>
    <row r="49" spans="1:13">
      <c r="A49" s="7" t="s">
        <v>45</v>
      </c>
      <c r="B49" s="16">
        <v>85646</v>
      </c>
      <c r="C49" s="49">
        <v>11918187947</v>
      </c>
      <c r="D49" s="50">
        <f t="shared" si="1"/>
        <v>139156.38730355183</v>
      </c>
      <c r="E49" s="51">
        <v>8293461638</v>
      </c>
      <c r="F49" s="51">
        <f t="shared" si="2"/>
        <v>96834.197020292835</v>
      </c>
      <c r="G49" s="62">
        <v>6.0730000000000004</v>
      </c>
      <c r="H49" s="76">
        <v>0</v>
      </c>
      <c r="I49" s="76">
        <f t="shared" si="3"/>
        <v>6.0730000000000004</v>
      </c>
      <c r="J49" s="52">
        <v>50493550</v>
      </c>
      <c r="K49" s="51">
        <v>0</v>
      </c>
      <c r="L49" s="53">
        <f t="shared" si="0"/>
        <v>50493550</v>
      </c>
      <c r="M49" s="56">
        <f t="shared" si="4"/>
        <v>589.56110034327344</v>
      </c>
    </row>
    <row r="50" spans="1:13">
      <c r="A50" s="7" t="s">
        <v>46</v>
      </c>
      <c r="B50" s="16">
        <v>54538</v>
      </c>
      <c r="C50" s="49">
        <v>3330866569</v>
      </c>
      <c r="D50" s="50">
        <f t="shared" si="1"/>
        <v>61074.233910301075</v>
      </c>
      <c r="E50" s="51">
        <v>2376000698</v>
      </c>
      <c r="F50" s="51">
        <f t="shared" si="2"/>
        <v>43565.966812130988</v>
      </c>
      <c r="G50" s="62">
        <v>9.1069999999999993</v>
      </c>
      <c r="H50" s="76">
        <v>0</v>
      </c>
      <c r="I50" s="76">
        <f t="shared" si="3"/>
        <v>9.1069999999999993</v>
      </c>
      <c r="J50" s="52">
        <v>21640215</v>
      </c>
      <c r="K50" s="51">
        <v>0</v>
      </c>
      <c r="L50" s="53">
        <f t="shared" si="0"/>
        <v>21640215</v>
      </c>
      <c r="M50" s="56">
        <f t="shared" si="4"/>
        <v>396.79150317210019</v>
      </c>
    </row>
    <row r="51" spans="1:13">
      <c r="A51" s="7" t="s">
        <v>47</v>
      </c>
      <c r="B51" s="16">
        <v>175568</v>
      </c>
      <c r="C51" s="49">
        <v>8930696876</v>
      </c>
      <c r="D51" s="50">
        <f t="shared" si="1"/>
        <v>50867.452360339012</v>
      </c>
      <c r="E51" s="51">
        <v>6418939344</v>
      </c>
      <c r="F51" s="51">
        <f t="shared" si="2"/>
        <v>36560.986876879615</v>
      </c>
      <c r="G51" s="62">
        <v>8.7230000000000008</v>
      </c>
      <c r="H51" s="76">
        <v>0</v>
      </c>
      <c r="I51" s="76">
        <f t="shared" si="3"/>
        <v>8.7230000000000008</v>
      </c>
      <c r="J51" s="52">
        <v>55989895</v>
      </c>
      <c r="K51" s="51">
        <v>0</v>
      </c>
      <c r="L51" s="53">
        <f t="shared" si="0"/>
        <v>55989895</v>
      </c>
      <c r="M51" s="56">
        <f t="shared" si="4"/>
        <v>318.90717556730158</v>
      </c>
    </row>
    <row r="52" spans="1:13">
      <c r="A52" s="7" t="s">
        <v>48</v>
      </c>
      <c r="B52" s="16">
        <v>35059</v>
      </c>
      <c r="C52" s="49">
        <v>1615955114</v>
      </c>
      <c r="D52" s="50">
        <f t="shared" si="1"/>
        <v>46092.447417210984</v>
      </c>
      <c r="E52" s="51">
        <v>934017102</v>
      </c>
      <c r="F52" s="51">
        <f t="shared" si="2"/>
        <v>26641.293305570609</v>
      </c>
      <c r="G52" s="62">
        <v>9.4120000000000008</v>
      </c>
      <c r="H52" s="76">
        <v>0</v>
      </c>
      <c r="I52" s="76">
        <f t="shared" si="3"/>
        <v>9.4120000000000008</v>
      </c>
      <c r="J52" s="52">
        <v>8786832</v>
      </c>
      <c r="K52" s="51">
        <v>0</v>
      </c>
      <c r="L52" s="53">
        <f t="shared" si="0"/>
        <v>8786832</v>
      </c>
      <c r="M52" s="56">
        <f t="shared" si="4"/>
        <v>250.62985253429932</v>
      </c>
    </row>
    <row r="53" spans="1:13">
      <c r="A53" s="7" t="s">
        <v>49</v>
      </c>
      <c r="B53" s="16">
        <v>824095</v>
      </c>
      <c r="C53" s="49">
        <v>57739647983</v>
      </c>
      <c r="D53" s="50">
        <f t="shared" si="1"/>
        <v>70064.31052609226</v>
      </c>
      <c r="E53" s="51">
        <v>43670813142</v>
      </c>
      <c r="F53" s="51">
        <f t="shared" si="2"/>
        <v>52992.450071897052</v>
      </c>
      <c r="G53" s="62">
        <v>9.0419999999999998</v>
      </c>
      <c r="H53" s="76">
        <v>0</v>
      </c>
      <c r="I53" s="76">
        <f t="shared" si="3"/>
        <v>9.0419999999999998</v>
      </c>
      <c r="J53" s="52">
        <v>396156494</v>
      </c>
      <c r="K53" s="51">
        <v>0</v>
      </c>
      <c r="L53" s="53">
        <f t="shared" si="0"/>
        <v>396156494</v>
      </c>
      <c r="M53" s="56">
        <f t="shared" si="4"/>
        <v>480.71702170259499</v>
      </c>
    </row>
    <row r="54" spans="1:13">
      <c r="A54" s="7" t="s">
        <v>50</v>
      </c>
      <c r="B54" s="16">
        <v>148712</v>
      </c>
      <c r="C54" s="49">
        <v>9454154039</v>
      </c>
      <c r="D54" s="50">
        <f t="shared" si="1"/>
        <v>63573.578722631661</v>
      </c>
      <c r="E54" s="51">
        <v>6916076747</v>
      </c>
      <c r="F54" s="51">
        <f t="shared" si="2"/>
        <v>46506.514249018233</v>
      </c>
      <c r="G54" s="62">
        <v>9.2129999999999992</v>
      </c>
      <c r="H54" s="76">
        <v>0.56000000000000005</v>
      </c>
      <c r="I54" s="76">
        <f t="shared" si="3"/>
        <v>9.7729999999999997</v>
      </c>
      <c r="J54" s="52">
        <v>63717815</v>
      </c>
      <c r="K54" s="51">
        <v>3873003</v>
      </c>
      <c r="L54" s="53">
        <f t="shared" si="0"/>
        <v>67590818</v>
      </c>
      <c r="M54" s="56">
        <f t="shared" si="4"/>
        <v>454.50816342998547</v>
      </c>
    </row>
    <row r="55" spans="1:13">
      <c r="A55" s="7" t="s">
        <v>51</v>
      </c>
      <c r="B55" s="16">
        <v>1020521</v>
      </c>
      <c r="C55" s="49">
        <v>79872734986</v>
      </c>
      <c r="D55" s="50">
        <f t="shared" si="1"/>
        <v>78266.625562825269</v>
      </c>
      <c r="E55" s="51">
        <v>63166220702</v>
      </c>
      <c r="F55" s="51">
        <f t="shared" si="2"/>
        <v>61896.05182254946</v>
      </c>
      <c r="G55" s="62">
        <v>9.1790000000000003</v>
      </c>
      <c r="H55" s="76">
        <v>0.503</v>
      </c>
      <c r="I55" s="76">
        <f t="shared" si="3"/>
        <v>9.6820000000000004</v>
      </c>
      <c r="J55" s="52">
        <v>579802739</v>
      </c>
      <c r="K55" s="51">
        <v>31772609</v>
      </c>
      <c r="L55" s="53">
        <f t="shared" si="0"/>
        <v>611575348</v>
      </c>
      <c r="M55" s="56">
        <f t="shared" si="4"/>
        <v>599.27757292598585</v>
      </c>
    </row>
    <row r="56" spans="1:13">
      <c r="A56" s="7" t="s">
        <v>52</v>
      </c>
      <c r="B56" s="16">
        <v>321074</v>
      </c>
      <c r="C56" s="49">
        <v>12629065272</v>
      </c>
      <c r="D56" s="50">
        <f t="shared" si="1"/>
        <v>39333.814858879887</v>
      </c>
      <c r="E56" s="51">
        <v>8368669272</v>
      </c>
      <c r="F56" s="51">
        <f t="shared" si="2"/>
        <v>26064.612120570335</v>
      </c>
      <c r="G56" s="62">
        <v>9.218</v>
      </c>
      <c r="H56" s="76">
        <v>0.874</v>
      </c>
      <c r="I56" s="76">
        <f t="shared" si="3"/>
        <v>10.092000000000001</v>
      </c>
      <c r="J56" s="52">
        <v>77142437</v>
      </c>
      <c r="K56" s="51">
        <v>7314164</v>
      </c>
      <c r="L56" s="53">
        <f t="shared" si="0"/>
        <v>84456601</v>
      </c>
      <c r="M56" s="56">
        <f t="shared" si="4"/>
        <v>263.04403657723765</v>
      </c>
    </row>
    <row r="57" spans="1:13">
      <c r="A57" s="7" t="s">
        <v>53</v>
      </c>
      <c r="B57" s="16">
        <v>892178</v>
      </c>
      <c r="C57" s="49">
        <v>46996809216</v>
      </c>
      <c r="D57" s="50">
        <f t="shared" si="1"/>
        <v>52676.494170445811</v>
      </c>
      <c r="E57" s="51">
        <v>34852110909</v>
      </c>
      <c r="F57" s="51">
        <f t="shared" si="2"/>
        <v>39064.077918307783</v>
      </c>
      <c r="G57" s="62">
        <v>9.11</v>
      </c>
      <c r="H57" s="76">
        <v>0</v>
      </c>
      <c r="I57" s="76">
        <f t="shared" si="3"/>
        <v>9.11</v>
      </c>
      <c r="J57" s="52">
        <v>317506588</v>
      </c>
      <c r="K57" s="51">
        <v>0</v>
      </c>
      <c r="L57" s="53">
        <f t="shared" si="0"/>
        <v>317506588</v>
      </c>
      <c r="M57" s="56">
        <f t="shared" si="4"/>
        <v>355.8780736579472</v>
      </c>
    </row>
    <row r="58" spans="1:13">
      <c r="A58" s="7" t="s">
        <v>55</v>
      </c>
      <c r="B58" s="16">
        <v>465858</v>
      </c>
      <c r="C58" s="49">
        <v>19995304975</v>
      </c>
      <c r="D58" s="50">
        <f t="shared" si="1"/>
        <v>42921.458845828558</v>
      </c>
      <c r="E58" s="51">
        <v>14174898419</v>
      </c>
      <c r="F58" s="51">
        <f t="shared" si="2"/>
        <v>30427.508852482944</v>
      </c>
      <c r="G58" s="62">
        <v>9.3279999999999994</v>
      </c>
      <c r="H58" s="76">
        <v>0</v>
      </c>
      <c r="I58" s="76">
        <f t="shared" si="3"/>
        <v>9.3279999999999994</v>
      </c>
      <c r="J58" s="52">
        <v>132711803</v>
      </c>
      <c r="K58" s="51">
        <v>0</v>
      </c>
      <c r="L58" s="53">
        <f t="shared" si="0"/>
        <v>132711803</v>
      </c>
      <c r="M58" s="56">
        <f t="shared" si="4"/>
        <v>284.87608455795544</v>
      </c>
    </row>
    <row r="59" spans="1:13">
      <c r="A59" s="7" t="s">
        <v>56</v>
      </c>
      <c r="B59" s="16">
        <v>71454</v>
      </c>
      <c r="C59" s="49">
        <v>3494429188</v>
      </c>
      <c r="D59" s="50">
        <f t="shared" si="1"/>
        <v>48904.598594900213</v>
      </c>
      <c r="E59" s="51">
        <v>2180239684</v>
      </c>
      <c r="F59" s="51">
        <f t="shared" si="2"/>
        <v>30512.493128446273</v>
      </c>
      <c r="G59" s="62">
        <v>9.1280000000000001</v>
      </c>
      <c r="H59" s="76">
        <v>0.97</v>
      </c>
      <c r="I59" s="76">
        <f t="shared" si="3"/>
        <v>10.098000000000001</v>
      </c>
      <c r="J59" s="52">
        <v>19901222</v>
      </c>
      <c r="K59" s="51">
        <v>2114832</v>
      </c>
      <c r="L59" s="53">
        <f t="shared" si="0"/>
        <v>22016054</v>
      </c>
      <c r="M59" s="56">
        <f t="shared" si="4"/>
        <v>308.11506703613514</v>
      </c>
    </row>
    <row r="60" spans="1:13">
      <c r="A60" s="7" t="s">
        <v>98</v>
      </c>
      <c r="B60" s="16">
        <v>109894</v>
      </c>
      <c r="C60" s="49">
        <v>8237250242</v>
      </c>
      <c r="D60" s="50">
        <f t="shared" si="1"/>
        <v>74956.323748339302</v>
      </c>
      <c r="E60" s="51">
        <v>6229426717</v>
      </c>
      <c r="F60" s="51">
        <f t="shared" si="2"/>
        <v>56685.776448213735</v>
      </c>
      <c r="G60" s="62">
        <v>9.1370000000000005</v>
      </c>
      <c r="H60" s="76">
        <v>0.71699999999999997</v>
      </c>
      <c r="I60" s="76">
        <f t="shared" si="3"/>
        <v>9.854000000000001</v>
      </c>
      <c r="J60" s="52">
        <v>56918640</v>
      </c>
      <c r="K60" s="51">
        <v>4466540</v>
      </c>
      <c r="L60" s="53">
        <f t="shared" si="0"/>
        <v>61385180</v>
      </c>
      <c r="M60" s="56">
        <f t="shared" si="4"/>
        <v>558.58536407811164</v>
      </c>
    </row>
    <row r="61" spans="1:13">
      <c r="A61" s="7" t="s">
        <v>99</v>
      </c>
      <c r="B61" s="16">
        <v>183222</v>
      </c>
      <c r="C61" s="49">
        <v>11147169311</v>
      </c>
      <c r="D61" s="50">
        <f t="shared" si="1"/>
        <v>60839.687979609436</v>
      </c>
      <c r="E61" s="51">
        <v>7638929321</v>
      </c>
      <c r="F61" s="51">
        <f t="shared" si="2"/>
        <v>41692.20574494329</v>
      </c>
      <c r="G61" s="62">
        <v>9.0510000000000002</v>
      </c>
      <c r="H61" s="76">
        <v>0.33</v>
      </c>
      <c r="I61" s="76">
        <f t="shared" si="3"/>
        <v>9.3810000000000002</v>
      </c>
      <c r="J61" s="52">
        <v>72647190</v>
      </c>
      <c r="K61" s="51">
        <v>0</v>
      </c>
      <c r="L61" s="53">
        <f t="shared" si="0"/>
        <v>72647190</v>
      </c>
      <c r="M61" s="56">
        <f t="shared" si="4"/>
        <v>396.49818253266528</v>
      </c>
    </row>
    <row r="62" spans="1:13">
      <c r="A62" s="7" t="s">
        <v>57</v>
      </c>
      <c r="B62" s="16">
        <v>107814</v>
      </c>
      <c r="C62" s="49">
        <v>5437691185</v>
      </c>
      <c r="D62" s="50">
        <f t="shared" si="1"/>
        <v>50435.854202608192</v>
      </c>
      <c r="E62" s="51">
        <v>3601212578</v>
      </c>
      <c r="F62" s="51">
        <f t="shared" si="2"/>
        <v>33402.086723431094</v>
      </c>
      <c r="G62" s="62">
        <v>8.5359999999999996</v>
      </c>
      <c r="H62" s="76">
        <v>0</v>
      </c>
      <c r="I62" s="76">
        <f t="shared" si="3"/>
        <v>8.5359999999999996</v>
      </c>
      <c r="J62" s="52">
        <v>30739952</v>
      </c>
      <c r="K62" s="51">
        <v>0</v>
      </c>
      <c r="L62" s="53">
        <f t="shared" si="0"/>
        <v>30739952</v>
      </c>
      <c r="M62" s="56">
        <f t="shared" si="4"/>
        <v>285.12022557367317</v>
      </c>
    </row>
    <row r="63" spans="1:13">
      <c r="A63" s="7" t="s">
        <v>58</v>
      </c>
      <c r="B63" s="16">
        <v>316023</v>
      </c>
      <c r="C63" s="49">
        <v>25529586868</v>
      </c>
      <c r="D63" s="50">
        <f t="shared" si="1"/>
        <v>80783.952016150724</v>
      </c>
      <c r="E63" s="51">
        <v>20317635335</v>
      </c>
      <c r="F63" s="51">
        <f t="shared" si="2"/>
        <v>64291.634896827127</v>
      </c>
      <c r="G63" s="62">
        <v>9.2289999999999992</v>
      </c>
      <c r="H63" s="76">
        <v>0</v>
      </c>
      <c r="I63" s="76">
        <f t="shared" si="3"/>
        <v>9.2289999999999992</v>
      </c>
      <c r="J63" s="52">
        <v>187841248</v>
      </c>
      <c r="K63" s="51">
        <v>0</v>
      </c>
      <c r="L63" s="53">
        <f t="shared" si="0"/>
        <v>187841248</v>
      </c>
      <c r="M63" s="56">
        <f t="shared" si="4"/>
        <v>594.39106647300991</v>
      </c>
    </row>
    <row r="64" spans="1:13">
      <c r="A64" s="7" t="s">
        <v>54</v>
      </c>
      <c r="B64" s="16">
        <v>345166</v>
      </c>
      <c r="C64" s="49">
        <v>16523766026</v>
      </c>
      <c r="D64" s="50">
        <f t="shared" si="1"/>
        <v>47871.939953529603</v>
      </c>
      <c r="E64" s="51">
        <v>13217094949</v>
      </c>
      <c r="F64" s="51">
        <f t="shared" si="2"/>
        <v>38291.995587630299</v>
      </c>
      <c r="G64" s="62">
        <v>9.1020000000000003</v>
      </c>
      <c r="H64" s="76">
        <v>0.81599999999999995</v>
      </c>
      <c r="I64" s="76">
        <f t="shared" si="3"/>
        <v>9.918000000000001</v>
      </c>
      <c r="J64" s="52">
        <v>120384967</v>
      </c>
      <c r="K64" s="51">
        <v>10792587</v>
      </c>
      <c r="L64" s="53">
        <f t="shared" si="0"/>
        <v>131177554</v>
      </c>
      <c r="M64" s="56">
        <f t="shared" si="4"/>
        <v>380.0419334465156</v>
      </c>
    </row>
    <row r="65" spans="1:13">
      <c r="A65" s="7" t="s">
        <v>59</v>
      </c>
      <c r="B65" s="16">
        <v>47907</v>
      </c>
      <c r="C65" s="49">
        <v>1476481634</v>
      </c>
      <c r="D65" s="50">
        <f t="shared" si="1"/>
        <v>30819.747302064417</v>
      </c>
      <c r="E65" s="51">
        <v>841697902</v>
      </c>
      <c r="F65" s="51">
        <f t="shared" si="2"/>
        <v>17569.413697371991</v>
      </c>
      <c r="G65" s="62">
        <v>9.36</v>
      </c>
      <c r="H65" s="76">
        <v>0</v>
      </c>
      <c r="I65" s="76">
        <f t="shared" si="3"/>
        <v>9.36</v>
      </c>
      <c r="J65" s="52">
        <v>7878292</v>
      </c>
      <c r="K65" s="51">
        <v>0</v>
      </c>
      <c r="L65" s="53">
        <f t="shared" si="0"/>
        <v>7878292</v>
      </c>
      <c r="M65" s="56">
        <f t="shared" si="4"/>
        <v>164.44970463606572</v>
      </c>
    </row>
    <row r="66" spans="1:13">
      <c r="A66" s="7" t="s">
        <v>60</v>
      </c>
      <c r="B66" s="16">
        <v>33746</v>
      </c>
      <c r="C66" s="49">
        <v>1205371817</v>
      </c>
      <c r="D66" s="50">
        <f t="shared" si="1"/>
        <v>35718.953861198366</v>
      </c>
      <c r="E66" s="51">
        <v>624985050</v>
      </c>
      <c r="F66" s="51">
        <f t="shared" si="2"/>
        <v>18520.270550583773</v>
      </c>
      <c r="G66" s="62">
        <v>9.1189999999999998</v>
      </c>
      <c r="H66" s="76">
        <v>0</v>
      </c>
      <c r="I66" s="76">
        <f t="shared" si="3"/>
        <v>9.1189999999999998</v>
      </c>
      <c r="J66" s="52">
        <v>5699237</v>
      </c>
      <c r="K66" s="51">
        <v>0</v>
      </c>
      <c r="L66" s="53">
        <f t="shared" si="0"/>
        <v>5699237</v>
      </c>
      <c r="M66" s="56">
        <f t="shared" si="4"/>
        <v>168.8862976352753</v>
      </c>
    </row>
    <row r="67" spans="1:13">
      <c r="A67" s="7" t="s">
        <v>61</v>
      </c>
      <c r="B67" s="16">
        <v>19527</v>
      </c>
      <c r="C67" s="49">
        <v>1187321149</v>
      </c>
      <c r="D67" s="50">
        <f t="shared" si="1"/>
        <v>60804.073795257849</v>
      </c>
      <c r="E67" s="51">
        <v>701804907</v>
      </c>
      <c r="F67" s="51">
        <f t="shared" si="2"/>
        <v>35940.231832846825</v>
      </c>
      <c r="G67" s="62">
        <v>8.8780000000000001</v>
      </c>
      <c r="H67" s="76">
        <v>0</v>
      </c>
      <c r="I67" s="76">
        <f t="shared" si="3"/>
        <v>8.8780000000000001</v>
      </c>
      <c r="J67" s="52">
        <v>6230624</v>
      </c>
      <c r="K67" s="51">
        <v>0</v>
      </c>
      <c r="L67" s="53">
        <f t="shared" si="0"/>
        <v>6230624</v>
      </c>
      <c r="M67" s="56">
        <f t="shared" si="4"/>
        <v>319.07738003789626</v>
      </c>
    </row>
    <row r="68" spans="1:13">
      <c r="A68" s="7" t="s">
        <v>62</v>
      </c>
      <c r="B68" s="16">
        <v>13459</v>
      </c>
      <c r="C68" s="49">
        <v>641561140</v>
      </c>
      <c r="D68" s="50">
        <f t="shared" si="1"/>
        <v>47667.816331079572</v>
      </c>
      <c r="E68" s="51">
        <v>132443005</v>
      </c>
      <c r="F68" s="51">
        <f t="shared" si="2"/>
        <v>9840.478861728212</v>
      </c>
      <c r="G68" s="62">
        <v>7.4939999999999998</v>
      </c>
      <c r="H68" s="76">
        <v>2</v>
      </c>
      <c r="I68" s="76">
        <f t="shared" si="3"/>
        <v>9.4939999999999998</v>
      </c>
      <c r="J68" s="52">
        <v>1257334</v>
      </c>
      <c r="K68" s="51">
        <v>0</v>
      </c>
      <c r="L68" s="53">
        <f t="shared" si="0"/>
        <v>1257334</v>
      </c>
      <c r="M68" s="56">
        <f t="shared" si="4"/>
        <v>93.419570547588975</v>
      </c>
    </row>
    <row r="69" spans="1:13">
      <c r="A69" s="7" t="s">
        <v>63</v>
      </c>
      <c r="B69" s="16">
        <v>420431</v>
      </c>
      <c r="C69" s="49">
        <v>19362451151</v>
      </c>
      <c r="D69" s="50">
        <f t="shared" si="1"/>
        <v>46053.814183540228</v>
      </c>
      <c r="E69" s="51">
        <v>14306328272</v>
      </c>
      <c r="F69" s="51">
        <f t="shared" si="2"/>
        <v>34027.767391082009</v>
      </c>
      <c r="G69" s="62">
        <v>9.1880000000000006</v>
      </c>
      <c r="H69" s="76">
        <v>1.1879999999999999</v>
      </c>
      <c r="I69" s="76">
        <f t="shared" si="3"/>
        <v>10.376000000000001</v>
      </c>
      <c r="J69" s="52">
        <v>131503736</v>
      </c>
      <c r="K69" s="51">
        <v>17003312</v>
      </c>
      <c r="L69" s="53">
        <f t="shared" si="0"/>
        <v>148507048</v>
      </c>
      <c r="M69" s="56">
        <f t="shared" si="4"/>
        <v>353.22573264102789</v>
      </c>
    </row>
    <row r="70" spans="1:13">
      <c r="A70" s="7" t="s">
        <v>64</v>
      </c>
      <c r="B70" s="16">
        <v>19828</v>
      </c>
      <c r="C70" s="49">
        <v>797138087</v>
      </c>
      <c r="D70" s="50">
        <f t="shared" si="1"/>
        <v>40202.647115190637</v>
      </c>
      <c r="E70" s="51">
        <v>388029531</v>
      </c>
      <c r="F70" s="51">
        <f t="shared" si="2"/>
        <v>19569.776629009481</v>
      </c>
      <c r="G70" s="62">
        <v>9.5640000000000001</v>
      </c>
      <c r="H70" s="76">
        <v>1.75</v>
      </c>
      <c r="I70" s="76">
        <f t="shared" si="3"/>
        <v>11.314</v>
      </c>
      <c r="J70" s="52">
        <v>3711114</v>
      </c>
      <c r="K70" s="51">
        <v>679052</v>
      </c>
      <c r="L70" s="53">
        <f>SUM(J70:K70)</f>
        <v>4390166</v>
      </c>
      <c r="M70" s="56">
        <f t="shared" si="4"/>
        <v>221.41244704458342</v>
      </c>
    </row>
    <row r="71" spans="1:13">
      <c r="A71" s="7" t="s">
        <v>65</v>
      </c>
      <c r="B71" s="16">
        <v>38304</v>
      </c>
      <c r="C71" s="49">
        <v>3896313262</v>
      </c>
      <c r="D71" s="50">
        <f t="shared" si="1"/>
        <v>101720.79318086884</v>
      </c>
      <c r="E71" s="51">
        <v>3071432183</v>
      </c>
      <c r="F71" s="51">
        <f t="shared" si="2"/>
        <v>80185.677292188804</v>
      </c>
      <c r="G71" s="62">
        <v>8.98</v>
      </c>
      <c r="H71" s="76">
        <v>0</v>
      </c>
      <c r="I71" s="76">
        <f t="shared" si="3"/>
        <v>8.98</v>
      </c>
      <c r="J71" s="52">
        <v>27593747</v>
      </c>
      <c r="K71" s="51">
        <v>0</v>
      </c>
      <c r="L71" s="53">
        <f>SUM(J71:K71)</f>
        <v>27593747</v>
      </c>
      <c r="M71" s="56">
        <f t="shared" si="4"/>
        <v>720.38813178780288</v>
      </c>
    </row>
    <row r="72" spans="1:13">
      <c r="A72" s="7" t="s">
        <v>66</v>
      </c>
      <c r="B72" s="16">
        <v>21319</v>
      </c>
      <c r="C72" s="49">
        <v>733119944</v>
      </c>
      <c r="D72" s="50">
        <f>(C72/B72)</f>
        <v>34388.101880951261</v>
      </c>
      <c r="E72" s="51">
        <v>402709780</v>
      </c>
      <c r="F72" s="51">
        <f>(E72/B72)</f>
        <v>18889.712463061118</v>
      </c>
      <c r="G72" s="62">
        <v>9.5950000000000006</v>
      </c>
      <c r="H72" s="76">
        <v>0</v>
      </c>
      <c r="I72" s="76">
        <f>SUM(G72:H72)</f>
        <v>9.5950000000000006</v>
      </c>
      <c r="J72" s="52">
        <v>3863999</v>
      </c>
      <c r="K72" s="51">
        <v>0</v>
      </c>
      <c r="L72" s="53">
        <f>SUM(J72:K72)</f>
        <v>3863999</v>
      </c>
      <c r="M72" s="56">
        <f>L72/B72</f>
        <v>181.24672827055679</v>
      </c>
    </row>
    <row r="73" spans="1:13">
      <c r="A73" s="12" t="s">
        <v>67</v>
      </c>
      <c r="B73" s="17">
        <f>SUM(B6:B72)</f>
        <v>15000475</v>
      </c>
      <c r="C73" s="13">
        <f>SUM(C6:C72)</f>
        <v>874469466195</v>
      </c>
      <c r="D73" s="20">
        <f>(C73/B73)</f>
        <v>58296.118369251642</v>
      </c>
      <c r="E73" s="20">
        <f>SUM(E6:E72)</f>
        <v>630754819381</v>
      </c>
      <c r="F73" s="20">
        <f>(E73/B73)</f>
        <v>42048.989740724879</v>
      </c>
      <c r="G73" s="13"/>
      <c r="H73" s="13"/>
      <c r="I73" s="78"/>
      <c r="J73" s="14">
        <f>SUM(J6:J72)</f>
        <v>5753575496</v>
      </c>
      <c r="K73" s="32">
        <f>SUM(K6:K72)</f>
        <v>281660454</v>
      </c>
      <c r="L73" s="20">
        <f>SUM(J73:K73)</f>
        <v>6035235950</v>
      </c>
      <c r="M73" s="57">
        <f>L73/B73</f>
        <v>402.33632268311504</v>
      </c>
    </row>
    <row r="74" spans="1:13">
      <c r="A74" s="11"/>
      <c r="B74" s="10"/>
      <c r="C74" s="10"/>
      <c r="D74" s="10"/>
      <c r="E74" s="10"/>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147</v>
      </c>
      <c r="B80" s="108"/>
      <c r="C80" s="108"/>
      <c r="D80" s="108"/>
      <c r="E80" s="108"/>
      <c r="F80" s="108"/>
      <c r="G80" s="108"/>
      <c r="H80" s="108"/>
      <c r="I80" s="108"/>
      <c r="J80" s="108"/>
      <c r="K80" s="108"/>
      <c r="L80" s="108"/>
      <c r="M80" s="109"/>
    </row>
    <row r="81" spans="1:13" ht="13.5" thickBot="1">
      <c r="A81" s="104" t="s">
        <v>119</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A1:M1"/>
    <mergeCell ref="C2:F2"/>
    <mergeCell ref="J2:M2"/>
    <mergeCell ref="A78:M78"/>
    <mergeCell ref="A79:M79"/>
    <mergeCell ref="A80:M80"/>
    <mergeCell ref="A81:M81"/>
    <mergeCell ref="C3:D3"/>
    <mergeCell ref="E3:F3"/>
    <mergeCell ref="G2:I2"/>
    <mergeCell ref="A75:M75"/>
    <mergeCell ref="A76:M76"/>
    <mergeCell ref="A77:M77"/>
  </mergeCells>
  <phoneticPr fontId="7" type="noConversion"/>
  <printOptions horizontalCentered="1"/>
  <pageMargins left="0.5" right="0.5" top="0.5" bottom="0.5" header="0.3" footer="0.3"/>
  <pageSetup paperSize="5" scale="95" fitToHeight="0" orientation="landscape" r:id="rId1"/>
  <headerFooter>
    <oddFooter>&amp;LOffice of Economic and Demographic Research&amp;CPage &amp;P of &amp;N&amp;RMarch 7, 2012</oddFooter>
  </headerFooter>
  <ignoredErrors>
    <ignoredError sqref="D73 F73" formula="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7.7109375" customWidth="1"/>
    <col min="4" max="4" width="10.7109375" customWidth="1"/>
    <col min="5" max="5" width="17.7109375" customWidth="1"/>
    <col min="6" max="6" width="10.7109375" customWidth="1"/>
    <col min="7" max="9" width="11.7109375" customWidth="1"/>
    <col min="10" max="10" width="15.7109375" customWidth="1"/>
    <col min="11" max="11" width="13.7109375" customWidth="1"/>
    <col min="12" max="12" width="15.7109375" customWidth="1"/>
    <col min="13" max="13" width="11.7109375" customWidth="1"/>
  </cols>
  <sheetData>
    <row r="1" spans="1:13" ht="26.25">
      <c r="A1" s="90" t="s">
        <v>77</v>
      </c>
      <c r="B1" s="91"/>
      <c r="C1" s="91"/>
      <c r="D1" s="91"/>
      <c r="E1" s="91"/>
      <c r="F1" s="91"/>
      <c r="G1" s="91"/>
      <c r="H1" s="91"/>
      <c r="I1" s="91"/>
      <c r="J1" s="91"/>
      <c r="K1" s="91"/>
      <c r="L1" s="91"/>
      <c r="M1" s="92"/>
    </row>
    <row r="2" spans="1:13" ht="15.75">
      <c r="A2" s="21"/>
      <c r="B2" s="81">
        <v>1997</v>
      </c>
      <c r="C2" s="93" t="s">
        <v>79</v>
      </c>
      <c r="D2" s="94"/>
      <c r="E2" s="94"/>
      <c r="F2" s="95"/>
      <c r="G2" s="93" t="s">
        <v>96</v>
      </c>
      <c r="H2" s="94"/>
      <c r="I2" s="95"/>
      <c r="J2" s="96" t="s">
        <v>83</v>
      </c>
      <c r="K2" s="97"/>
      <c r="L2" s="97"/>
      <c r="M2" s="98"/>
    </row>
    <row r="3" spans="1:13" ht="12.75" customHeight="1">
      <c r="A3" s="23"/>
      <c r="B3" s="22" t="s">
        <v>81</v>
      </c>
      <c r="C3" s="99" t="s">
        <v>112</v>
      </c>
      <c r="D3" s="100"/>
      <c r="E3" s="99" t="s">
        <v>113</v>
      </c>
      <c r="F3" s="100"/>
      <c r="G3" s="34" t="s">
        <v>70</v>
      </c>
      <c r="H3" s="25" t="s">
        <v>97</v>
      </c>
      <c r="I3" s="25"/>
      <c r="J3" s="37"/>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208125</v>
      </c>
      <c r="C6" s="5">
        <v>10230937615</v>
      </c>
      <c r="D6" s="18">
        <f>(C6/B6)</f>
        <v>49157.658210210211</v>
      </c>
      <c r="E6" s="19">
        <v>4866628463</v>
      </c>
      <c r="F6" s="19">
        <f>(E6/B6)</f>
        <v>23383.199822222221</v>
      </c>
      <c r="G6" s="60">
        <v>9.4169999999999998</v>
      </c>
      <c r="H6" s="75">
        <v>2.76</v>
      </c>
      <c r="I6" s="75">
        <f>SUM(G6:H6)</f>
        <v>12.177</v>
      </c>
      <c r="J6" s="4">
        <v>45827896</v>
      </c>
      <c r="K6" s="31">
        <v>13431607</v>
      </c>
      <c r="L6" s="31">
        <f t="shared" ref="L6:L69" si="0">SUM(J6:K6)</f>
        <v>59259503</v>
      </c>
      <c r="M6" s="55">
        <f>L6/B6</f>
        <v>284.73034474474474</v>
      </c>
    </row>
    <row r="7" spans="1:13">
      <c r="A7" s="7" t="s">
        <v>4</v>
      </c>
      <c r="B7" s="16">
        <v>21138</v>
      </c>
      <c r="C7" s="49">
        <v>765867219</v>
      </c>
      <c r="D7" s="50">
        <f>(C7/B7)</f>
        <v>36231.77306273063</v>
      </c>
      <c r="E7" s="51">
        <v>297665010</v>
      </c>
      <c r="F7" s="51">
        <f>(E7/B7)</f>
        <v>14081.985523701391</v>
      </c>
      <c r="G7" s="62">
        <v>9.6880000000000006</v>
      </c>
      <c r="H7" s="76">
        <v>0</v>
      </c>
      <c r="I7" s="76">
        <f>SUM(G7:H7)</f>
        <v>9.6880000000000006</v>
      </c>
      <c r="J7" s="52">
        <v>2291228</v>
      </c>
      <c r="K7" s="51">
        <v>0</v>
      </c>
      <c r="L7" s="53">
        <f t="shared" si="0"/>
        <v>2291228</v>
      </c>
      <c r="M7" s="56">
        <f>L7/B7</f>
        <v>108.39379316870092</v>
      </c>
    </row>
    <row r="8" spans="1:13">
      <c r="A8" s="7" t="s">
        <v>5</v>
      </c>
      <c r="B8" s="16">
        <v>144584</v>
      </c>
      <c r="C8" s="49">
        <v>7727818719</v>
      </c>
      <c r="D8" s="50">
        <f t="shared" ref="D8:D71" si="1">(C8/B8)</f>
        <v>53448.64382642616</v>
      </c>
      <c r="E8" s="51">
        <v>4800874607</v>
      </c>
      <c r="F8" s="51">
        <f t="shared" ref="F8:F71" si="2">(E8/B8)</f>
        <v>33204.743311846403</v>
      </c>
      <c r="G8" s="62">
        <v>7.327</v>
      </c>
      <c r="H8" s="76">
        <v>2</v>
      </c>
      <c r="I8" s="76">
        <f t="shared" ref="I8:I71" si="3">SUM(G8:H8)</f>
        <v>9.327</v>
      </c>
      <c r="J8" s="52">
        <v>35176007</v>
      </c>
      <c r="K8" s="51">
        <v>9601749</v>
      </c>
      <c r="L8" s="53">
        <f t="shared" si="0"/>
        <v>44777756</v>
      </c>
      <c r="M8" s="56">
        <f t="shared" ref="M8:M71" si="4">L8/B8</f>
        <v>309.7006307751895</v>
      </c>
    </row>
    <row r="9" spans="1:13">
      <c r="A9" s="7" t="s">
        <v>6</v>
      </c>
      <c r="B9" s="16">
        <v>25231</v>
      </c>
      <c r="C9" s="49">
        <v>825319329</v>
      </c>
      <c r="D9" s="50">
        <f t="shared" si="1"/>
        <v>32710.527882366929</v>
      </c>
      <c r="E9" s="51">
        <v>409743241</v>
      </c>
      <c r="F9" s="51">
        <f t="shared" si="2"/>
        <v>16239.675042606317</v>
      </c>
      <c r="G9" s="62">
        <v>9.5210000000000008</v>
      </c>
      <c r="H9" s="76">
        <v>0</v>
      </c>
      <c r="I9" s="76">
        <f t="shared" si="3"/>
        <v>9.5210000000000008</v>
      </c>
      <c r="J9" s="52">
        <v>3901166</v>
      </c>
      <c r="K9" s="51">
        <v>0</v>
      </c>
      <c r="L9" s="53">
        <f t="shared" si="0"/>
        <v>3901166</v>
      </c>
      <c r="M9" s="56">
        <f t="shared" si="4"/>
        <v>154.61796995759184</v>
      </c>
    </row>
    <row r="10" spans="1:13">
      <c r="A10" s="7" t="s">
        <v>7</v>
      </c>
      <c r="B10" s="16">
        <v>458035</v>
      </c>
      <c r="C10" s="49">
        <v>28547094200</v>
      </c>
      <c r="D10" s="50">
        <f t="shared" si="1"/>
        <v>62325.137162007268</v>
      </c>
      <c r="E10" s="51">
        <v>14587860517</v>
      </c>
      <c r="F10" s="51">
        <f t="shared" si="2"/>
        <v>31848.789976748503</v>
      </c>
      <c r="G10" s="62">
        <v>9.4589999999999996</v>
      </c>
      <c r="H10" s="76">
        <v>0</v>
      </c>
      <c r="I10" s="76">
        <f t="shared" si="3"/>
        <v>9.4589999999999996</v>
      </c>
      <c r="J10" s="52">
        <v>138389114</v>
      </c>
      <c r="K10" s="51">
        <v>0</v>
      </c>
      <c r="L10" s="53">
        <f t="shared" si="0"/>
        <v>138389114</v>
      </c>
      <c r="M10" s="56">
        <f t="shared" si="4"/>
        <v>302.13654851703473</v>
      </c>
    </row>
    <row r="11" spans="1:13">
      <c r="A11" s="7" t="s">
        <v>8</v>
      </c>
      <c r="B11" s="16">
        <v>1423729</v>
      </c>
      <c r="C11" s="49">
        <v>76770984528</v>
      </c>
      <c r="D11" s="50">
        <f t="shared" si="1"/>
        <v>53922.470166724146</v>
      </c>
      <c r="E11" s="51">
        <v>60451481070</v>
      </c>
      <c r="F11" s="51">
        <f t="shared" si="2"/>
        <v>42459.963286552425</v>
      </c>
      <c r="G11" s="62">
        <v>9.4459999999999997</v>
      </c>
      <c r="H11" s="76">
        <v>0.52849999999999997</v>
      </c>
      <c r="I11" s="76">
        <f t="shared" si="3"/>
        <v>9.974499999999999</v>
      </c>
      <c r="J11" s="52">
        <v>579266213</v>
      </c>
      <c r="K11" s="51">
        <v>32292840</v>
      </c>
      <c r="L11" s="53">
        <f t="shared" si="0"/>
        <v>611559053</v>
      </c>
      <c r="M11" s="56">
        <f t="shared" si="4"/>
        <v>429.54737383308202</v>
      </c>
    </row>
    <row r="12" spans="1:13">
      <c r="A12" s="7" t="s">
        <v>9</v>
      </c>
      <c r="B12" s="16">
        <v>12876</v>
      </c>
      <c r="C12" s="49">
        <v>429255024</v>
      </c>
      <c r="D12" s="50">
        <f t="shared" si="1"/>
        <v>33337.606710158434</v>
      </c>
      <c r="E12" s="51">
        <v>211464285</v>
      </c>
      <c r="F12" s="51">
        <f t="shared" si="2"/>
        <v>16423.134902143524</v>
      </c>
      <c r="G12" s="62">
        <v>6.7690000000000001</v>
      </c>
      <c r="H12" s="76">
        <v>0</v>
      </c>
      <c r="I12" s="76">
        <f t="shared" si="3"/>
        <v>6.7690000000000001</v>
      </c>
      <c r="J12" s="52">
        <v>1431402</v>
      </c>
      <c r="K12" s="51">
        <v>0</v>
      </c>
      <c r="L12" s="53">
        <f t="shared" si="0"/>
        <v>1431402</v>
      </c>
      <c r="M12" s="56">
        <f t="shared" si="4"/>
        <v>111.16821994408201</v>
      </c>
    </row>
    <row r="13" spans="1:13">
      <c r="A13" s="7" t="s">
        <v>10</v>
      </c>
      <c r="B13" s="16">
        <v>131307</v>
      </c>
      <c r="C13" s="49">
        <v>8361873588</v>
      </c>
      <c r="D13" s="50">
        <f t="shared" si="1"/>
        <v>63681.85693070438</v>
      </c>
      <c r="E13" s="51">
        <v>6349231294</v>
      </c>
      <c r="F13" s="51">
        <f t="shared" si="2"/>
        <v>48354.096080178511</v>
      </c>
      <c r="G13" s="62">
        <v>9.0340000000000007</v>
      </c>
      <c r="H13" s="76">
        <v>0.5625</v>
      </c>
      <c r="I13" s="76">
        <f t="shared" si="3"/>
        <v>9.5965000000000007</v>
      </c>
      <c r="J13" s="52">
        <v>57338766</v>
      </c>
      <c r="K13" s="51">
        <v>3570185</v>
      </c>
      <c r="L13" s="53">
        <f t="shared" si="0"/>
        <v>60908951</v>
      </c>
      <c r="M13" s="56">
        <f t="shared" si="4"/>
        <v>463.86674739351292</v>
      </c>
    </row>
    <row r="14" spans="1:13">
      <c r="A14" s="7" t="s">
        <v>11</v>
      </c>
      <c r="B14" s="16">
        <v>109984</v>
      </c>
      <c r="C14" s="49">
        <v>6084202190</v>
      </c>
      <c r="D14" s="50">
        <f t="shared" si="1"/>
        <v>55318.975396421294</v>
      </c>
      <c r="E14" s="51">
        <v>4507613665</v>
      </c>
      <c r="F14" s="51">
        <f t="shared" si="2"/>
        <v>40984.267393439048</v>
      </c>
      <c r="G14" s="62">
        <v>9.4239999999999995</v>
      </c>
      <c r="H14" s="76">
        <v>0</v>
      </c>
      <c r="I14" s="76">
        <f t="shared" si="3"/>
        <v>9.4239999999999995</v>
      </c>
      <c r="J14" s="52">
        <v>42520812</v>
      </c>
      <c r="K14" s="51">
        <v>0</v>
      </c>
      <c r="L14" s="53">
        <f t="shared" si="0"/>
        <v>42520812</v>
      </c>
      <c r="M14" s="56">
        <f t="shared" si="4"/>
        <v>386.60907041024149</v>
      </c>
    </row>
    <row r="15" spans="1:13">
      <c r="A15" s="7" t="s">
        <v>12</v>
      </c>
      <c r="B15" s="16">
        <v>127926</v>
      </c>
      <c r="C15" s="49">
        <v>5008709722</v>
      </c>
      <c r="D15" s="50">
        <f t="shared" si="1"/>
        <v>39153.180135390772</v>
      </c>
      <c r="E15" s="51">
        <v>3363821616</v>
      </c>
      <c r="F15" s="51">
        <f t="shared" si="2"/>
        <v>26295.058205525071</v>
      </c>
      <c r="G15" s="62">
        <v>9.5869999999999997</v>
      </c>
      <c r="H15" s="76">
        <v>0</v>
      </c>
      <c r="I15" s="76">
        <f t="shared" si="3"/>
        <v>9.5869999999999997</v>
      </c>
      <c r="J15" s="52">
        <v>32248013</v>
      </c>
      <c r="K15" s="51">
        <v>0</v>
      </c>
      <c r="L15" s="53">
        <f t="shared" si="0"/>
        <v>32248013</v>
      </c>
      <c r="M15" s="56">
        <f t="shared" si="4"/>
        <v>252.08333724184294</v>
      </c>
    </row>
    <row r="16" spans="1:13">
      <c r="A16" s="7" t="s">
        <v>13</v>
      </c>
      <c r="B16" s="16">
        <v>200024</v>
      </c>
      <c r="C16" s="49">
        <v>23436330545</v>
      </c>
      <c r="D16" s="50">
        <f t="shared" si="1"/>
        <v>117167.59261388633</v>
      </c>
      <c r="E16" s="51">
        <v>19529075510</v>
      </c>
      <c r="F16" s="51">
        <f t="shared" si="2"/>
        <v>97633.661510618724</v>
      </c>
      <c r="G16" s="62">
        <v>8.4239999999999995</v>
      </c>
      <c r="H16" s="76">
        <v>0</v>
      </c>
      <c r="I16" s="76">
        <f t="shared" si="3"/>
        <v>8.4239999999999995</v>
      </c>
      <c r="J16" s="52">
        <v>164626210</v>
      </c>
      <c r="K16" s="51">
        <v>0</v>
      </c>
      <c r="L16" s="53">
        <f t="shared" si="0"/>
        <v>164626210</v>
      </c>
      <c r="M16" s="56">
        <f t="shared" si="4"/>
        <v>823.03228612566488</v>
      </c>
    </row>
    <row r="17" spans="1:13">
      <c r="A17" s="7" t="s">
        <v>14</v>
      </c>
      <c r="B17" s="16">
        <v>53684</v>
      </c>
      <c r="C17" s="49">
        <v>1834415211</v>
      </c>
      <c r="D17" s="50">
        <f t="shared" si="1"/>
        <v>34170.613422993818</v>
      </c>
      <c r="E17" s="51">
        <v>959151885</v>
      </c>
      <c r="F17" s="51">
        <f t="shared" si="2"/>
        <v>17866.624785783475</v>
      </c>
      <c r="G17" s="62">
        <v>9.1739999999999995</v>
      </c>
      <c r="H17" s="76">
        <v>0</v>
      </c>
      <c r="I17" s="76">
        <f t="shared" si="3"/>
        <v>9.1739999999999995</v>
      </c>
      <c r="J17" s="52">
        <v>8799238</v>
      </c>
      <c r="K17" s="51">
        <v>0</v>
      </c>
      <c r="L17" s="53">
        <f t="shared" si="0"/>
        <v>8799238</v>
      </c>
      <c r="M17" s="56">
        <f t="shared" si="4"/>
        <v>163.9080172863423</v>
      </c>
    </row>
    <row r="18" spans="1:13">
      <c r="A18" s="7" t="s">
        <v>102</v>
      </c>
      <c r="B18" s="16">
        <v>27224</v>
      </c>
      <c r="C18" s="49">
        <v>1475810446</v>
      </c>
      <c r="D18" s="50">
        <f t="shared" si="1"/>
        <v>54209.904716426681</v>
      </c>
      <c r="E18" s="51">
        <v>672339598</v>
      </c>
      <c r="F18" s="51">
        <f t="shared" si="2"/>
        <v>24696.57647663826</v>
      </c>
      <c r="G18" s="62">
        <v>8.6489999999999991</v>
      </c>
      <c r="H18" s="76">
        <v>0</v>
      </c>
      <c r="I18" s="76">
        <f t="shared" si="3"/>
        <v>8.6489999999999991</v>
      </c>
      <c r="J18" s="52">
        <v>5799963</v>
      </c>
      <c r="K18" s="51">
        <v>0</v>
      </c>
      <c r="L18" s="53">
        <f t="shared" si="0"/>
        <v>5799963</v>
      </c>
      <c r="M18" s="56">
        <f t="shared" si="4"/>
        <v>213.04595210108727</v>
      </c>
    </row>
    <row r="19" spans="1:13">
      <c r="A19" s="7" t="s">
        <v>15</v>
      </c>
      <c r="B19" s="16">
        <v>13039</v>
      </c>
      <c r="C19" s="49">
        <v>424783501</v>
      </c>
      <c r="D19" s="50">
        <f t="shared" si="1"/>
        <v>32577.920162589155</v>
      </c>
      <c r="E19" s="51">
        <v>209349472</v>
      </c>
      <c r="F19" s="51">
        <f t="shared" si="2"/>
        <v>16055.638622593757</v>
      </c>
      <c r="G19" s="62">
        <v>9.6709999999999994</v>
      </c>
      <c r="H19" s="76">
        <v>0</v>
      </c>
      <c r="I19" s="76">
        <f t="shared" si="3"/>
        <v>9.6709999999999994</v>
      </c>
      <c r="J19" s="52">
        <v>2024618</v>
      </c>
      <c r="K19" s="51">
        <v>0</v>
      </c>
      <c r="L19" s="53">
        <f t="shared" si="0"/>
        <v>2024618</v>
      </c>
      <c r="M19" s="56">
        <f t="shared" si="4"/>
        <v>155.27402408160134</v>
      </c>
    </row>
    <row r="20" spans="1:13">
      <c r="A20" s="7" t="s">
        <v>16</v>
      </c>
      <c r="B20" s="16">
        <v>741508</v>
      </c>
      <c r="C20" s="49">
        <v>37584837038</v>
      </c>
      <c r="D20" s="50">
        <f t="shared" si="1"/>
        <v>50687.028377306786</v>
      </c>
      <c r="E20" s="51">
        <v>24463336003</v>
      </c>
      <c r="F20" s="51">
        <f t="shared" si="2"/>
        <v>32991.33118321043</v>
      </c>
      <c r="G20" s="62">
        <v>9.1050000000000004</v>
      </c>
      <c r="H20" s="76">
        <v>0.77</v>
      </c>
      <c r="I20" s="76">
        <f t="shared" si="3"/>
        <v>9.875</v>
      </c>
      <c r="J20" s="52">
        <v>223692179</v>
      </c>
      <c r="K20" s="51">
        <v>18917405</v>
      </c>
      <c r="L20" s="53">
        <f t="shared" si="0"/>
        <v>242609584</v>
      </c>
      <c r="M20" s="56">
        <f t="shared" si="4"/>
        <v>327.18404117015598</v>
      </c>
    </row>
    <row r="21" spans="1:13">
      <c r="A21" s="7" t="s">
        <v>17</v>
      </c>
      <c r="B21" s="16">
        <v>291135</v>
      </c>
      <c r="C21" s="49">
        <v>11789403180</v>
      </c>
      <c r="D21" s="50">
        <f t="shared" si="1"/>
        <v>40494.626822608072</v>
      </c>
      <c r="E21" s="51">
        <v>6478881830</v>
      </c>
      <c r="F21" s="51">
        <f t="shared" si="2"/>
        <v>22253.874766002027</v>
      </c>
      <c r="G21" s="62">
        <v>9.5649999999999995</v>
      </c>
      <c r="H21" s="76">
        <v>0</v>
      </c>
      <c r="I21" s="76">
        <f t="shared" si="3"/>
        <v>9.5649999999999995</v>
      </c>
      <c r="J21" s="52">
        <v>61964743</v>
      </c>
      <c r="K21" s="51">
        <v>0</v>
      </c>
      <c r="L21" s="53">
        <f t="shared" si="0"/>
        <v>61964743</v>
      </c>
      <c r="M21" s="56">
        <f t="shared" si="4"/>
        <v>212.8385216480327</v>
      </c>
    </row>
    <row r="22" spans="1:13">
      <c r="A22" s="7" t="s">
        <v>18</v>
      </c>
      <c r="B22" s="16">
        <v>41190</v>
      </c>
      <c r="C22" s="49">
        <v>3040627035</v>
      </c>
      <c r="D22" s="50">
        <f t="shared" si="1"/>
        <v>73819.54442825928</v>
      </c>
      <c r="E22" s="51">
        <v>2328703134</v>
      </c>
      <c r="F22" s="51">
        <f t="shared" si="2"/>
        <v>56535.642971595051</v>
      </c>
      <c r="G22" s="62">
        <v>8.8040000000000003</v>
      </c>
      <c r="H22" s="76">
        <v>1.542</v>
      </c>
      <c r="I22" s="76">
        <f t="shared" si="3"/>
        <v>10.346</v>
      </c>
      <c r="J22" s="52">
        <v>20501966</v>
      </c>
      <c r="K22" s="51">
        <v>3590859</v>
      </c>
      <c r="L22" s="53">
        <f t="shared" si="0"/>
        <v>24092825</v>
      </c>
      <c r="M22" s="56">
        <f t="shared" si="4"/>
        <v>584.91927652342804</v>
      </c>
    </row>
    <row r="23" spans="1:13">
      <c r="A23" s="7" t="s">
        <v>19</v>
      </c>
      <c r="B23" s="16">
        <v>10497</v>
      </c>
      <c r="C23" s="49">
        <v>1506019329</v>
      </c>
      <c r="D23" s="50">
        <f t="shared" si="1"/>
        <v>143471.40411546157</v>
      </c>
      <c r="E23" s="51">
        <v>625135481</v>
      </c>
      <c r="F23" s="51">
        <f t="shared" si="2"/>
        <v>59553.727826998191</v>
      </c>
      <c r="G23" s="62">
        <v>7.6539999999999999</v>
      </c>
      <c r="H23" s="76">
        <v>0</v>
      </c>
      <c r="I23" s="76">
        <f t="shared" si="3"/>
        <v>7.6539999999999999</v>
      </c>
      <c r="J23" s="52">
        <v>4784786</v>
      </c>
      <c r="K23" s="51">
        <v>0</v>
      </c>
      <c r="L23" s="53">
        <f t="shared" si="0"/>
        <v>4784786</v>
      </c>
      <c r="M23" s="56">
        <f t="shared" si="4"/>
        <v>455.82414023054207</v>
      </c>
    </row>
    <row r="24" spans="1:13">
      <c r="A24" s="7" t="s">
        <v>20</v>
      </c>
      <c r="B24" s="16">
        <v>49740</v>
      </c>
      <c r="C24" s="49">
        <v>1298499833</v>
      </c>
      <c r="D24" s="50">
        <f t="shared" si="1"/>
        <v>26105.746542018496</v>
      </c>
      <c r="E24" s="51">
        <v>635136300</v>
      </c>
      <c r="F24" s="51">
        <f t="shared" si="2"/>
        <v>12769.125452352231</v>
      </c>
      <c r="G24" s="62">
        <v>8.7889999999999997</v>
      </c>
      <c r="H24" s="76">
        <v>0</v>
      </c>
      <c r="I24" s="76">
        <f t="shared" si="3"/>
        <v>8.7889999999999997</v>
      </c>
      <c r="J24" s="52">
        <v>4069131</v>
      </c>
      <c r="K24" s="51">
        <v>0</v>
      </c>
      <c r="L24" s="53">
        <f t="shared" si="0"/>
        <v>4069131</v>
      </c>
      <c r="M24" s="56">
        <f t="shared" si="4"/>
        <v>81.80802171290712</v>
      </c>
    </row>
    <row r="25" spans="1:13">
      <c r="A25" s="7" t="s">
        <v>21</v>
      </c>
      <c r="B25" s="16">
        <v>12531</v>
      </c>
      <c r="C25" s="49">
        <v>548507678</v>
      </c>
      <c r="D25" s="50">
        <f t="shared" si="1"/>
        <v>43772.059532359744</v>
      </c>
      <c r="E25" s="51">
        <v>219667471</v>
      </c>
      <c r="F25" s="51">
        <f t="shared" si="2"/>
        <v>17529.923469794907</v>
      </c>
      <c r="G25" s="62">
        <v>9.7200000000000006</v>
      </c>
      <c r="H25" s="76">
        <v>0</v>
      </c>
      <c r="I25" s="76">
        <f t="shared" si="3"/>
        <v>9.7200000000000006</v>
      </c>
      <c r="J25" s="52">
        <v>2135166</v>
      </c>
      <c r="K25" s="51">
        <v>0</v>
      </c>
      <c r="L25" s="53">
        <f t="shared" si="0"/>
        <v>2135166</v>
      </c>
      <c r="M25" s="56">
        <f t="shared" si="4"/>
        <v>170.39071103662917</v>
      </c>
    </row>
    <row r="26" spans="1:13">
      <c r="A26" s="7" t="s">
        <v>22</v>
      </c>
      <c r="B26" s="16">
        <v>9648</v>
      </c>
      <c r="C26" s="49">
        <v>960708325</v>
      </c>
      <c r="D26" s="50">
        <f t="shared" si="1"/>
        <v>99575.904332504142</v>
      </c>
      <c r="E26" s="51">
        <v>355240473</v>
      </c>
      <c r="F26" s="51">
        <f t="shared" si="2"/>
        <v>36820.115360696516</v>
      </c>
      <c r="G26" s="62">
        <v>8.6910000000000007</v>
      </c>
      <c r="H26" s="76">
        <v>0</v>
      </c>
      <c r="I26" s="76">
        <f t="shared" si="3"/>
        <v>8.6910000000000007</v>
      </c>
      <c r="J26" s="52">
        <v>3087395</v>
      </c>
      <c r="K26" s="51">
        <v>0</v>
      </c>
      <c r="L26" s="53">
        <f t="shared" si="0"/>
        <v>3087395</v>
      </c>
      <c r="M26" s="56">
        <f t="shared" si="4"/>
        <v>320.00362769485906</v>
      </c>
    </row>
    <row r="27" spans="1:13">
      <c r="A27" s="7" t="s">
        <v>23</v>
      </c>
      <c r="B27" s="16">
        <v>14103</v>
      </c>
      <c r="C27" s="49">
        <v>1107807623</v>
      </c>
      <c r="D27" s="50">
        <f t="shared" si="1"/>
        <v>78551.203502800825</v>
      </c>
      <c r="E27" s="51">
        <v>658337747</v>
      </c>
      <c r="F27" s="51">
        <f t="shared" si="2"/>
        <v>46680.688293270934</v>
      </c>
      <c r="G27" s="62">
        <v>8.0180000000000007</v>
      </c>
      <c r="H27" s="76">
        <v>0</v>
      </c>
      <c r="I27" s="76">
        <f t="shared" si="3"/>
        <v>8.0180000000000007</v>
      </c>
      <c r="J27" s="52">
        <v>5275005</v>
      </c>
      <c r="K27" s="51">
        <v>0</v>
      </c>
      <c r="L27" s="53">
        <f t="shared" si="0"/>
        <v>5275005</v>
      </c>
      <c r="M27" s="56">
        <f t="shared" si="4"/>
        <v>374.03424803233355</v>
      </c>
    </row>
    <row r="28" spans="1:13">
      <c r="A28" s="7" t="s">
        <v>24</v>
      </c>
      <c r="B28" s="16">
        <v>13708</v>
      </c>
      <c r="C28" s="49">
        <v>743890708</v>
      </c>
      <c r="D28" s="50">
        <f t="shared" si="1"/>
        <v>54266.903122264368</v>
      </c>
      <c r="E28" s="51">
        <v>482301076</v>
      </c>
      <c r="F28" s="51">
        <f t="shared" si="2"/>
        <v>35183.912751677854</v>
      </c>
      <c r="G28" s="62">
        <v>9.5690000000000008</v>
      </c>
      <c r="H28" s="76">
        <v>0</v>
      </c>
      <c r="I28" s="76">
        <f t="shared" si="3"/>
        <v>9.5690000000000008</v>
      </c>
      <c r="J28" s="52">
        <v>4615142</v>
      </c>
      <c r="K28" s="51">
        <v>0</v>
      </c>
      <c r="L28" s="53">
        <f t="shared" si="0"/>
        <v>4615142</v>
      </c>
      <c r="M28" s="56">
        <f t="shared" si="4"/>
        <v>336.67508024511233</v>
      </c>
    </row>
    <row r="29" spans="1:13">
      <c r="A29" s="7" t="s">
        <v>25</v>
      </c>
      <c r="B29" s="16">
        <v>22447</v>
      </c>
      <c r="C29" s="49">
        <v>1835300614</v>
      </c>
      <c r="D29" s="50">
        <f t="shared" si="1"/>
        <v>81761.509956787093</v>
      </c>
      <c r="E29" s="51">
        <v>821372257</v>
      </c>
      <c r="F29" s="51">
        <f t="shared" si="2"/>
        <v>36591.627255312516</v>
      </c>
      <c r="G29" s="62">
        <v>9.61</v>
      </c>
      <c r="H29" s="76">
        <v>0</v>
      </c>
      <c r="I29" s="76">
        <f t="shared" si="3"/>
        <v>9.61</v>
      </c>
      <c r="J29" s="52">
        <v>7893392</v>
      </c>
      <c r="K29" s="51">
        <v>0</v>
      </c>
      <c r="L29" s="53">
        <f t="shared" si="0"/>
        <v>7893392</v>
      </c>
      <c r="M29" s="56">
        <f t="shared" si="4"/>
        <v>351.64574330645519</v>
      </c>
    </row>
    <row r="30" spans="1:13">
      <c r="A30" s="7" t="s">
        <v>26</v>
      </c>
      <c r="B30" s="16">
        <v>30308</v>
      </c>
      <c r="C30" s="49">
        <v>2640310311</v>
      </c>
      <c r="D30" s="50">
        <f t="shared" si="1"/>
        <v>87115.953246667545</v>
      </c>
      <c r="E30" s="51">
        <v>1216894851</v>
      </c>
      <c r="F30" s="51">
        <f t="shared" si="2"/>
        <v>40150.945327966212</v>
      </c>
      <c r="G30" s="62">
        <v>9.1140000000000008</v>
      </c>
      <c r="H30" s="76">
        <v>0</v>
      </c>
      <c r="I30" s="76">
        <f t="shared" si="3"/>
        <v>9.1140000000000008</v>
      </c>
      <c r="J30" s="52">
        <v>11090767</v>
      </c>
      <c r="K30" s="51">
        <v>0</v>
      </c>
      <c r="L30" s="53">
        <f t="shared" si="0"/>
        <v>11090767</v>
      </c>
      <c r="M30" s="56">
        <f t="shared" si="4"/>
        <v>365.93529761119174</v>
      </c>
    </row>
    <row r="31" spans="1:13">
      <c r="A31" s="7" t="s">
        <v>27</v>
      </c>
      <c r="B31" s="16">
        <v>122099</v>
      </c>
      <c r="C31" s="49">
        <v>5558311241</v>
      </c>
      <c r="D31" s="50">
        <f t="shared" si="1"/>
        <v>45522.987420044388</v>
      </c>
      <c r="E31" s="51">
        <v>3742035118</v>
      </c>
      <c r="F31" s="51">
        <f t="shared" si="2"/>
        <v>30647.549267397768</v>
      </c>
      <c r="G31" s="62">
        <v>7.2510000000000003</v>
      </c>
      <c r="H31" s="76">
        <v>3.6</v>
      </c>
      <c r="I31" s="76">
        <f t="shared" si="3"/>
        <v>10.851000000000001</v>
      </c>
      <c r="J31" s="52">
        <v>34620648</v>
      </c>
      <c r="K31" s="51">
        <v>5987769</v>
      </c>
      <c r="L31" s="53">
        <f t="shared" si="0"/>
        <v>40608417</v>
      </c>
      <c r="M31" s="56">
        <f t="shared" si="4"/>
        <v>332.58599169526366</v>
      </c>
    </row>
    <row r="32" spans="1:13">
      <c r="A32" s="7" t="s">
        <v>28</v>
      </c>
      <c r="B32" s="16">
        <v>79536</v>
      </c>
      <c r="C32" s="49">
        <v>3803303511</v>
      </c>
      <c r="D32" s="50">
        <f t="shared" si="1"/>
        <v>47818.642011164753</v>
      </c>
      <c r="E32" s="51">
        <v>2515372860</v>
      </c>
      <c r="F32" s="51">
        <f t="shared" si="2"/>
        <v>31625.589167169583</v>
      </c>
      <c r="G32" s="62">
        <v>9.2289999999999992</v>
      </c>
      <c r="H32" s="76">
        <v>0</v>
      </c>
      <c r="I32" s="76">
        <f t="shared" si="3"/>
        <v>9.2289999999999992</v>
      </c>
      <c r="J32" s="52">
        <v>23214376</v>
      </c>
      <c r="K32" s="51">
        <v>0</v>
      </c>
      <c r="L32" s="53">
        <f t="shared" si="0"/>
        <v>23214376</v>
      </c>
      <c r="M32" s="56">
        <f t="shared" si="4"/>
        <v>291.87256085294712</v>
      </c>
    </row>
    <row r="33" spans="1:13">
      <c r="A33" s="7" t="s">
        <v>29</v>
      </c>
      <c r="B33" s="16">
        <v>928731</v>
      </c>
      <c r="C33" s="49">
        <v>42519275220</v>
      </c>
      <c r="D33" s="50">
        <f t="shared" si="1"/>
        <v>45782.121217015476</v>
      </c>
      <c r="E33" s="51">
        <v>29349684182</v>
      </c>
      <c r="F33" s="51">
        <f t="shared" si="2"/>
        <v>31601.921527331378</v>
      </c>
      <c r="G33" s="62">
        <v>9.1519999999999992</v>
      </c>
      <c r="H33" s="76">
        <v>0.436</v>
      </c>
      <c r="I33" s="76">
        <f t="shared" si="3"/>
        <v>9.5879999999999992</v>
      </c>
      <c r="J33" s="52">
        <v>270446294</v>
      </c>
      <c r="K33" s="51">
        <v>12884023</v>
      </c>
      <c r="L33" s="53">
        <f t="shared" si="0"/>
        <v>283330317</v>
      </c>
      <c r="M33" s="56">
        <f t="shared" si="4"/>
        <v>305.0725312280951</v>
      </c>
    </row>
    <row r="34" spans="1:13">
      <c r="A34" s="7" t="s">
        <v>30</v>
      </c>
      <c r="B34" s="16">
        <v>17609</v>
      </c>
      <c r="C34" s="49">
        <v>541527369</v>
      </c>
      <c r="D34" s="50">
        <f t="shared" si="1"/>
        <v>30752.87460957465</v>
      </c>
      <c r="E34" s="51">
        <v>227745066</v>
      </c>
      <c r="F34" s="51">
        <f t="shared" si="2"/>
        <v>12933.446873757737</v>
      </c>
      <c r="G34" s="62">
        <v>8.3710000000000004</v>
      </c>
      <c r="H34" s="76">
        <v>0</v>
      </c>
      <c r="I34" s="76">
        <f t="shared" si="3"/>
        <v>8.3710000000000004</v>
      </c>
      <c r="J34" s="52">
        <v>1450964</v>
      </c>
      <c r="K34" s="51">
        <v>455490</v>
      </c>
      <c r="L34" s="53">
        <f t="shared" si="0"/>
        <v>1906454</v>
      </c>
      <c r="M34" s="56">
        <f t="shared" si="4"/>
        <v>108.26588676245102</v>
      </c>
    </row>
    <row r="35" spans="1:13">
      <c r="A35" s="7" t="s">
        <v>31</v>
      </c>
      <c r="B35" s="16">
        <v>104605</v>
      </c>
      <c r="C35" s="49">
        <v>8429250773</v>
      </c>
      <c r="D35" s="50">
        <f t="shared" si="1"/>
        <v>80581.719544954831</v>
      </c>
      <c r="E35" s="51">
        <v>6159944874</v>
      </c>
      <c r="F35" s="51">
        <f t="shared" si="2"/>
        <v>58887.671468859044</v>
      </c>
      <c r="G35" s="62">
        <v>8.9749999999999996</v>
      </c>
      <c r="H35" s="76">
        <v>1.165</v>
      </c>
      <c r="I35" s="76">
        <f t="shared" si="3"/>
        <v>10.14</v>
      </c>
      <c r="J35" s="52">
        <v>55285496</v>
      </c>
      <c r="K35" s="51">
        <v>7176344</v>
      </c>
      <c r="L35" s="53">
        <f t="shared" si="0"/>
        <v>62461840</v>
      </c>
      <c r="M35" s="56">
        <f t="shared" si="4"/>
        <v>597.12097892070165</v>
      </c>
    </row>
    <row r="36" spans="1:13">
      <c r="A36" s="7" t="s">
        <v>32</v>
      </c>
      <c r="B36" s="16">
        <v>49387</v>
      </c>
      <c r="C36" s="49">
        <v>1588813941</v>
      </c>
      <c r="D36" s="50">
        <f t="shared" si="1"/>
        <v>32170.691497762567</v>
      </c>
      <c r="E36" s="51">
        <v>713869100</v>
      </c>
      <c r="F36" s="51">
        <f t="shared" si="2"/>
        <v>14454.595338854355</v>
      </c>
      <c r="G36" s="62">
        <v>7.3650000000000002</v>
      </c>
      <c r="H36" s="76">
        <v>0</v>
      </c>
      <c r="I36" s="76">
        <f t="shared" si="3"/>
        <v>7.3650000000000002</v>
      </c>
      <c r="J36" s="52">
        <v>5266690</v>
      </c>
      <c r="K36" s="51">
        <v>0</v>
      </c>
      <c r="L36" s="53">
        <f t="shared" si="0"/>
        <v>5266690</v>
      </c>
      <c r="M36" s="56">
        <f t="shared" si="4"/>
        <v>106.6412213740458</v>
      </c>
    </row>
    <row r="37" spans="1:13">
      <c r="A37" s="7" t="s">
        <v>33</v>
      </c>
      <c r="B37" s="16">
        <v>13988</v>
      </c>
      <c r="C37" s="49">
        <v>798883826</v>
      </c>
      <c r="D37" s="50">
        <f t="shared" si="1"/>
        <v>57112.083643122678</v>
      </c>
      <c r="E37" s="51">
        <v>256625849</v>
      </c>
      <c r="F37" s="51">
        <f t="shared" si="2"/>
        <v>18346.143051186733</v>
      </c>
      <c r="G37" s="62">
        <v>7.4829999999999997</v>
      </c>
      <c r="H37" s="76">
        <v>0.94599999999999995</v>
      </c>
      <c r="I37" s="76">
        <f t="shared" si="3"/>
        <v>8.4290000000000003</v>
      </c>
      <c r="J37" s="52">
        <v>2163098</v>
      </c>
      <c r="K37" s="51">
        <v>0</v>
      </c>
      <c r="L37" s="53">
        <f t="shared" si="0"/>
        <v>2163098</v>
      </c>
      <c r="M37" s="56">
        <f t="shared" si="4"/>
        <v>154.63954818415786</v>
      </c>
    </row>
    <row r="38" spans="1:13">
      <c r="A38" s="7" t="s">
        <v>34</v>
      </c>
      <c r="B38" s="16">
        <v>7002</v>
      </c>
      <c r="C38" s="49">
        <v>385445596</v>
      </c>
      <c r="D38" s="50">
        <f t="shared" si="1"/>
        <v>55047.928591830903</v>
      </c>
      <c r="E38" s="51">
        <v>117869356</v>
      </c>
      <c r="F38" s="51">
        <f t="shared" si="2"/>
        <v>16833.669808626106</v>
      </c>
      <c r="G38" s="62">
        <v>9.6430000000000007</v>
      </c>
      <c r="H38" s="76">
        <v>0</v>
      </c>
      <c r="I38" s="76">
        <f t="shared" si="3"/>
        <v>9.6430000000000007</v>
      </c>
      <c r="J38" s="52">
        <v>1136615</v>
      </c>
      <c r="K38" s="51">
        <v>0</v>
      </c>
      <c r="L38" s="53">
        <f t="shared" si="0"/>
        <v>1136615</v>
      </c>
      <c r="M38" s="56">
        <f t="shared" si="4"/>
        <v>162.32719223079121</v>
      </c>
    </row>
    <row r="39" spans="1:13">
      <c r="A39" s="7" t="s">
        <v>35</v>
      </c>
      <c r="B39" s="16">
        <v>188331</v>
      </c>
      <c r="C39" s="49">
        <v>8295511446</v>
      </c>
      <c r="D39" s="50">
        <f t="shared" si="1"/>
        <v>44047.509151440812</v>
      </c>
      <c r="E39" s="51">
        <v>5887718859</v>
      </c>
      <c r="F39" s="51">
        <f t="shared" si="2"/>
        <v>31262.611354476958</v>
      </c>
      <c r="G39" s="62">
        <v>9.1</v>
      </c>
      <c r="H39" s="76">
        <v>0</v>
      </c>
      <c r="I39" s="76">
        <f t="shared" si="3"/>
        <v>9.1</v>
      </c>
      <c r="J39" s="52">
        <v>53578242</v>
      </c>
      <c r="K39" s="51">
        <v>0</v>
      </c>
      <c r="L39" s="53">
        <f t="shared" si="0"/>
        <v>53578242</v>
      </c>
      <c r="M39" s="56">
        <f t="shared" si="4"/>
        <v>284.48976535992483</v>
      </c>
    </row>
    <row r="40" spans="1:13">
      <c r="A40" s="7" t="s">
        <v>36</v>
      </c>
      <c r="B40" s="16">
        <v>394244</v>
      </c>
      <c r="C40" s="49">
        <v>27561342310</v>
      </c>
      <c r="D40" s="50">
        <f t="shared" si="1"/>
        <v>69909.351340794019</v>
      </c>
      <c r="E40" s="51">
        <v>22185186530</v>
      </c>
      <c r="F40" s="51">
        <f t="shared" si="2"/>
        <v>56272.730922981704</v>
      </c>
      <c r="G40" s="62">
        <v>9.2449999999999992</v>
      </c>
      <c r="H40" s="76">
        <v>0</v>
      </c>
      <c r="I40" s="76">
        <f t="shared" si="3"/>
        <v>9.2449999999999992</v>
      </c>
      <c r="J40" s="52">
        <v>205213134</v>
      </c>
      <c r="K40" s="51">
        <v>0</v>
      </c>
      <c r="L40" s="53">
        <f t="shared" si="0"/>
        <v>205213134</v>
      </c>
      <c r="M40" s="56">
        <f t="shared" si="4"/>
        <v>520.52316332017733</v>
      </c>
    </row>
    <row r="41" spans="1:13">
      <c r="A41" s="7" t="s">
        <v>37</v>
      </c>
      <c r="B41" s="16">
        <v>227714</v>
      </c>
      <c r="C41" s="49">
        <v>13033943208</v>
      </c>
      <c r="D41" s="50">
        <f t="shared" si="1"/>
        <v>57238.216394248928</v>
      </c>
      <c r="E41" s="51">
        <v>6821324793</v>
      </c>
      <c r="F41" s="51">
        <f t="shared" si="2"/>
        <v>29955.667165830822</v>
      </c>
      <c r="G41" s="62">
        <v>9.3640000000000008</v>
      </c>
      <c r="H41" s="76">
        <v>1.226</v>
      </c>
      <c r="I41" s="76">
        <f t="shared" si="3"/>
        <v>10.59</v>
      </c>
      <c r="J41" s="52">
        <v>63874885</v>
      </c>
      <c r="K41" s="51">
        <v>8362944</v>
      </c>
      <c r="L41" s="53">
        <f t="shared" si="0"/>
        <v>72237829</v>
      </c>
      <c r="M41" s="56">
        <f t="shared" si="4"/>
        <v>317.23051283627706</v>
      </c>
    </row>
    <row r="42" spans="1:13">
      <c r="A42" s="7" t="s">
        <v>38</v>
      </c>
      <c r="B42" s="16">
        <v>31591</v>
      </c>
      <c r="C42" s="49">
        <v>1364039665</v>
      </c>
      <c r="D42" s="50">
        <f t="shared" si="1"/>
        <v>43178.109746446775</v>
      </c>
      <c r="E42" s="51">
        <v>776960501</v>
      </c>
      <c r="F42" s="51">
        <f t="shared" si="2"/>
        <v>24594.362350036401</v>
      </c>
      <c r="G42" s="62">
        <v>9.6839999999999993</v>
      </c>
      <c r="H42" s="76">
        <v>0</v>
      </c>
      <c r="I42" s="76">
        <f t="shared" si="3"/>
        <v>9.6839999999999993</v>
      </c>
      <c r="J42" s="52">
        <v>7524085</v>
      </c>
      <c r="K42" s="51">
        <v>0</v>
      </c>
      <c r="L42" s="53">
        <f t="shared" si="0"/>
        <v>7524085</v>
      </c>
      <c r="M42" s="56">
        <f t="shared" si="4"/>
        <v>238.17178943369947</v>
      </c>
    </row>
    <row r="43" spans="1:13">
      <c r="A43" s="7" t="s">
        <v>39</v>
      </c>
      <c r="B43" s="16">
        <v>7694</v>
      </c>
      <c r="C43" s="49">
        <v>300844033</v>
      </c>
      <c r="D43" s="50">
        <f t="shared" si="1"/>
        <v>39101.122043150506</v>
      </c>
      <c r="E43" s="51">
        <v>113902320</v>
      </c>
      <c r="F43" s="51">
        <f t="shared" si="2"/>
        <v>14804.044710163764</v>
      </c>
      <c r="G43" s="62">
        <v>9.6300000000000008</v>
      </c>
      <c r="H43" s="76">
        <v>0</v>
      </c>
      <c r="I43" s="76">
        <f t="shared" si="3"/>
        <v>9.6300000000000008</v>
      </c>
      <c r="J43" s="52">
        <v>1096878</v>
      </c>
      <c r="K43" s="51">
        <v>0</v>
      </c>
      <c r="L43" s="53">
        <f t="shared" si="0"/>
        <v>1096878</v>
      </c>
      <c r="M43" s="56">
        <f t="shared" si="4"/>
        <v>142.56277618923838</v>
      </c>
    </row>
    <row r="44" spans="1:13">
      <c r="A44" s="7" t="s">
        <v>40</v>
      </c>
      <c r="B44" s="16">
        <v>19035</v>
      </c>
      <c r="C44" s="49">
        <v>588443939</v>
      </c>
      <c r="D44" s="50">
        <f t="shared" si="1"/>
        <v>30913.787181507749</v>
      </c>
      <c r="E44" s="51">
        <v>295128083</v>
      </c>
      <c r="F44" s="51">
        <f t="shared" si="2"/>
        <v>15504.49608615708</v>
      </c>
      <c r="G44" s="62">
        <v>7.38</v>
      </c>
      <c r="H44" s="76">
        <v>0</v>
      </c>
      <c r="I44" s="76">
        <f t="shared" si="3"/>
        <v>7.38</v>
      </c>
      <c r="J44" s="52">
        <v>2178045</v>
      </c>
      <c r="K44" s="51">
        <v>0</v>
      </c>
      <c r="L44" s="53">
        <f t="shared" si="0"/>
        <v>2178045</v>
      </c>
      <c r="M44" s="56">
        <f t="shared" si="4"/>
        <v>114.42316784869976</v>
      </c>
    </row>
    <row r="45" spans="1:13">
      <c r="A45" s="7" t="s">
        <v>41</v>
      </c>
      <c r="B45" s="16">
        <v>241422</v>
      </c>
      <c r="C45" s="49">
        <v>13262598084</v>
      </c>
      <c r="D45" s="50">
        <f t="shared" si="1"/>
        <v>54935.333499018314</v>
      </c>
      <c r="E45" s="51">
        <v>10253452444</v>
      </c>
      <c r="F45" s="51">
        <f t="shared" si="2"/>
        <v>42471.077383171374</v>
      </c>
      <c r="G45" s="62">
        <v>8.8569999999999993</v>
      </c>
      <c r="H45" s="76">
        <v>0.1434</v>
      </c>
      <c r="I45" s="76">
        <f t="shared" si="3"/>
        <v>9.0003999999999991</v>
      </c>
      <c r="J45" s="52">
        <v>72575124</v>
      </c>
      <c r="K45" s="51">
        <v>1470293</v>
      </c>
      <c r="L45" s="53">
        <f t="shared" si="0"/>
        <v>74045417</v>
      </c>
      <c r="M45" s="56">
        <f t="shared" si="4"/>
        <v>306.70534168385649</v>
      </c>
    </row>
    <row r="46" spans="1:13">
      <c r="A46" s="7" t="s">
        <v>42</v>
      </c>
      <c r="B46" s="16">
        <v>237204</v>
      </c>
      <c r="C46" s="49">
        <v>9320250481</v>
      </c>
      <c r="D46" s="50">
        <f t="shared" si="1"/>
        <v>39292.13032242289</v>
      </c>
      <c r="E46" s="51">
        <v>5796133986</v>
      </c>
      <c r="F46" s="51">
        <f t="shared" si="2"/>
        <v>24435.228689229523</v>
      </c>
      <c r="G46" s="62">
        <v>9.4649999999999999</v>
      </c>
      <c r="H46" s="76">
        <v>1.1200000000000001</v>
      </c>
      <c r="I46" s="76">
        <f t="shared" si="3"/>
        <v>10.585000000000001</v>
      </c>
      <c r="J46" s="52">
        <v>54944027</v>
      </c>
      <c r="K46" s="51">
        <v>6501530</v>
      </c>
      <c r="L46" s="53">
        <f t="shared" si="0"/>
        <v>61445557</v>
      </c>
      <c r="M46" s="56">
        <f t="shared" si="4"/>
        <v>259.04098160233383</v>
      </c>
    </row>
    <row r="47" spans="1:13">
      <c r="A47" s="7" t="s">
        <v>43</v>
      </c>
      <c r="B47" s="16">
        <v>116359</v>
      </c>
      <c r="C47" s="49">
        <v>11135667796</v>
      </c>
      <c r="D47" s="50">
        <f t="shared" si="1"/>
        <v>95700.958206928553</v>
      </c>
      <c r="E47" s="51">
        <v>8774188929</v>
      </c>
      <c r="F47" s="51">
        <f t="shared" si="2"/>
        <v>75406.19057399944</v>
      </c>
      <c r="G47" s="62">
        <v>9.593</v>
      </c>
      <c r="H47" s="76">
        <v>0.112</v>
      </c>
      <c r="I47" s="76">
        <f t="shared" si="3"/>
        <v>9.7050000000000001</v>
      </c>
      <c r="J47" s="52">
        <v>78981750</v>
      </c>
      <c r="K47" s="51">
        <v>982779</v>
      </c>
      <c r="L47" s="53">
        <f t="shared" si="0"/>
        <v>79964529</v>
      </c>
      <c r="M47" s="56">
        <f t="shared" si="4"/>
        <v>687.22255261733085</v>
      </c>
    </row>
    <row r="48" spans="1:13">
      <c r="A48" s="7" t="s">
        <v>44</v>
      </c>
      <c r="B48" s="16">
        <v>2070573</v>
      </c>
      <c r="C48" s="49">
        <v>107816622010</v>
      </c>
      <c r="D48" s="50">
        <f t="shared" si="1"/>
        <v>52070.910810678979</v>
      </c>
      <c r="E48" s="51">
        <v>81547904414</v>
      </c>
      <c r="F48" s="51">
        <f t="shared" si="2"/>
        <v>39384.220896341256</v>
      </c>
      <c r="G48" s="62">
        <v>9.3559999999999999</v>
      </c>
      <c r="H48" s="76">
        <v>1.1060000000000001</v>
      </c>
      <c r="I48" s="76">
        <f t="shared" si="3"/>
        <v>10.462</v>
      </c>
      <c r="J48" s="52">
        <v>766630640</v>
      </c>
      <c r="K48" s="51">
        <v>90625640</v>
      </c>
      <c r="L48" s="53">
        <f t="shared" si="0"/>
        <v>857256280</v>
      </c>
      <c r="M48" s="56">
        <f t="shared" si="4"/>
        <v>414.01886337743224</v>
      </c>
    </row>
    <row r="49" spans="1:13">
      <c r="A49" s="7" t="s">
        <v>45</v>
      </c>
      <c r="B49" s="16">
        <v>84743</v>
      </c>
      <c r="C49" s="49">
        <v>11285002822</v>
      </c>
      <c r="D49" s="50">
        <f t="shared" si="1"/>
        <v>133167.37455601053</v>
      </c>
      <c r="E49" s="51">
        <v>7854663747</v>
      </c>
      <c r="F49" s="51">
        <f t="shared" si="2"/>
        <v>92688.053845155358</v>
      </c>
      <c r="G49" s="62">
        <v>5.9039999999999999</v>
      </c>
      <c r="H49" s="76">
        <v>0</v>
      </c>
      <c r="I49" s="76">
        <f t="shared" si="3"/>
        <v>5.9039999999999999</v>
      </c>
      <c r="J49" s="52">
        <v>46376040</v>
      </c>
      <c r="K49" s="51">
        <v>0</v>
      </c>
      <c r="L49" s="53">
        <f t="shared" si="0"/>
        <v>46376040</v>
      </c>
      <c r="M49" s="56">
        <f t="shared" si="4"/>
        <v>547.25511251666808</v>
      </c>
    </row>
    <row r="50" spans="1:13">
      <c r="A50" s="7" t="s">
        <v>46</v>
      </c>
      <c r="B50" s="16">
        <v>52740</v>
      </c>
      <c r="C50" s="49">
        <v>3058279670</v>
      </c>
      <c r="D50" s="50">
        <f t="shared" si="1"/>
        <v>57987.85874099355</v>
      </c>
      <c r="E50" s="51">
        <v>2151002256</v>
      </c>
      <c r="F50" s="51">
        <f t="shared" si="2"/>
        <v>40785.025711035269</v>
      </c>
      <c r="G50" s="62">
        <v>9.4079999999999995</v>
      </c>
      <c r="H50" s="76">
        <v>0</v>
      </c>
      <c r="I50" s="76">
        <f t="shared" si="3"/>
        <v>9.4079999999999995</v>
      </c>
      <c r="J50" s="52">
        <v>20235766</v>
      </c>
      <c r="K50" s="51">
        <v>0</v>
      </c>
      <c r="L50" s="53">
        <f t="shared" si="0"/>
        <v>20235766</v>
      </c>
      <c r="M50" s="56">
        <f t="shared" si="4"/>
        <v>383.68915434205536</v>
      </c>
    </row>
    <row r="51" spans="1:13">
      <c r="A51" s="7" t="s">
        <v>47</v>
      </c>
      <c r="B51" s="16">
        <v>171038</v>
      </c>
      <c r="C51" s="49">
        <v>8081153044</v>
      </c>
      <c r="D51" s="50">
        <f t="shared" si="1"/>
        <v>47247.705445573498</v>
      </c>
      <c r="E51" s="51">
        <v>5759822114</v>
      </c>
      <c r="F51" s="51">
        <f t="shared" si="2"/>
        <v>33675.68677136075</v>
      </c>
      <c r="G51" s="62">
        <v>8.5719999999999992</v>
      </c>
      <c r="H51" s="76">
        <v>0</v>
      </c>
      <c r="I51" s="76">
        <f t="shared" si="3"/>
        <v>8.5719999999999992</v>
      </c>
      <c r="J51" s="52">
        <v>49370825</v>
      </c>
      <c r="K51" s="51">
        <v>0</v>
      </c>
      <c r="L51" s="53">
        <f t="shared" si="0"/>
        <v>49370825</v>
      </c>
      <c r="M51" s="56">
        <f t="shared" si="4"/>
        <v>288.65412949169189</v>
      </c>
    </row>
    <row r="52" spans="1:13">
      <c r="A52" s="7" t="s">
        <v>48</v>
      </c>
      <c r="B52" s="16">
        <v>34746</v>
      </c>
      <c r="C52" s="49">
        <v>1550608174</v>
      </c>
      <c r="D52" s="50">
        <f t="shared" si="1"/>
        <v>44626.954872503309</v>
      </c>
      <c r="E52" s="51">
        <v>878658611</v>
      </c>
      <c r="F52" s="51">
        <f t="shared" si="2"/>
        <v>25288.050739653485</v>
      </c>
      <c r="G52" s="62">
        <v>9.2560000000000002</v>
      </c>
      <c r="H52" s="76">
        <v>0</v>
      </c>
      <c r="I52" s="76">
        <f t="shared" si="3"/>
        <v>9.2560000000000002</v>
      </c>
      <c r="J52" s="52">
        <v>8132864</v>
      </c>
      <c r="K52" s="51">
        <v>0</v>
      </c>
      <c r="L52" s="53">
        <f t="shared" si="0"/>
        <v>8132864</v>
      </c>
      <c r="M52" s="56">
        <f t="shared" si="4"/>
        <v>234.06619466989005</v>
      </c>
    </row>
    <row r="53" spans="1:13">
      <c r="A53" s="7" t="s">
        <v>49</v>
      </c>
      <c r="B53" s="16">
        <v>803614</v>
      </c>
      <c r="C53" s="49">
        <v>53607010936</v>
      </c>
      <c r="D53" s="50">
        <f t="shared" si="1"/>
        <v>66707.412932079329</v>
      </c>
      <c r="E53" s="51">
        <v>40256736430</v>
      </c>
      <c r="F53" s="51">
        <f t="shared" si="2"/>
        <v>50094.618100232205</v>
      </c>
      <c r="G53" s="62">
        <v>9.077</v>
      </c>
      <c r="H53" s="76">
        <v>0</v>
      </c>
      <c r="I53" s="76">
        <f t="shared" si="3"/>
        <v>9.077</v>
      </c>
      <c r="J53" s="52">
        <v>366160549</v>
      </c>
      <c r="K53" s="51">
        <v>0</v>
      </c>
      <c r="L53" s="53">
        <f t="shared" si="0"/>
        <v>366160549</v>
      </c>
      <c r="M53" s="56">
        <f t="shared" si="4"/>
        <v>455.64232206009353</v>
      </c>
    </row>
    <row r="54" spans="1:13">
      <c r="A54" s="7" t="s">
        <v>50</v>
      </c>
      <c r="B54" s="16">
        <v>143828</v>
      </c>
      <c r="C54" s="49">
        <v>8712882489</v>
      </c>
      <c r="D54" s="50">
        <f t="shared" si="1"/>
        <v>60578.486031927023</v>
      </c>
      <c r="E54" s="51">
        <v>6266756421</v>
      </c>
      <c r="F54" s="51">
        <f t="shared" si="2"/>
        <v>43571.185172567231</v>
      </c>
      <c r="G54" s="62">
        <v>9.1039999999999992</v>
      </c>
      <c r="H54" s="76">
        <v>0.61499999999999999</v>
      </c>
      <c r="I54" s="76">
        <f t="shared" si="3"/>
        <v>9.7189999999999994</v>
      </c>
      <c r="J54" s="52">
        <v>57052551</v>
      </c>
      <c r="K54" s="51">
        <v>3854055</v>
      </c>
      <c r="L54" s="53">
        <f t="shared" si="0"/>
        <v>60906606</v>
      </c>
      <c r="M54" s="56">
        <f t="shared" si="4"/>
        <v>423.46835108601942</v>
      </c>
    </row>
    <row r="55" spans="1:13">
      <c r="A55" s="7" t="s">
        <v>51</v>
      </c>
      <c r="B55" s="16">
        <v>1003798</v>
      </c>
      <c r="C55" s="49">
        <v>75907679934</v>
      </c>
      <c r="D55" s="50">
        <f t="shared" si="1"/>
        <v>75620.473376117501</v>
      </c>
      <c r="E55" s="51">
        <v>60005033358</v>
      </c>
      <c r="F55" s="51">
        <f t="shared" si="2"/>
        <v>59777.996527189731</v>
      </c>
      <c r="G55" s="62">
        <v>9.06</v>
      </c>
      <c r="H55" s="76">
        <v>0.497</v>
      </c>
      <c r="I55" s="76">
        <f t="shared" si="3"/>
        <v>9.5570000000000004</v>
      </c>
      <c r="J55" s="52">
        <v>543696945</v>
      </c>
      <c r="K55" s="51">
        <v>29825318</v>
      </c>
      <c r="L55" s="53">
        <f t="shared" si="0"/>
        <v>573522263</v>
      </c>
      <c r="M55" s="56">
        <f t="shared" si="4"/>
        <v>571.35226708959374</v>
      </c>
    </row>
    <row r="56" spans="1:13">
      <c r="A56" s="7" t="s">
        <v>52</v>
      </c>
      <c r="B56" s="16">
        <v>315785</v>
      </c>
      <c r="C56" s="49">
        <v>12112585446</v>
      </c>
      <c r="D56" s="50">
        <f t="shared" si="1"/>
        <v>38357.063970739582</v>
      </c>
      <c r="E56" s="51">
        <v>7964076699</v>
      </c>
      <c r="F56" s="51">
        <f t="shared" si="2"/>
        <v>25219.933495891193</v>
      </c>
      <c r="G56" s="62">
        <v>9.1050000000000004</v>
      </c>
      <c r="H56" s="76">
        <v>0.91600000000000004</v>
      </c>
      <c r="I56" s="76">
        <f t="shared" si="3"/>
        <v>10.021000000000001</v>
      </c>
      <c r="J56" s="52">
        <v>72512972</v>
      </c>
      <c r="K56" s="51">
        <v>7295039</v>
      </c>
      <c r="L56" s="53">
        <f t="shared" si="0"/>
        <v>79808011</v>
      </c>
      <c r="M56" s="56">
        <f t="shared" si="4"/>
        <v>252.728948493437</v>
      </c>
    </row>
    <row r="57" spans="1:13">
      <c r="A57" s="7" t="s">
        <v>53</v>
      </c>
      <c r="B57" s="16">
        <v>888141</v>
      </c>
      <c r="C57" s="49">
        <v>44723303518</v>
      </c>
      <c r="D57" s="50">
        <f t="shared" si="1"/>
        <v>50356.084808605839</v>
      </c>
      <c r="E57" s="51">
        <v>33258493679</v>
      </c>
      <c r="F57" s="51">
        <f t="shared" si="2"/>
        <v>37447.312621531943</v>
      </c>
      <c r="G57" s="62">
        <v>9.1329999999999991</v>
      </c>
      <c r="H57" s="76">
        <v>0</v>
      </c>
      <c r="I57" s="76">
        <f t="shared" si="3"/>
        <v>9.1329999999999991</v>
      </c>
      <c r="J57" s="52">
        <v>303749821</v>
      </c>
      <c r="K57" s="51">
        <v>0</v>
      </c>
      <c r="L57" s="53">
        <f t="shared" si="0"/>
        <v>303749821</v>
      </c>
      <c r="M57" s="56">
        <f t="shared" si="4"/>
        <v>342.00630417917876</v>
      </c>
    </row>
    <row r="58" spans="1:13">
      <c r="A58" s="7" t="s">
        <v>55</v>
      </c>
      <c r="B58" s="16">
        <v>459010</v>
      </c>
      <c r="C58" s="49">
        <v>19508803009</v>
      </c>
      <c r="D58" s="50">
        <f t="shared" si="1"/>
        <v>42501.912831964444</v>
      </c>
      <c r="E58" s="51">
        <v>13665207808</v>
      </c>
      <c r="F58" s="51">
        <f t="shared" si="2"/>
        <v>29771.045964140216</v>
      </c>
      <c r="G58" s="62">
        <v>9.4309999999999992</v>
      </c>
      <c r="H58" s="76">
        <v>0</v>
      </c>
      <c r="I58" s="76">
        <f t="shared" si="3"/>
        <v>9.4309999999999992</v>
      </c>
      <c r="J58" s="52">
        <v>129246687</v>
      </c>
      <c r="K58" s="51">
        <v>0</v>
      </c>
      <c r="L58" s="53">
        <f t="shared" si="0"/>
        <v>129246687</v>
      </c>
      <c r="M58" s="56">
        <f t="shared" si="4"/>
        <v>281.57706150192809</v>
      </c>
    </row>
    <row r="59" spans="1:13">
      <c r="A59" s="7" t="s">
        <v>56</v>
      </c>
      <c r="B59" s="16">
        <v>70243</v>
      </c>
      <c r="C59" s="49">
        <v>3420285623</v>
      </c>
      <c r="D59" s="50">
        <f t="shared" si="1"/>
        <v>48692.191720171402</v>
      </c>
      <c r="E59" s="51">
        <v>2137887923</v>
      </c>
      <c r="F59" s="51">
        <f t="shared" si="2"/>
        <v>30435.601027860426</v>
      </c>
      <c r="G59" s="62">
        <v>9.0990000000000002</v>
      </c>
      <c r="H59" s="76">
        <v>0.995</v>
      </c>
      <c r="I59" s="76">
        <f t="shared" si="3"/>
        <v>10.093999999999999</v>
      </c>
      <c r="J59" s="52">
        <v>19452653</v>
      </c>
      <c r="K59" s="51">
        <v>2127199</v>
      </c>
      <c r="L59" s="53">
        <f t="shared" si="0"/>
        <v>21579852</v>
      </c>
      <c r="M59" s="56">
        <f t="shared" si="4"/>
        <v>307.21711771991517</v>
      </c>
    </row>
    <row r="60" spans="1:13">
      <c r="A60" s="7" t="s">
        <v>98</v>
      </c>
      <c r="B60" s="16">
        <v>105965</v>
      </c>
      <c r="C60" s="49">
        <v>7140413318</v>
      </c>
      <c r="D60" s="50">
        <f t="shared" si="1"/>
        <v>67384.63943755014</v>
      </c>
      <c r="E60" s="51">
        <v>5547054404</v>
      </c>
      <c r="F60" s="51">
        <f t="shared" si="2"/>
        <v>52347.986637097158</v>
      </c>
      <c r="G60" s="62">
        <v>9.3160000000000007</v>
      </c>
      <c r="H60" s="76">
        <v>0.76</v>
      </c>
      <c r="I60" s="76">
        <f t="shared" si="3"/>
        <v>10.076000000000001</v>
      </c>
      <c r="J60" s="52">
        <v>51676261</v>
      </c>
      <c r="K60" s="51">
        <v>4215751</v>
      </c>
      <c r="L60" s="53">
        <f t="shared" si="0"/>
        <v>55892012</v>
      </c>
      <c r="M60" s="56">
        <f t="shared" si="4"/>
        <v>527.45729250224133</v>
      </c>
    </row>
    <row r="61" spans="1:13">
      <c r="A61" s="7" t="s">
        <v>99</v>
      </c>
      <c r="B61" s="16">
        <v>179133</v>
      </c>
      <c r="C61" s="49">
        <v>11733133526</v>
      </c>
      <c r="D61" s="50">
        <f t="shared" si="1"/>
        <v>65499.564714485881</v>
      </c>
      <c r="E61" s="51">
        <v>7941581203</v>
      </c>
      <c r="F61" s="51">
        <f t="shared" si="2"/>
        <v>44333.434950567455</v>
      </c>
      <c r="G61" s="62">
        <v>9.6530000000000005</v>
      </c>
      <c r="H61" s="76">
        <v>0</v>
      </c>
      <c r="I61" s="76">
        <f t="shared" si="3"/>
        <v>9.6530000000000005</v>
      </c>
      <c r="J61" s="52">
        <v>76691638</v>
      </c>
      <c r="K61" s="51">
        <v>0</v>
      </c>
      <c r="L61" s="53">
        <f t="shared" si="0"/>
        <v>76691638</v>
      </c>
      <c r="M61" s="56">
        <f t="shared" si="4"/>
        <v>428.12679964049056</v>
      </c>
    </row>
    <row r="62" spans="1:13">
      <c r="A62" s="7" t="s">
        <v>57</v>
      </c>
      <c r="B62" s="16">
        <v>102338</v>
      </c>
      <c r="C62" s="49">
        <v>4991482185</v>
      </c>
      <c r="D62" s="50">
        <f t="shared" si="1"/>
        <v>48774.474633078622</v>
      </c>
      <c r="E62" s="51">
        <v>3339952474</v>
      </c>
      <c r="F62" s="51">
        <f t="shared" si="2"/>
        <v>32636.483749926712</v>
      </c>
      <c r="G62" s="62">
        <v>8.8460000000000001</v>
      </c>
      <c r="H62" s="76">
        <v>0</v>
      </c>
      <c r="I62" s="76">
        <f t="shared" si="3"/>
        <v>8.8460000000000001</v>
      </c>
      <c r="J62" s="52">
        <v>29545220</v>
      </c>
      <c r="K62" s="51">
        <v>0</v>
      </c>
      <c r="L62" s="53">
        <f t="shared" si="0"/>
        <v>29545220</v>
      </c>
      <c r="M62" s="56">
        <f t="shared" si="4"/>
        <v>288.70233930700226</v>
      </c>
    </row>
    <row r="63" spans="1:13">
      <c r="A63" s="7" t="s">
        <v>58</v>
      </c>
      <c r="B63" s="16">
        <v>311043</v>
      </c>
      <c r="C63" s="49">
        <v>23754675465</v>
      </c>
      <c r="D63" s="50">
        <f t="shared" si="1"/>
        <v>76371.033795970332</v>
      </c>
      <c r="E63" s="51">
        <v>19130007466</v>
      </c>
      <c r="F63" s="51">
        <f t="shared" si="2"/>
        <v>61502.774426686985</v>
      </c>
      <c r="G63" s="62">
        <v>8.9469999999999992</v>
      </c>
      <c r="H63" s="76">
        <v>0</v>
      </c>
      <c r="I63" s="76">
        <f t="shared" si="3"/>
        <v>8.9469999999999992</v>
      </c>
      <c r="J63" s="52">
        <v>171295124</v>
      </c>
      <c r="K63" s="51">
        <v>0</v>
      </c>
      <c r="L63" s="53">
        <f t="shared" si="0"/>
        <v>171295124</v>
      </c>
      <c r="M63" s="56">
        <f t="shared" si="4"/>
        <v>550.71203659944126</v>
      </c>
    </row>
    <row r="64" spans="1:13">
      <c r="A64" s="7" t="s">
        <v>54</v>
      </c>
      <c r="B64" s="16">
        <v>337498</v>
      </c>
      <c r="C64" s="49">
        <v>15714038937</v>
      </c>
      <c r="D64" s="50">
        <f t="shared" si="1"/>
        <v>46560.391282318713</v>
      </c>
      <c r="E64" s="51">
        <v>12458815329</v>
      </c>
      <c r="F64" s="51">
        <f t="shared" si="2"/>
        <v>36915.227139123788</v>
      </c>
      <c r="G64" s="62">
        <v>9.1560000000000006</v>
      </c>
      <c r="H64" s="76">
        <v>0.88</v>
      </c>
      <c r="I64" s="76">
        <f t="shared" si="3"/>
        <v>10.036000000000001</v>
      </c>
      <c r="J64" s="52">
        <v>114136100</v>
      </c>
      <c r="K64" s="51">
        <v>10969830</v>
      </c>
      <c r="L64" s="53">
        <f t="shared" si="0"/>
        <v>125105930</v>
      </c>
      <c r="M64" s="56">
        <f t="shared" si="4"/>
        <v>370.68643369738487</v>
      </c>
    </row>
    <row r="65" spans="1:13">
      <c r="A65" s="7" t="s">
        <v>59</v>
      </c>
      <c r="B65" s="16">
        <v>44366</v>
      </c>
      <c r="C65" s="49">
        <v>1349930947</v>
      </c>
      <c r="D65" s="50">
        <f t="shared" si="1"/>
        <v>30427.150227651804</v>
      </c>
      <c r="E65" s="51">
        <v>748122682</v>
      </c>
      <c r="F65" s="51">
        <f t="shared" si="2"/>
        <v>16862.522697561195</v>
      </c>
      <c r="G65" s="62">
        <v>9.4250000000000007</v>
      </c>
      <c r="H65" s="76">
        <v>0</v>
      </c>
      <c r="I65" s="76">
        <f t="shared" si="3"/>
        <v>9.4250000000000007</v>
      </c>
      <c r="J65" s="52">
        <v>7051065</v>
      </c>
      <c r="K65" s="51">
        <v>0</v>
      </c>
      <c r="L65" s="53">
        <f t="shared" si="0"/>
        <v>7051065</v>
      </c>
      <c r="M65" s="56">
        <f t="shared" si="4"/>
        <v>158.92947301988008</v>
      </c>
    </row>
    <row r="66" spans="1:13">
      <c r="A66" s="7" t="s">
        <v>60</v>
      </c>
      <c r="B66" s="16">
        <v>33223</v>
      </c>
      <c r="C66" s="49">
        <v>1134922396</v>
      </c>
      <c r="D66" s="50">
        <f t="shared" si="1"/>
        <v>34160.74394244951</v>
      </c>
      <c r="E66" s="51">
        <v>589731551</v>
      </c>
      <c r="F66" s="51">
        <f t="shared" si="2"/>
        <v>17750.701351473377</v>
      </c>
      <c r="G66" s="62">
        <v>9.2949999999999999</v>
      </c>
      <c r="H66" s="76">
        <v>0</v>
      </c>
      <c r="I66" s="76">
        <f t="shared" si="3"/>
        <v>9.2949999999999999</v>
      </c>
      <c r="J66" s="52">
        <v>5471673</v>
      </c>
      <c r="K66" s="51">
        <v>0</v>
      </c>
      <c r="L66" s="53">
        <f t="shared" si="0"/>
        <v>5471673</v>
      </c>
      <c r="M66" s="56">
        <f t="shared" si="4"/>
        <v>164.69533154742197</v>
      </c>
    </row>
    <row r="67" spans="1:13">
      <c r="A67" s="7" t="s">
        <v>61</v>
      </c>
      <c r="B67" s="16">
        <v>19184</v>
      </c>
      <c r="C67" s="49">
        <v>1162642678</v>
      </c>
      <c r="D67" s="50">
        <f t="shared" si="1"/>
        <v>60604.810154295243</v>
      </c>
      <c r="E67" s="51">
        <v>680938124</v>
      </c>
      <c r="F67" s="51">
        <f t="shared" si="2"/>
        <v>35495.106547122603</v>
      </c>
      <c r="G67" s="62">
        <v>8.9809999999999999</v>
      </c>
      <c r="H67" s="76">
        <v>0</v>
      </c>
      <c r="I67" s="76">
        <f t="shared" si="3"/>
        <v>8.9809999999999999</v>
      </c>
      <c r="J67" s="52">
        <v>6115506</v>
      </c>
      <c r="K67" s="51">
        <v>0</v>
      </c>
      <c r="L67" s="53">
        <f t="shared" si="0"/>
        <v>6115506</v>
      </c>
      <c r="M67" s="56">
        <f t="shared" si="4"/>
        <v>318.78158882401999</v>
      </c>
    </row>
    <row r="68" spans="1:13">
      <c r="A68" s="7" t="s">
        <v>62</v>
      </c>
      <c r="B68" s="16">
        <v>13103</v>
      </c>
      <c r="C68" s="49">
        <v>459342443</v>
      </c>
      <c r="D68" s="50">
        <f t="shared" si="1"/>
        <v>35056.280470121346</v>
      </c>
      <c r="E68" s="51">
        <v>115252209</v>
      </c>
      <c r="F68" s="51">
        <f t="shared" si="2"/>
        <v>8795.8642295657482</v>
      </c>
      <c r="G68" s="62">
        <v>9.6430000000000007</v>
      </c>
      <c r="H68" s="76">
        <v>0</v>
      </c>
      <c r="I68" s="76">
        <f t="shared" si="3"/>
        <v>9.6430000000000007</v>
      </c>
      <c r="J68" s="52">
        <v>1111289</v>
      </c>
      <c r="K68" s="51">
        <v>0</v>
      </c>
      <c r="L68" s="53">
        <f t="shared" si="0"/>
        <v>1111289</v>
      </c>
      <c r="M68" s="56">
        <f t="shared" si="4"/>
        <v>84.811798824696638</v>
      </c>
    </row>
    <row r="69" spans="1:13">
      <c r="A69" s="7" t="s">
        <v>63</v>
      </c>
      <c r="B69" s="16">
        <v>413668</v>
      </c>
      <c r="C69" s="49">
        <v>18571172213</v>
      </c>
      <c r="D69" s="50">
        <f t="shared" si="1"/>
        <v>44893.905772261816</v>
      </c>
      <c r="E69" s="51">
        <v>13748296222</v>
      </c>
      <c r="F69" s="51">
        <f t="shared" si="2"/>
        <v>33235.097280911265</v>
      </c>
      <c r="G69" s="62">
        <v>7.1859999999999999</v>
      </c>
      <c r="H69" s="76">
        <v>3.3010000000000002</v>
      </c>
      <c r="I69" s="76">
        <f t="shared" si="3"/>
        <v>10.487</v>
      </c>
      <c r="J69" s="52">
        <v>126423055</v>
      </c>
      <c r="K69" s="51">
        <v>17905116</v>
      </c>
      <c r="L69" s="53">
        <f t="shared" si="0"/>
        <v>144328171</v>
      </c>
      <c r="M69" s="56">
        <f t="shared" si="4"/>
        <v>348.89856358238973</v>
      </c>
    </row>
    <row r="70" spans="1:13">
      <c r="A70" s="7" t="s">
        <v>64</v>
      </c>
      <c r="B70" s="16">
        <v>18660</v>
      </c>
      <c r="C70" s="49">
        <v>751636312</v>
      </c>
      <c r="D70" s="50">
        <f t="shared" si="1"/>
        <v>40280.616934619509</v>
      </c>
      <c r="E70" s="51">
        <v>355923241</v>
      </c>
      <c r="F70" s="51">
        <f t="shared" si="2"/>
        <v>19074.128670953913</v>
      </c>
      <c r="G70" s="62">
        <v>9.6519999999999992</v>
      </c>
      <c r="H70" s="76">
        <v>1.95</v>
      </c>
      <c r="I70" s="76">
        <f t="shared" si="3"/>
        <v>11.601999999999999</v>
      </c>
      <c r="J70" s="52">
        <v>3435371</v>
      </c>
      <c r="K70" s="51">
        <v>694050</v>
      </c>
      <c r="L70" s="53">
        <f>SUM(J70:K70)</f>
        <v>4129421</v>
      </c>
      <c r="M70" s="56">
        <f t="shared" si="4"/>
        <v>221.29801714898178</v>
      </c>
    </row>
    <row r="71" spans="1:13">
      <c r="A71" s="7" t="s">
        <v>65</v>
      </c>
      <c r="B71" s="16">
        <v>36094</v>
      </c>
      <c r="C71" s="49">
        <v>3362723905</v>
      </c>
      <c r="D71" s="50">
        <f t="shared" si="1"/>
        <v>93165.731284978116</v>
      </c>
      <c r="E71" s="51">
        <v>2575121347</v>
      </c>
      <c r="F71" s="51">
        <f t="shared" si="2"/>
        <v>71344.859173269797</v>
      </c>
      <c r="G71" s="62">
        <v>9.3539999999999992</v>
      </c>
      <c r="H71" s="76">
        <v>0</v>
      </c>
      <c r="I71" s="76">
        <f t="shared" si="3"/>
        <v>9.3539999999999992</v>
      </c>
      <c r="J71" s="52">
        <v>24087685</v>
      </c>
      <c r="K71" s="51">
        <v>0</v>
      </c>
      <c r="L71" s="53">
        <f>SUM(J71:K71)</f>
        <v>24087685</v>
      </c>
      <c r="M71" s="56">
        <f t="shared" si="4"/>
        <v>667.35981049481904</v>
      </c>
    </row>
    <row r="72" spans="1:13">
      <c r="A72" s="7" t="s">
        <v>66</v>
      </c>
      <c r="B72" s="16">
        <v>20116</v>
      </c>
      <c r="C72" s="49">
        <v>691819602</v>
      </c>
      <c r="D72" s="50">
        <f>(C72/B72)</f>
        <v>34391.509345794395</v>
      </c>
      <c r="E72" s="51">
        <v>385351468</v>
      </c>
      <c r="F72" s="51">
        <f>(E72/B72)</f>
        <v>19156.465897792801</v>
      </c>
      <c r="G72" s="62">
        <v>9.4499999999999993</v>
      </c>
      <c r="H72" s="76">
        <v>0</v>
      </c>
      <c r="I72" s="76">
        <f>SUM(G72:H72)</f>
        <v>9.4499999999999993</v>
      </c>
      <c r="J72" s="52">
        <v>3641571</v>
      </c>
      <c r="K72" s="51">
        <v>0</v>
      </c>
      <c r="L72" s="53">
        <f>SUM(J72:K72)</f>
        <v>3641571</v>
      </c>
      <c r="M72" s="56">
        <f>L72/B72</f>
        <v>181.02858421157288</v>
      </c>
    </row>
    <row r="73" spans="1:13">
      <c r="A73" s="12" t="s">
        <v>67</v>
      </c>
      <c r="B73" s="17">
        <f>SUM(B6:B72)</f>
        <v>14712922</v>
      </c>
      <c r="C73" s="13">
        <f>SUM(C6:C72)</f>
        <v>824068916552</v>
      </c>
      <c r="D73" s="20">
        <f>(C73/B73)</f>
        <v>56009.874622593663</v>
      </c>
      <c r="E73" s="20">
        <f>SUM(E6:E72)</f>
        <v>592850840886</v>
      </c>
      <c r="F73" s="20">
        <f>(E73/B73)</f>
        <v>40294.568331565955</v>
      </c>
      <c r="G73" s="13"/>
      <c r="H73" s="13"/>
      <c r="I73" s="78"/>
      <c r="J73" s="14">
        <f>SUM(J6:J72)</f>
        <v>5405600540</v>
      </c>
      <c r="K73" s="32">
        <f>SUM(K6:K72)</f>
        <v>292737815</v>
      </c>
      <c r="L73" s="20">
        <f>SUM(J73:K73)</f>
        <v>5698338355</v>
      </c>
      <c r="M73" s="57">
        <f>L73/B73</f>
        <v>387.30160840926089</v>
      </c>
    </row>
    <row r="74" spans="1:13">
      <c r="A74" s="11"/>
      <c r="B74" s="10"/>
      <c r="C74" s="10"/>
      <c r="D74" s="10"/>
      <c r="E74" s="10"/>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ht="12.75" customHeight="1">
      <c r="A76" s="101" t="s">
        <v>100</v>
      </c>
      <c r="B76" s="108"/>
      <c r="C76" s="108"/>
      <c r="D76" s="108"/>
      <c r="E76" s="108"/>
      <c r="F76" s="108"/>
      <c r="G76" s="108"/>
      <c r="H76" s="108"/>
      <c r="I76" s="108"/>
      <c r="J76" s="108"/>
      <c r="K76" s="108"/>
      <c r="L76" s="108"/>
      <c r="M76" s="109"/>
    </row>
    <row r="77" spans="1:13" ht="12.75" customHeight="1">
      <c r="A77" s="101" t="s">
        <v>101</v>
      </c>
      <c r="B77" s="108"/>
      <c r="C77" s="108"/>
      <c r="D77" s="108"/>
      <c r="E77" s="108"/>
      <c r="F77" s="108"/>
      <c r="G77" s="108"/>
      <c r="H77" s="108"/>
      <c r="I77" s="108"/>
      <c r="J77" s="108"/>
      <c r="K77" s="108"/>
      <c r="L77" s="108"/>
      <c r="M77" s="109"/>
    </row>
    <row r="78" spans="1:13">
      <c r="A78" s="107"/>
      <c r="B78" s="108"/>
      <c r="C78" s="108"/>
      <c r="D78" s="108"/>
      <c r="E78" s="108"/>
      <c r="F78" s="108"/>
      <c r="G78" s="108"/>
      <c r="H78" s="108"/>
      <c r="I78" s="108"/>
      <c r="J78" s="108"/>
      <c r="K78" s="108"/>
      <c r="L78" s="108"/>
      <c r="M78" s="109"/>
    </row>
    <row r="79" spans="1:13">
      <c r="A79" s="101" t="s">
        <v>105</v>
      </c>
      <c r="B79" s="108"/>
      <c r="C79" s="108"/>
      <c r="D79" s="108"/>
      <c r="E79" s="108"/>
      <c r="F79" s="108"/>
      <c r="G79" s="108"/>
      <c r="H79" s="108"/>
      <c r="I79" s="108"/>
      <c r="J79" s="108"/>
      <c r="K79" s="108"/>
      <c r="L79" s="108"/>
      <c r="M79" s="109"/>
    </row>
    <row r="80" spans="1:13" ht="25.5" customHeight="1">
      <c r="A80" s="115" t="s">
        <v>148</v>
      </c>
      <c r="B80" s="108"/>
      <c r="C80" s="108"/>
      <c r="D80" s="108"/>
      <c r="E80" s="108"/>
      <c r="F80" s="108"/>
      <c r="G80" s="108"/>
      <c r="H80" s="108"/>
      <c r="I80" s="108"/>
      <c r="J80" s="108"/>
      <c r="K80" s="108"/>
      <c r="L80" s="108"/>
      <c r="M80" s="109"/>
    </row>
    <row r="81" spans="1:13" ht="13.5" customHeight="1" thickBot="1">
      <c r="A81" s="104" t="s">
        <v>120</v>
      </c>
      <c r="B81" s="105"/>
      <c r="C81" s="105"/>
      <c r="D81" s="105"/>
      <c r="E81" s="105"/>
      <c r="F81" s="105"/>
      <c r="G81" s="105"/>
      <c r="H81" s="105"/>
      <c r="I81" s="105"/>
      <c r="J81" s="105"/>
      <c r="K81" s="105"/>
      <c r="L81" s="105"/>
      <c r="M81" s="106"/>
    </row>
    <row r="82" spans="1:13">
      <c r="A82" s="3"/>
      <c r="B82" s="1"/>
      <c r="C82" s="1"/>
      <c r="D82" s="1"/>
      <c r="E82" s="1"/>
      <c r="F82" s="1"/>
      <c r="G82" s="1"/>
      <c r="H82" s="1"/>
      <c r="I82" s="1"/>
      <c r="J82" s="1"/>
      <c r="K82" s="1"/>
      <c r="L82" s="1"/>
      <c r="M82" s="1"/>
    </row>
    <row r="83" spans="1:13">
      <c r="A83" s="3"/>
      <c r="B83" s="1"/>
      <c r="C83" s="1"/>
      <c r="D83" s="1"/>
      <c r="E83" s="1"/>
      <c r="F83" s="1"/>
      <c r="G83" s="1"/>
      <c r="H83" s="1"/>
      <c r="I83" s="1"/>
      <c r="J83" s="1"/>
      <c r="K83" s="1"/>
      <c r="L83" s="1"/>
      <c r="M83" s="1"/>
    </row>
    <row r="84" spans="1:13">
      <c r="A84" s="2"/>
      <c r="B84" s="2"/>
      <c r="C84" s="30"/>
      <c r="D84" s="2"/>
      <c r="E84" s="30"/>
      <c r="F84" s="2"/>
      <c r="G84" s="2"/>
      <c r="H84" s="2"/>
      <c r="I84" s="2"/>
      <c r="J84" s="2"/>
      <c r="K84" s="2"/>
      <c r="L84" s="2"/>
      <c r="M84" s="2"/>
    </row>
    <row r="85" spans="1:13">
      <c r="C85" s="30"/>
      <c r="E85" s="30"/>
    </row>
    <row r="86" spans="1:13">
      <c r="C86" s="30"/>
      <c r="E86" s="30"/>
    </row>
    <row r="87" spans="1:13">
      <c r="C87" s="30"/>
      <c r="E87" s="30"/>
    </row>
    <row r="88" spans="1:13">
      <c r="C88" s="30"/>
      <c r="E88" s="30"/>
    </row>
    <row r="89" spans="1:13">
      <c r="C89" s="30"/>
      <c r="E89" s="30"/>
    </row>
    <row r="90" spans="1:13">
      <c r="C90" s="30"/>
    </row>
  </sheetData>
  <mergeCells count="13">
    <mergeCell ref="A1:M1"/>
    <mergeCell ref="C2:F2"/>
    <mergeCell ref="J2:M2"/>
    <mergeCell ref="G2:I2"/>
    <mergeCell ref="A78:M78"/>
    <mergeCell ref="A79:M79"/>
    <mergeCell ref="A80:M80"/>
    <mergeCell ref="A81:M81"/>
    <mergeCell ref="C3:D3"/>
    <mergeCell ref="E3:F3"/>
    <mergeCell ref="A75:M75"/>
    <mergeCell ref="A76:M76"/>
    <mergeCell ref="A77:M77"/>
  </mergeCells>
  <phoneticPr fontId="7" type="noConversion"/>
  <printOptions horizontalCentered="1"/>
  <pageMargins left="0.5" right="0.5" top="0.5" bottom="0.5" header="0.3" footer="0.3"/>
  <pageSetup paperSize="5" scale="95" fitToHeight="0" orientation="landscape" r:id="rId1"/>
  <headerFooter>
    <oddFooter>&amp;LOffice of Economic and Demographic Research&amp;CPage &amp;P of &amp;N&amp;RMarch 7, 2012</oddFooter>
  </headerFooter>
  <ignoredErrors>
    <ignoredError sqref="D73 F7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166</v>
      </c>
      <c r="B1" s="91"/>
      <c r="C1" s="91"/>
      <c r="D1" s="91"/>
      <c r="E1" s="91"/>
      <c r="F1" s="91"/>
      <c r="G1" s="91"/>
      <c r="H1" s="91"/>
      <c r="I1" s="91"/>
      <c r="J1" s="91"/>
      <c r="K1" s="91"/>
      <c r="L1" s="91"/>
      <c r="M1" s="92"/>
    </row>
    <row r="2" spans="1:13" ht="15.75">
      <c r="A2" s="21"/>
      <c r="B2" s="81">
        <v>2022</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287872</v>
      </c>
      <c r="C6" s="64">
        <v>37795792732</v>
      </c>
      <c r="D6" s="18">
        <f>(C6/B6)</f>
        <v>131293.74420575812</v>
      </c>
      <c r="E6" s="19">
        <v>22302751844</v>
      </c>
      <c r="F6" s="19">
        <f>(E6/B6)</f>
        <v>77474.543699977774</v>
      </c>
      <c r="G6" s="45">
        <v>6.4980000000000002</v>
      </c>
      <c r="H6" s="35">
        <v>0</v>
      </c>
      <c r="I6" s="35">
        <f t="shared" ref="I6:I69" si="0">(G6+H6)</f>
        <v>6.4980000000000002</v>
      </c>
      <c r="J6" s="4">
        <v>145250107</v>
      </c>
      <c r="K6" s="31">
        <v>0</v>
      </c>
      <c r="L6" s="31">
        <f>SUM(J6:K6)</f>
        <v>145250107</v>
      </c>
      <c r="M6" s="55">
        <f t="shared" ref="M6:M69" si="1">L6/B6</f>
        <v>504.56490037238774</v>
      </c>
    </row>
    <row r="7" spans="1:13">
      <c r="A7" s="7" t="s">
        <v>4</v>
      </c>
      <c r="B7" s="16">
        <v>27881</v>
      </c>
      <c r="C7" s="65">
        <v>2818417987</v>
      </c>
      <c r="D7" s="50">
        <f>(C7/B7)</f>
        <v>101087.40672859653</v>
      </c>
      <c r="E7" s="51">
        <v>1492359003</v>
      </c>
      <c r="F7" s="51">
        <f>(E7/B7)</f>
        <v>53526.021412431408</v>
      </c>
      <c r="G7" s="46">
        <v>5.4790000000000001</v>
      </c>
      <c r="H7" s="44">
        <v>0</v>
      </c>
      <c r="I7" s="44">
        <f t="shared" si="0"/>
        <v>5.4790000000000001</v>
      </c>
      <c r="J7" s="52">
        <v>8176635</v>
      </c>
      <c r="K7" s="51">
        <v>0</v>
      </c>
      <c r="L7" s="53">
        <f>SUM(J7:K7)</f>
        <v>8176635</v>
      </c>
      <c r="M7" s="56">
        <f t="shared" si="1"/>
        <v>293.26907212797244</v>
      </c>
    </row>
    <row r="8" spans="1:13">
      <c r="A8" s="7" t="s">
        <v>5</v>
      </c>
      <c r="B8" s="16">
        <v>184002</v>
      </c>
      <c r="C8" s="65">
        <v>33698770314</v>
      </c>
      <c r="D8" s="50">
        <f t="shared" ref="D8:D71" si="2">(C8/B8)</f>
        <v>183143.50014673753</v>
      </c>
      <c r="E8" s="51">
        <v>25518782930</v>
      </c>
      <c r="F8" s="51">
        <f t="shared" ref="F8:F71" si="3">(E8/B8)</f>
        <v>138687.53018988925</v>
      </c>
      <c r="G8" s="46">
        <v>5.5039999999999996</v>
      </c>
      <c r="H8" s="44">
        <v>0</v>
      </c>
      <c r="I8" s="44">
        <f t="shared" si="0"/>
        <v>5.5039999999999996</v>
      </c>
      <c r="J8" s="52">
        <v>140644889</v>
      </c>
      <c r="K8" s="51">
        <v>0</v>
      </c>
      <c r="L8" s="53">
        <f t="shared" ref="L8:L71" si="4">SUM(J8:K8)</f>
        <v>140644889</v>
      </c>
      <c r="M8" s="56">
        <f t="shared" si="1"/>
        <v>764.36608841208249</v>
      </c>
    </row>
    <row r="9" spans="1:13">
      <c r="A9" s="7" t="s">
        <v>6</v>
      </c>
      <c r="B9" s="16">
        <v>27013</v>
      </c>
      <c r="C9" s="65">
        <v>2285092584</v>
      </c>
      <c r="D9" s="50">
        <f t="shared" si="2"/>
        <v>84592.329026764884</v>
      </c>
      <c r="E9" s="51">
        <v>1390703803</v>
      </c>
      <c r="F9" s="51">
        <f t="shared" si="3"/>
        <v>51482.760263576798</v>
      </c>
      <c r="G9" s="46">
        <v>5.524</v>
      </c>
      <c r="H9" s="44">
        <v>0</v>
      </c>
      <c r="I9" s="44">
        <f t="shared" si="0"/>
        <v>5.524</v>
      </c>
      <c r="J9" s="52">
        <v>7682251</v>
      </c>
      <c r="K9" s="51">
        <v>0</v>
      </c>
      <c r="L9" s="53">
        <f t="shared" si="4"/>
        <v>7682251</v>
      </c>
      <c r="M9" s="56">
        <f t="shared" si="1"/>
        <v>284.39088586976641</v>
      </c>
    </row>
    <row r="10" spans="1:13">
      <c r="A10" s="7" t="s">
        <v>7</v>
      </c>
      <c r="B10" s="16">
        <v>627544</v>
      </c>
      <c r="C10" s="65">
        <v>107011120447</v>
      </c>
      <c r="D10" s="50">
        <f t="shared" si="2"/>
        <v>170523.6930749079</v>
      </c>
      <c r="E10" s="51">
        <v>62613855516</v>
      </c>
      <c r="F10" s="51">
        <f t="shared" si="3"/>
        <v>99776.040430631154</v>
      </c>
      <c r="G10" s="46">
        <v>5.4950000000000001</v>
      </c>
      <c r="H10" s="44">
        <v>0</v>
      </c>
      <c r="I10" s="44">
        <f t="shared" si="0"/>
        <v>5.4950000000000001</v>
      </c>
      <c r="J10" s="52">
        <v>344292852</v>
      </c>
      <c r="K10" s="51">
        <v>0</v>
      </c>
      <c r="L10" s="53">
        <f t="shared" si="4"/>
        <v>344292852</v>
      </c>
      <c r="M10" s="56">
        <f t="shared" si="1"/>
        <v>548.63539767729435</v>
      </c>
    </row>
    <row r="11" spans="1:13">
      <c r="A11" s="7" t="s">
        <v>8</v>
      </c>
      <c r="B11" s="16">
        <v>1969099</v>
      </c>
      <c r="C11" s="65">
        <v>370969980003</v>
      </c>
      <c r="D11" s="50">
        <f t="shared" si="2"/>
        <v>188395.79929856243</v>
      </c>
      <c r="E11" s="51">
        <v>265430875670</v>
      </c>
      <c r="F11" s="51">
        <f t="shared" si="3"/>
        <v>134798.13644209865</v>
      </c>
      <c r="G11" s="46">
        <v>5.9509999999999996</v>
      </c>
      <c r="H11" s="44">
        <v>0.18729999999999999</v>
      </c>
      <c r="I11" s="44">
        <f t="shared" si="0"/>
        <v>6.1382999999999992</v>
      </c>
      <c r="J11" s="52">
        <v>1590857322</v>
      </c>
      <c r="K11" s="51">
        <v>50070159</v>
      </c>
      <c r="L11" s="53">
        <f t="shared" si="4"/>
        <v>1640927481</v>
      </c>
      <c r="M11" s="56">
        <f t="shared" si="1"/>
        <v>833.33924855987436</v>
      </c>
    </row>
    <row r="12" spans="1:13">
      <c r="A12" s="7" t="s">
        <v>9</v>
      </c>
      <c r="B12" s="16">
        <v>13740</v>
      </c>
      <c r="C12" s="65">
        <v>1060974307</v>
      </c>
      <c r="D12" s="50">
        <f t="shared" si="2"/>
        <v>77217.92627365356</v>
      </c>
      <c r="E12" s="51">
        <v>541776871</v>
      </c>
      <c r="F12" s="51">
        <f t="shared" si="3"/>
        <v>39430.631077147016</v>
      </c>
      <c r="G12" s="46">
        <v>5.585</v>
      </c>
      <c r="H12" s="44">
        <v>0</v>
      </c>
      <c r="I12" s="44">
        <f t="shared" si="0"/>
        <v>5.585</v>
      </c>
      <c r="J12" s="52">
        <v>3025827</v>
      </c>
      <c r="K12" s="51">
        <v>0</v>
      </c>
      <c r="L12" s="53">
        <f t="shared" si="4"/>
        <v>3025827</v>
      </c>
      <c r="M12" s="56">
        <f t="shared" si="1"/>
        <v>220.2203056768559</v>
      </c>
    </row>
    <row r="13" spans="1:13">
      <c r="A13" s="7" t="s">
        <v>10</v>
      </c>
      <c r="B13" s="16">
        <v>196742</v>
      </c>
      <c r="C13" s="65">
        <v>40969009297</v>
      </c>
      <c r="D13" s="50">
        <f t="shared" si="2"/>
        <v>208237.23097762553</v>
      </c>
      <c r="E13" s="51">
        <v>28483952349</v>
      </c>
      <c r="F13" s="51">
        <f t="shared" si="3"/>
        <v>144778.19860019721</v>
      </c>
      <c r="G13" s="46">
        <v>6.5540000000000003</v>
      </c>
      <c r="H13" s="44">
        <v>0</v>
      </c>
      <c r="I13" s="44">
        <f t="shared" si="0"/>
        <v>6.5540000000000003</v>
      </c>
      <c r="J13" s="52">
        <v>186904686</v>
      </c>
      <c r="K13" s="51">
        <v>0</v>
      </c>
      <c r="L13" s="53">
        <f t="shared" si="4"/>
        <v>186904686</v>
      </c>
      <c r="M13" s="56">
        <f t="shared" si="1"/>
        <v>949.99891228105844</v>
      </c>
    </row>
    <row r="14" spans="1:13">
      <c r="A14" s="7" t="s">
        <v>11</v>
      </c>
      <c r="B14" s="16">
        <v>158009</v>
      </c>
      <c r="C14" s="65">
        <v>23269539559</v>
      </c>
      <c r="D14" s="50">
        <f t="shared" si="2"/>
        <v>147267.17819238146</v>
      </c>
      <c r="E14" s="51">
        <v>13934302132</v>
      </c>
      <c r="F14" s="51">
        <f t="shared" si="3"/>
        <v>88186.762348980119</v>
      </c>
      <c r="G14" s="46">
        <v>5.5229999999999997</v>
      </c>
      <c r="H14" s="44">
        <v>0</v>
      </c>
      <c r="I14" s="44">
        <f t="shared" si="0"/>
        <v>5.5229999999999997</v>
      </c>
      <c r="J14" s="52">
        <v>76989818</v>
      </c>
      <c r="K14" s="51">
        <v>0</v>
      </c>
      <c r="L14" s="53">
        <f t="shared" si="4"/>
        <v>76989818</v>
      </c>
      <c r="M14" s="56">
        <f t="shared" si="1"/>
        <v>487.24957439133215</v>
      </c>
    </row>
    <row r="15" spans="1:13">
      <c r="A15" s="7" t="s">
        <v>12</v>
      </c>
      <c r="B15" s="16">
        <v>225553</v>
      </c>
      <c r="C15" s="65">
        <v>26026823993</v>
      </c>
      <c r="D15" s="50">
        <f t="shared" si="2"/>
        <v>115391.16745509925</v>
      </c>
      <c r="E15" s="51">
        <v>16527720337</v>
      </c>
      <c r="F15" s="51">
        <f t="shared" si="3"/>
        <v>73276.437631066758</v>
      </c>
      <c r="G15" s="46">
        <v>6.4189999999999996</v>
      </c>
      <c r="H15" s="44">
        <v>0</v>
      </c>
      <c r="I15" s="44">
        <f t="shared" si="0"/>
        <v>6.4189999999999996</v>
      </c>
      <c r="J15" s="52">
        <v>106239022</v>
      </c>
      <c r="K15" s="51">
        <v>0</v>
      </c>
      <c r="L15" s="53">
        <f t="shared" si="4"/>
        <v>106239022</v>
      </c>
      <c r="M15" s="56">
        <f t="shared" si="1"/>
        <v>471.01577899651079</v>
      </c>
    </row>
    <row r="16" spans="1:13">
      <c r="A16" s="7" t="s">
        <v>13</v>
      </c>
      <c r="B16" s="16">
        <v>390912</v>
      </c>
      <c r="C16" s="65">
        <v>185308970024</v>
      </c>
      <c r="D16" s="50">
        <f t="shared" si="2"/>
        <v>474042.67462753766</v>
      </c>
      <c r="E16" s="51">
        <v>141644387437</v>
      </c>
      <c r="F16" s="51">
        <f t="shared" si="3"/>
        <v>362343.41088787245</v>
      </c>
      <c r="G16" s="46">
        <v>4.4589999999999996</v>
      </c>
      <c r="H16" s="44">
        <v>0</v>
      </c>
      <c r="I16" s="44">
        <f t="shared" si="0"/>
        <v>4.4589999999999996</v>
      </c>
      <c r="J16" s="52">
        <v>631601039</v>
      </c>
      <c r="K16" s="51">
        <v>0</v>
      </c>
      <c r="L16" s="53">
        <f t="shared" si="4"/>
        <v>631601039</v>
      </c>
      <c r="M16" s="56">
        <f t="shared" si="1"/>
        <v>1615.711564239522</v>
      </c>
    </row>
    <row r="17" spans="1:13">
      <c r="A17" s="7" t="s">
        <v>14</v>
      </c>
      <c r="B17" s="16">
        <v>71525</v>
      </c>
      <c r="C17" s="65">
        <v>6570622990</v>
      </c>
      <c r="D17" s="50">
        <f t="shared" si="2"/>
        <v>91864.704508912968</v>
      </c>
      <c r="E17" s="51">
        <v>3991097802</v>
      </c>
      <c r="F17" s="51">
        <f t="shared" si="3"/>
        <v>55800.039175113598</v>
      </c>
      <c r="G17" s="46">
        <v>5.5469999999999997</v>
      </c>
      <c r="H17" s="44">
        <v>0</v>
      </c>
      <c r="I17" s="44">
        <f t="shared" si="0"/>
        <v>5.5469999999999997</v>
      </c>
      <c r="J17" s="52">
        <v>22177835</v>
      </c>
      <c r="K17" s="51">
        <v>0</v>
      </c>
      <c r="L17" s="53">
        <f t="shared" si="4"/>
        <v>22177835</v>
      </c>
      <c r="M17" s="56">
        <f t="shared" si="1"/>
        <v>310.07109402306884</v>
      </c>
    </row>
    <row r="18" spans="1:13">
      <c r="A18" s="7" t="s">
        <v>102</v>
      </c>
      <c r="B18" s="16">
        <v>34748</v>
      </c>
      <c r="C18" s="65">
        <v>5757342463</v>
      </c>
      <c r="D18" s="50">
        <f t="shared" si="2"/>
        <v>165688.45582479567</v>
      </c>
      <c r="E18" s="51">
        <v>2605526476</v>
      </c>
      <c r="F18" s="51">
        <f t="shared" si="3"/>
        <v>74983.494762288479</v>
      </c>
      <c r="G18" s="46">
        <v>5.4630000000000001</v>
      </c>
      <c r="H18" s="44">
        <v>0</v>
      </c>
      <c r="I18" s="44">
        <f t="shared" si="0"/>
        <v>5.4630000000000001</v>
      </c>
      <c r="J18" s="52">
        <v>14256133</v>
      </c>
      <c r="K18" s="51">
        <v>0</v>
      </c>
      <c r="L18" s="53">
        <f t="shared" si="4"/>
        <v>14256133</v>
      </c>
      <c r="M18" s="56">
        <f t="shared" si="1"/>
        <v>410.27204443421203</v>
      </c>
    </row>
    <row r="19" spans="1:13">
      <c r="A19" s="7" t="s">
        <v>15</v>
      </c>
      <c r="B19" s="16">
        <v>16988</v>
      </c>
      <c r="C19" s="65">
        <v>1686618061</v>
      </c>
      <c r="D19" s="50">
        <f t="shared" si="2"/>
        <v>99282.90917117965</v>
      </c>
      <c r="E19" s="51">
        <v>734757058</v>
      </c>
      <c r="F19" s="51">
        <f t="shared" si="3"/>
        <v>43251.533906286793</v>
      </c>
      <c r="G19" s="46">
        <v>5.484</v>
      </c>
      <c r="H19" s="44">
        <v>0</v>
      </c>
      <c r="I19" s="44">
        <f t="shared" si="0"/>
        <v>5.484</v>
      </c>
      <c r="J19" s="52">
        <v>4029405</v>
      </c>
      <c r="K19" s="51">
        <v>0</v>
      </c>
      <c r="L19" s="53">
        <f t="shared" si="4"/>
        <v>4029405</v>
      </c>
      <c r="M19" s="56">
        <f t="shared" si="1"/>
        <v>237.19125264892867</v>
      </c>
    </row>
    <row r="20" spans="1:13">
      <c r="A20" s="7" t="s">
        <v>16</v>
      </c>
      <c r="B20" s="16">
        <v>1033533</v>
      </c>
      <c r="C20" s="65">
        <v>148145701821</v>
      </c>
      <c r="D20" s="50">
        <f t="shared" si="2"/>
        <v>143339.11139847495</v>
      </c>
      <c r="E20" s="51">
        <v>100172186688</v>
      </c>
      <c r="F20" s="51">
        <f t="shared" si="3"/>
        <v>96922.097976552279</v>
      </c>
      <c r="G20" s="46">
        <v>5.4880000000000004</v>
      </c>
      <c r="H20" s="44">
        <v>0</v>
      </c>
      <c r="I20" s="44">
        <f t="shared" si="0"/>
        <v>5.4880000000000004</v>
      </c>
      <c r="J20" s="52">
        <v>552153945</v>
      </c>
      <c r="K20" s="51">
        <v>0</v>
      </c>
      <c r="L20" s="53">
        <f t="shared" si="4"/>
        <v>552153945</v>
      </c>
      <c r="M20" s="56">
        <f t="shared" si="1"/>
        <v>534.23929860004466</v>
      </c>
    </row>
    <row r="21" spans="1:13">
      <c r="A21" s="7" t="s">
        <v>17</v>
      </c>
      <c r="B21" s="16">
        <v>329583</v>
      </c>
      <c r="C21" s="65">
        <v>42212083740</v>
      </c>
      <c r="D21" s="50">
        <f t="shared" si="2"/>
        <v>128077.24834108555</v>
      </c>
      <c r="E21" s="51">
        <v>27472304868</v>
      </c>
      <c r="F21" s="51">
        <f t="shared" si="3"/>
        <v>83354.738769900141</v>
      </c>
      <c r="G21" s="46">
        <v>5.274</v>
      </c>
      <c r="H21" s="44">
        <v>0</v>
      </c>
      <c r="I21" s="44">
        <f t="shared" si="0"/>
        <v>5.274</v>
      </c>
      <c r="J21" s="52">
        <v>145050487</v>
      </c>
      <c r="K21" s="51">
        <v>0</v>
      </c>
      <c r="L21" s="53">
        <f t="shared" si="4"/>
        <v>145050487</v>
      </c>
      <c r="M21" s="56">
        <f t="shared" si="1"/>
        <v>440.10306053406879</v>
      </c>
    </row>
    <row r="22" spans="1:13">
      <c r="A22" s="7" t="s">
        <v>18</v>
      </c>
      <c r="B22" s="16">
        <v>124202</v>
      </c>
      <c r="C22" s="65">
        <v>22509570222</v>
      </c>
      <c r="D22" s="50">
        <f t="shared" si="2"/>
        <v>181233.55680262798</v>
      </c>
      <c r="E22" s="51">
        <v>15121263694</v>
      </c>
      <c r="F22" s="51">
        <f t="shared" si="3"/>
        <v>121747.34459992593</v>
      </c>
      <c r="G22" s="46">
        <v>5.5460000000000003</v>
      </c>
      <c r="H22" s="44">
        <v>0</v>
      </c>
      <c r="I22" s="44">
        <f t="shared" si="0"/>
        <v>5.5460000000000003</v>
      </c>
      <c r="J22" s="52">
        <v>83954819</v>
      </c>
      <c r="K22" s="51">
        <v>0</v>
      </c>
      <c r="L22" s="53">
        <f t="shared" si="4"/>
        <v>83954819</v>
      </c>
      <c r="M22" s="56">
        <f t="shared" si="1"/>
        <v>675.95384132300603</v>
      </c>
    </row>
    <row r="23" spans="1:13">
      <c r="A23" s="7" t="s">
        <v>19</v>
      </c>
      <c r="B23" s="16">
        <v>12729</v>
      </c>
      <c r="C23" s="65">
        <v>4187273685</v>
      </c>
      <c r="D23" s="50">
        <f t="shared" si="2"/>
        <v>328955.43129860947</v>
      </c>
      <c r="E23" s="51">
        <v>3143730316</v>
      </c>
      <c r="F23" s="51">
        <f t="shared" si="3"/>
        <v>246973.8640898735</v>
      </c>
      <c r="G23" s="46">
        <v>4.5069999999999997</v>
      </c>
      <c r="H23" s="44">
        <v>0</v>
      </c>
      <c r="I23" s="44">
        <f t="shared" si="0"/>
        <v>4.5069999999999997</v>
      </c>
      <c r="J23" s="52">
        <v>14220207</v>
      </c>
      <c r="K23" s="51">
        <v>0</v>
      </c>
      <c r="L23" s="53">
        <f t="shared" si="4"/>
        <v>14220207</v>
      </c>
      <c r="M23" s="56">
        <f t="shared" si="1"/>
        <v>1117.1503653075654</v>
      </c>
    </row>
    <row r="24" spans="1:13">
      <c r="A24" s="7" t="s">
        <v>20</v>
      </c>
      <c r="B24" s="16">
        <v>43967</v>
      </c>
      <c r="C24" s="65">
        <v>3683206392</v>
      </c>
      <c r="D24" s="50">
        <f t="shared" si="2"/>
        <v>83772.065230741238</v>
      </c>
      <c r="E24" s="51">
        <v>2075876297</v>
      </c>
      <c r="F24" s="51">
        <f t="shared" si="3"/>
        <v>47214.417563172377</v>
      </c>
      <c r="G24" s="46">
        <v>5.5110000000000001</v>
      </c>
      <c r="H24" s="44">
        <v>0</v>
      </c>
      <c r="I24" s="44">
        <f t="shared" si="0"/>
        <v>5.5110000000000001</v>
      </c>
      <c r="J24" s="52">
        <v>11439662</v>
      </c>
      <c r="K24" s="51">
        <v>0</v>
      </c>
      <c r="L24" s="53">
        <f t="shared" si="4"/>
        <v>11439662</v>
      </c>
      <c r="M24" s="56">
        <f t="shared" si="1"/>
        <v>260.1874587759001</v>
      </c>
    </row>
    <row r="25" spans="1:13">
      <c r="A25" s="7" t="s">
        <v>21</v>
      </c>
      <c r="B25" s="16">
        <v>18841</v>
      </c>
      <c r="C25" s="65">
        <v>2131375677</v>
      </c>
      <c r="D25" s="50">
        <f t="shared" si="2"/>
        <v>113124.33931319993</v>
      </c>
      <c r="E25" s="51">
        <v>1177538327</v>
      </c>
      <c r="F25" s="51">
        <f t="shared" si="3"/>
        <v>62498.717000159224</v>
      </c>
      <c r="G25" s="46">
        <v>5.4930000000000003</v>
      </c>
      <c r="H25" s="44">
        <v>0</v>
      </c>
      <c r="I25" s="44">
        <f t="shared" si="0"/>
        <v>5.4930000000000003</v>
      </c>
      <c r="J25" s="52">
        <v>6468223</v>
      </c>
      <c r="K25" s="51">
        <v>0</v>
      </c>
      <c r="L25" s="53">
        <f t="shared" si="4"/>
        <v>6468223</v>
      </c>
      <c r="M25" s="56">
        <f t="shared" si="1"/>
        <v>343.30571625709888</v>
      </c>
    </row>
    <row r="26" spans="1:13">
      <c r="A26" s="7" t="s">
        <v>22</v>
      </c>
      <c r="B26" s="16">
        <v>12273</v>
      </c>
      <c r="C26" s="65">
        <v>5042694128</v>
      </c>
      <c r="D26" s="50">
        <f t="shared" si="2"/>
        <v>410877.05760612729</v>
      </c>
      <c r="E26" s="51">
        <v>1038743106</v>
      </c>
      <c r="F26" s="51">
        <f t="shared" si="3"/>
        <v>84636.446345636767</v>
      </c>
      <c r="G26" s="46">
        <v>5.5060000000000002</v>
      </c>
      <c r="H26" s="44">
        <v>0</v>
      </c>
      <c r="I26" s="44">
        <f t="shared" si="0"/>
        <v>5.5060000000000002</v>
      </c>
      <c r="J26" s="52">
        <v>5719320</v>
      </c>
      <c r="K26" s="51">
        <v>0</v>
      </c>
      <c r="L26" s="53">
        <f t="shared" si="4"/>
        <v>5719320</v>
      </c>
      <c r="M26" s="56">
        <f t="shared" si="1"/>
        <v>466.00831092642386</v>
      </c>
    </row>
    <row r="27" spans="1:13">
      <c r="A27" s="7" t="s">
        <v>23</v>
      </c>
      <c r="B27" s="16">
        <v>15938</v>
      </c>
      <c r="C27" s="65">
        <v>4720651065</v>
      </c>
      <c r="D27" s="50">
        <f t="shared" si="2"/>
        <v>296188.42169657425</v>
      </c>
      <c r="E27" s="51">
        <v>3168474940</v>
      </c>
      <c r="F27" s="51">
        <f t="shared" si="3"/>
        <v>198800.03388129</v>
      </c>
      <c r="G27" s="46">
        <v>5.883</v>
      </c>
      <c r="H27" s="44">
        <v>0</v>
      </c>
      <c r="I27" s="44">
        <f t="shared" si="0"/>
        <v>5.883</v>
      </c>
      <c r="J27" s="52">
        <v>18640145</v>
      </c>
      <c r="K27" s="51">
        <v>0</v>
      </c>
      <c r="L27" s="53">
        <f t="shared" si="4"/>
        <v>18640145</v>
      </c>
      <c r="M27" s="56">
        <f t="shared" si="1"/>
        <v>1169.5410340067763</v>
      </c>
    </row>
    <row r="28" spans="1:13">
      <c r="A28" s="7" t="s">
        <v>24</v>
      </c>
      <c r="B28" s="16">
        <v>13395</v>
      </c>
      <c r="C28" s="65">
        <v>2023283346</v>
      </c>
      <c r="D28" s="50">
        <f t="shared" si="2"/>
        <v>151047.6555431131</v>
      </c>
      <c r="E28" s="51">
        <v>1207632957</v>
      </c>
      <c r="F28" s="51">
        <f t="shared" si="3"/>
        <v>90155.502575587903</v>
      </c>
      <c r="G28" s="46">
        <v>5.6609999999999996</v>
      </c>
      <c r="H28" s="44">
        <v>0</v>
      </c>
      <c r="I28" s="44">
        <f t="shared" si="0"/>
        <v>5.6609999999999996</v>
      </c>
      <c r="J28" s="52">
        <v>6836412</v>
      </c>
      <c r="K28" s="51">
        <v>0</v>
      </c>
      <c r="L28" s="53">
        <f t="shared" si="4"/>
        <v>6836412</v>
      </c>
      <c r="M28" s="56">
        <f t="shared" si="1"/>
        <v>510.37043673012317</v>
      </c>
    </row>
    <row r="29" spans="1:13">
      <c r="A29" s="7" t="s">
        <v>25</v>
      </c>
      <c r="B29" s="16">
        <v>25544</v>
      </c>
      <c r="C29" s="65">
        <v>4860872744</v>
      </c>
      <c r="D29" s="50">
        <f t="shared" si="2"/>
        <v>190294.10992796742</v>
      </c>
      <c r="E29" s="51">
        <v>2278425578</v>
      </c>
      <c r="F29" s="51">
        <f t="shared" si="3"/>
        <v>89196.11564359536</v>
      </c>
      <c r="G29" s="46">
        <v>5.5119999999999996</v>
      </c>
      <c r="H29" s="44">
        <v>0</v>
      </c>
      <c r="I29" s="44">
        <f t="shared" si="0"/>
        <v>5.5119999999999996</v>
      </c>
      <c r="J29" s="52">
        <v>12562672</v>
      </c>
      <c r="K29" s="51">
        <v>0</v>
      </c>
      <c r="L29" s="53">
        <f t="shared" si="4"/>
        <v>12562672</v>
      </c>
      <c r="M29" s="56">
        <f t="shared" si="1"/>
        <v>491.80519887253365</v>
      </c>
    </row>
    <row r="30" spans="1:13">
      <c r="A30" s="7" t="s">
        <v>26</v>
      </c>
      <c r="B30" s="16">
        <v>40633</v>
      </c>
      <c r="C30" s="65">
        <v>8816083042</v>
      </c>
      <c r="D30" s="50">
        <f t="shared" si="2"/>
        <v>216968.54876578151</v>
      </c>
      <c r="E30" s="51">
        <v>3908337056</v>
      </c>
      <c r="F30" s="51">
        <f t="shared" si="3"/>
        <v>96186.278542071712</v>
      </c>
      <c r="G30" s="46">
        <v>5.4130000000000003</v>
      </c>
      <c r="H30" s="44">
        <v>0</v>
      </c>
      <c r="I30" s="44">
        <f t="shared" si="0"/>
        <v>5.4130000000000003</v>
      </c>
      <c r="J30" s="52">
        <v>21194646</v>
      </c>
      <c r="K30" s="51">
        <v>0</v>
      </c>
      <c r="L30" s="53">
        <f t="shared" si="4"/>
        <v>21194646</v>
      </c>
      <c r="M30" s="56">
        <f t="shared" si="1"/>
        <v>521.61164570669166</v>
      </c>
    </row>
    <row r="31" spans="1:13">
      <c r="A31" s="7" t="s">
        <v>27</v>
      </c>
      <c r="B31" s="16">
        <v>199207</v>
      </c>
      <c r="C31" s="65">
        <v>26738130679</v>
      </c>
      <c r="D31" s="50">
        <f t="shared" si="2"/>
        <v>134222.84698328873</v>
      </c>
      <c r="E31" s="51">
        <v>15618983254</v>
      </c>
      <c r="F31" s="51">
        <f t="shared" si="3"/>
        <v>78405.795248158945</v>
      </c>
      <c r="G31" s="46">
        <v>5.5250000000000004</v>
      </c>
      <c r="H31" s="44">
        <v>1</v>
      </c>
      <c r="I31" s="44">
        <f t="shared" si="0"/>
        <v>6.5250000000000004</v>
      </c>
      <c r="J31" s="52">
        <v>86626600</v>
      </c>
      <c r="K31" s="51">
        <v>15679023</v>
      </c>
      <c r="L31" s="53">
        <f t="shared" si="4"/>
        <v>102305623</v>
      </c>
      <c r="M31" s="56">
        <f t="shared" si="1"/>
        <v>513.56439783742542</v>
      </c>
    </row>
    <row r="32" spans="1:13">
      <c r="A32" s="7" t="s">
        <v>28</v>
      </c>
      <c r="B32" s="16">
        <v>103102</v>
      </c>
      <c r="C32" s="65">
        <v>11421363843</v>
      </c>
      <c r="D32" s="50">
        <f t="shared" si="2"/>
        <v>110777.3257841749</v>
      </c>
      <c r="E32" s="51">
        <v>7494404578</v>
      </c>
      <c r="F32" s="51">
        <f t="shared" si="3"/>
        <v>72689.225989796512</v>
      </c>
      <c r="G32" s="46">
        <v>5.5510000000000002</v>
      </c>
      <c r="H32" s="44">
        <v>0</v>
      </c>
      <c r="I32" s="44">
        <f t="shared" si="0"/>
        <v>5.5510000000000002</v>
      </c>
      <c r="J32" s="52">
        <v>41912694</v>
      </c>
      <c r="K32" s="51">
        <v>0</v>
      </c>
      <c r="L32" s="53">
        <f t="shared" si="4"/>
        <v>41912694</v>
      </c>
      <c r="M32" s="56">
        <f t="shared" si="1"/>
        <v>406.5167891990456</v>
      </c>
    </row>
    <row r="33" spans="1:13">
      <c r="A33" s="7" t="s">
        <v>29</v>
      </c>
      <c r="B33" s="16">
        <v>1520529</v>
      </c>
      <c r="C33" s="65">
        <v>233903490672</v>
      </c>
      <c r="D33" s="50">
        <f t="shared" si="2"/>
        <v>153830.33843616268</v>
      </c>
      <c r="E33" s="51">
        <v>157056869703</v>
      </c>
      <c r="F33" s="51">
        <f t="shared" si="3"/>
        <v>103290.93999719834</v>
      </c>
      <c r="G33" s="46">
        <v>5.4870000000000001</v>
      </c>
      <c r="H33" s="44">
        <v>0</v>
      </c>
      <c r="I33" s="44">
        <f t="shared" si="0"/>
        <v>5.4870000000000001</v>
      </c>
      <c r="J33" s="52">
        <v>866508687</v>
      </c>
      <c r="K33" s="51">
        <v>0</v>
      </c>
      <c r="L33" s="53">
        <f t="shared" si="4"/>
        <v>866508687</v>
      </c>
      <c r="M33" s="56">
        <f t="shared" si="1"/>
        <v>569.87317374413772</v>
      </c>
    </row>
    <row r="34" spans="1:13">
      <c r="A34" s="7" t="s">
        <v>30</v>
      </c>
      <c r="B34" s="16">
        <v>19784</v>
      </c>
      <c r="C34" s="65">
        <v>1287424922</v>
      </c>
      <c r="D34" s="50">
        <f t="shared" si="2"/>
        <v>65074.045794581478</v>
      </c>
      <c r="E34" s="51">
        <v>615790691</v>
      </c>
      <c r="F34" s="51">
        <f t="shared" si="3"/>
        <v>31125.692023857664</v>
      </c>
      <c r="G34" s="46">
        <v>5.4829999999999997</v>
      </c>
      <c r="H34" s="44">
        <v>0</v>
      </c>
      <c r="I34" s="44">
        <f t="shared" si="0"/>
        <v>5.4829999999999997</v>
      </c>
      <c r="J34" s="52">
        <v>3376381</v>
      </c>
      <c r="K34" s="51">
        <v>0</v>
      </c>
      <c r="L34" s="53">
        <f t="shared" si="4"/>
        <v>3376381</v>
      </c>
      <c r="M34" s="56">
        <f t="shared" si="1"/>
        <v>170.66220177921554</v>
      </c>
    </row>
    <row r="35" spans="1:13">
      <c r="A35" s="7" t="s">
        <v>31</v>
      </c>
      <c r="B35" s="16">
        <v>165559</v>
      </c>
      <c r="C35" s="65">
        <v>37496975419</v>
      </c>
      <c r="D35" s="50">
        <f t="shared" si="2"/>
        <v>226487.0856854656</v>
      </c>
      <c r="E35" s="51">
        <v>25753049952</v>
      </c>
      <c r="F35" s="51">
        <f t="shared" si="3"/>
        <v>155552.09896169946</v>
      </c>
      <c r="G35" s="46">
        <v>5.9850000000000003</v>
      </c>
      <c r="H35" s="44">
        <v>0</v>
      </c>
      <c r="I35" s="44">
        <f t="shared" si="0"/>
        <v>5.9850000000000003</v>
      </c>
      <c r="J35" s="52">
        <v>154502679</v>
      </c>
      <c r="K35" s="51">
        <v>0</v>
      </c>
      <c r="L35" s="53">
        <f t="shared" si="4"/>
        <v>154502679</v>
      </c>
      <c r="M35" s="56">
        <f t="shared" si="1"/>
        <v>933.2182424392513</v>
      </c>
    </row>
    <row r="36" spans="1:13">
      <c r="A36" s="7" t="s">
        <v>32</v>
      </c>
      <c r="B36" s="16">
        <v>48395</v>
      </c>
      <c r="C36" s="65">
        <v>3814037063</v>
      </c>
      <c r="D36" s="50">
        <f t="shared" si="2"/>
        <v>78810.56024382684</v>
      </c>
      <c r="E36" s="51">
        <v>2150861757</v>
      </c>
      <c r="F36" s="51">
        <f t="shared" si="3"/>
        <v>44443.883810310981</v>
      </c>
      <c r="G36" s="46">
        <v>4.9069000000000003</v>
      </c>
      <c r="H36" s="44">
        <v>0</v>
      </c>
      <c r="I36" s="44">
        <f t="shared" si="0"/>
        <v>4.9069000000000003</v>
      </c>
      <c r="J36" s="52">
        <v>10553701</v>
      </c>
      <c r="K36" s="51">
        <v>0</v>
      </c>
      <c r="L36" s="53">
        <f t="shared" si="4"/>
        <v>10553701</v>
      </c>
      <c r="M36" s="56">
        <f t="shared" si="1"/>
        <v>218.07420188035954</v>
      </c>
    </row>
    <row r="37" spans="1:13">
      <c r="A37" s="7" t="s">
        <v>33</v>
      </c>
      <c r="B37" s="16">
        <v>14923</v>
      </c>
      <c r="C37" s="65">
        <v>1948326309</v>
      </c>
      <c r="D37" s="50">
        <f t="shared" si="2"/>
        <v>130558.62152382229</v>
      </c>
      <c r="E37" s="51">
        <v>909156655</v>
      </c>
      <c r="F37" s="51">
        <f t="shared" si="3"/>
        <v>60923.182671044699</v>
      </c>
      <c r="G37" s="46">
        <v>5.4290000000000003</v>
      </c>
      <c r="H37" s="44">
        <v>0</v>
      </c>
      <c r="I37" s="44">
        <f t="shared" si="0"/>
        <v>5.4290000000000003</v>
      </c>
      <c r="J37" s="52">
        <v>4935811</v>
      </c>
      <c r="K37" s="51">
        <v>0</v>
      </c>
      <c r="L37" s="53">
        <f t="shared" si="4"/>
        <v>4935811</v>
      </c>
      <c r="M37" s="56">
        <f t="shared" si="1"/>
        <v>330.75192655632247</v>
      </c>
    </row>
    <row r="38" spans="1:13">
      <c r="A38" s="7" t="s">
        <v>34</v>
      </c>
      <c r="B38" s="16">
        <v>7808</v>
      </c>
      <c r="C38" s="65">
        <v>897945984</v>
      </c>
      <c r="D38" s="50">
        <f t="shared" si="2"/>
        <v>115003.32786885246</v>
      </c>
      <c r="E38" s="51">
        <v>354097889</v>
      </c>
      <c r="F38" s="51">
        <f t="shared" si="3"/>
        <v>45350.651767418036</v>
      </c>
      <c r="G38" s="46">
        <v>5.43</v>
      </c>
      <c r="H38" s="44">
        <v>0</v>
      </c>
      <c r="I38" s="44">
        <f t="shared" si="0"/>
        <v>5.43</v>
      </c>
      <c r="J38" s="52">
        <v>1922756</v>
      </c>
      <c r="K38" s="51">
        <v>0</v>
      </c>
      <c r="L38" s="53">
        <f t="shared" si="4"/>
        <v>1922756</v>
      </c>
      <c r="M38" s="56">
        <f t="shared" si="1"/>
        <v>246.25461065573771</v>
      </c>
    </row>
    <row r="39" spans="1:13">
      <c r="A39" s="7" t="s">
        <v>35</v>
      </c>
      <c r="B39" s="16">
        <v>403857</v>
      </c>
      <c r="C39" s="65">
        <v>49265301856</v>
      </c>
      <c r="D39" s="50">
        <f t="shared" si="2"/>
        <v>121986.99504032367</v>
      </c>
      <c r="E39" s="51">
        <v>34414619564</v>
      </c>
      <c r="F39" s="51">
        <f t="shared" si="3"/>
        <v>85214.864578303706</v>
      </c>
      <c r="G39" s="46">
        <v>6.2480000000000002</v>
      </c>
      <c r="H39" s="44">
        <v>0</v>
      </c>
      <c r="I39" s="44">
        <f t="shared" si="0"/>
        <v>6.2480000000000002</v>
      </c>
      <c r="J39" s="52">
        <v>215402666</v>
      </c>
      <c r="K39" s="51">
        <v>0</v>
      </c>
      <c r="L39" s="53">
        <f t="shared" si="4"/>
        <v>215402666</v>
      </c>
      <c r="M39" s="56">
        <f t="shared" si="1"/>
        <v>533.36370547000547</v>
      </c>
    </row>
    <row r="40" spans="1:13">
      <c r="A40" s="7" t="s">
        <v>36</v>
      </c>
      <c r="B40" s="16">
        <v>802178</v>
      </c>
      <c r="C40" s="65">
        <v>180629897687</v>
      </c>
      <c r="D40" s="50">
        <f t="shared" si="2"/>
        <v>225174.33498176216</v>
      </c>
      <c r="E40" s="51">
        <v>133136232873</v>
      </c>
      <c r="F40" s="51">
        <f t="shared" si="3"/>
        <v>165968.44200788354</v>
      </c>
      <c r="G40" s="46">
        <v>5.5570000000000004</v>
      </c>
      <c r="H40" s="44">
        <v>0</v>
      </c>
      <c r="I40" s="44">
        <f t="shared" si="0"/>
        <v>5.5570000000000004</v>
      </c>
      <c r="J40" s="52">
        <v>739845911</v>
      </c>
      <c r="K40" s="51">
        <v>0</v>
      </c>
      <c r="L40" s="53">
        <f t="shared" si="4"/>
        <v>739845911</v>
      </c>
      <c r="M40" s="56">
        <f t="shared" si="1"/>
        <v>922.29643670108135</v>
      </c>
    </row>
    <row r="41" spans="1:13">
      <c r="A41" s="7" t="s">
        <v>37</v>
      </c>
      <c r="B41" s="16">
        <v>299130</v>
      </c>
      <c r="C41" s="65">
        <v>36519832987</v>
      </c>
      <c r="D41" s="50">
        <f t="shared" si="2"/>
        <v>122086.82842576806</v>
      </c>
      <c r="E41" s="51">
        <v>22937790981</v>
      </c>
      <c r="F41" s="51">
        <f t="shared" si="3"/>
        <v>76681.680142412995</v>
      </c>
      <c r="G41" s="46">
        <v>5.468</v>
      </c>
      <c r="H41" s="44">
        <v>0</v>
      </c>
      <c r="I41" s="44">
        <f t="shared" si="0"/>
        <v>5.468</v>
      </c>
      <c r="J41" s="52">
        <v>125921400</v>
      </c>
      <c r="K41" s="51">
        <v>0</v>
      </c>
      <c r="L41" s="53">
        <f t="shared" si="4"/>
        <v>125921400</v>
      </c>
      <c r="M41" s="56">
        <f t="shared" si="1"/>
        <v>420.95878046334371</v>
      </c>
    </row>
    <row r="42" spans="1:13">
      <c r="A42" s="7" t="s">
        <v>38</v>
      </c>
      <c r="B42" s="16">
        <v>44288</v>
      </c>
      <c r="C42" s="65">
        <v>6634141088</v>
      </c>
      <c r="D42" s="50">
        <f t="shared" si="2"/>
        <v>149795.45447976878</v>
      </c>
      <c r="E42" s="51">
        <v>2961060698</v>
      </c>
      <c r="F42" s="51">
        <f t="shared" si="3"/>
        <v>66859.210124638732</v>
      </c>
      <c r="G42" s="46">
        <v>5.4749999999999996</v>
      </c>
      <c r="H42" s="44">
        <v>0</v>
      </c>
      <c r="I42" s="44">
        <f t="shared" si="0"/>
        <v>5.4749999999999996</v>
      </c>
      <c r="J42" s="52">
        <v>16211799</v>
      </c>
      <c r="K42" s="51">
        <v>0</v>
      </c>
      <c r="L42" s="53">
        <f t="shared" si="4"/>
        <v>16211799</v>
      </c>
      <c r="M42" s="56">
        <f t="shared" si="1"/>
        <v>366.05398753612718</v>
      </c>
    </row>
    <row r="43" spans="1:13">
      <c r="A43" s="7" t="s">
        <v>39</v>
      </c>
      <c r="B43" s="16">
        <v>7831</v>
      </c>
      <c r="C43" s="65">
        <v>1035916337</v>
      </c>
      <c r="D43" s="50">
        <f t="shared" si="2"/>
        <v>132284.04252330482</v>
      </c>
      <c r="E43" s="51">
        <v>366746585</v>
      </c>
      <c r="F43" s="51">
        <f t="shared" si="3"/>
        <v>46832.663133699403</v>
      </c>
      <c r="G43" s="46">
        <v>5.3179999999999996</v>
      </c>
      <c r="H43" s="44">
        <v>0</v>
      </c>
      <c r="I43" s="44">
        <f t="shared" si="0"/>
        <v>5.3179999999999996</v>
      </c>
      <c r="J43" s="52">
        <v>1950302</v>
      </c>
      <c r="K43" s="51">
        <v>0</v>
      </c>
      <c r="L43" s="53">
        <f t="shared" si="4"/>
        <v>1950302</v>
      </c>
      <c r="M43" s="56">
        <f t="shared" si="1"/>
        <v>249.04890818541693</v>
      </c>
    </row>
    <row r="44" spans="1:13">
      <c r="A44" s="7" t="s">
        <v>40</v>
      </c>
      <c r="B44" s="16">
        <v>18438</v>
      </c>
      <c r="C44" s="65">
        <v>1937063255</v>
      </c>
      <c r="D44" s="50">
        <f t="shared" si="2"/>
        <v>105058.20886213255</v>
      </c>
      <c r="E44" s="51">
        <v>1038403579</v>
      </c>
      <c r="F44" s="51">
        <f t="shared" si="3"/>
        <v>56318.666829374117</v>
      </c>
      <c r="G44" s="46">
        <v>5.4539999999999997</v>
      </c>
      <c r="H44" s="44">
        <v>0</v>
      </c>
      <c r="I44" s="44">
        <f t="shared" si="0"/>
        <v>5.4539999999999997</v>
      </c>
      <c r="J44" s="52">
        <v>5684710</v>
      </c>
      <c r="K44" s="51">
        <v>0</v>
      </c>
      <c r="L44" s="53">
        <f t="shared" si="4"/>
        <v>5684710</v>
      </c>
      <c r="M44" s="56">
        <f t="shared" si="1"/>
        <v>308.31489315543985</v>
      </c>
    </row>
    <row r="45" spans="1:13">
      <c r="A45" s="7" t="s">
        <v>41</v>
      </c>
      <c r="B45" s="16">
        <v>421768</v>
      </c>
      <c r="C45" s="65">
        <v>82213511542</v>
      </c>
      <c r="D45" s="50">
        <f t="shared" si="2"/>
        <v>194925.9107898181</v>
      </c>
      <c r="E45" s="51">
        <v>59935768812</v>
      </c>
      <c r="F45" s="51">
        <f t="shared" si="3"/>
        <v>142106.01281273118</v>
      </c>
      <c r="G45" s="46">
        <v>6.5220000000000002</v>
      </c>
      <c r="H45" s="44">
        <v>0</v>
      </c>
      <c r="I45" s="44">
        <f t="shared" si="0"/>
        <v>6.5220000000000002</v>
      </c>
      <c r="J45" s="52">
        <v>392246838</v>
      </c>
      <c r="K45" s="51">
        <v>0</v>
      </c>
      <c r="L45" s="53">
        <f t="shared" si="4"/>
        <v>392246838</v>
      </c>
      <c r="M45" s="56">
        <f t="shared" si="1"/>
        <v>930.00615978452606</v>
      </c>
    </row>
    <row r="46" spans="1:13">
      <c r="A46" s="7" t="s">
        <v>42</v>
      </c>
      <c r="B46" s="16">
        <v>391983</v>
      </c>
      <c r="C46" s="65">
        <v>47744408154</v>
      </c>
      <c r="D46" s="50">
        <f t="shared" si="2"/>
        <v>121802.2418166094</v>
      </c>
      <c r="E46" s="51">
        <v>29582909634</v>
      </c>
      <c r="F46" s="51">
        <f t="shared" si="3"/>
        <v>75469.879137615659</v>
      </c>
      <c r="G46" s="46">
        <v>10.51</v>
      </c>
      <c r="H46" s="44">
        <v>1</v>
      </c>
      <c r="I46" s="44">
        <f t="shared" si="0"/>
        <v>11.51</v>
      </c>
      <c r="J46" s="52">
        <v>311428820</v>
      </c>
      <c r="K46" s="51">
        <v>29631752</v>
      </c>
      <c r="L46" s="53">
        <f t="shared" si="4"/>
        <v>341060572</v>
      </c>
      <c r="M46" s="56">
        <f t="shared" si="1"/>
        <v>870.09021309597608</v>
      </c>
    </row>
    <row r="47" spans="1:13">
      <c r="A47" s="7" t="s">
        <v>43</v>
      </c>
      <c r="B47" s="16">
        <v>161655</v>
      </c>
      <c r="C47" s="65">
        <v>44780430015</v>
      </c>
      <c r="D47" s="50">
        <f t="shared" si="2"/>
        <v>277012.34118957038</v>
      </c>
      <c r="E47" s="51">
        <v>30977957849</v>
      </c>
      <c r="F47" s="51">
        <f t="shared" si="3"/>
        <v>191630.06309115092</v>
      </c>
      <c r="G47" s="46">
        <v>5.9880000000000004</v>
      </c>
      <c r="H47" s="44">
        <v>0</v>
      </c>
      <c r="I47" s="44">
        <f t="shared" si="0"/>
        <v>5.9880000000000004</v>
      </c>
      <c r="J47" s="52">
        <v>185739679</v>
      </c>
      <c r="K47" s="51">
        <v>0</v>
      </c>
      <c r="L47" s="53">
        <f t="shared" si="4"/>
        <v>185739679</v>
      </c>
      <c r="M47" s="56">
        <f t="shared" si="1"/>
        <v>1148.9881475982802</v>
      </c>
    </row>
    <row r="48" spans="1:13">
      <c r="A48" s="7" t="s">
        <v>44</v>
      </c>
      <c r="B48" s="16">
        <v>2757592</v>
      </c>
      <c r="C48" s="65">
        <v>560296434973</v>
      </c>
      <c r="D48" s="50">
        <f t="shared" si="2"/>
        <v>203183.22470220394</v>
      </c>
      <c r="E48" s="51">
        <v>417367681987</v>
      </c>
      <c r="F48" s="51">
        <f t="shared" si="3"/>
        <v>151352.22396460391</v>
      </c>
      <c r="G48" s="46">
        <v>6.4240000000000004</v>
      </c>
      <c r="H48" s="44">
        <v>0.16500000000000001</v>
      </c>
      <c r="I48" s="44">
        <f t="shared" si="0"/>
        <v>6.5890000000000004</v>
      </c>
      <c r="J48" s="52">
        <v>2756917024</v>
      </c>
      <c r="K48" s="51">
        <v>70811225</v>
      </c>
      <c r="L48" s="53">
        <f t="shared" si="4"/>
        <v>2827728249</v>
      </c>
      <c r="M48" s="56">
        <f t="shared" si="1"/>
        <v>1025.4338745543214</v>
      </c>
    </row>
    <row r="49" spans="1:13">
      <c r="A49" s="7" t="s">
        <v>45</v>
      </c>
      <c r="B49" s="16">
        <v>83961</v>
      </c>
      <c r="C49" s="65">
        <v>55738968052</v>
      </c>
      <c r="D49" s="50">
        <f t="shared" si="2"/>
        <v>663867.36761115282</v>
      </c>
      <c r="E49" s="51">
        <v>43873320121</v>
      </c>
      <c r="F49" s="51">
        <f t="shared" si="3"/>
        <v>522544.03974464332</v>
      </c>
      <c r="G49" s="46">
        <v>2.9620000000000002</v>
      </c>
      <c r="H49" s="44">
        <v>0</v>
      </c>
      <c r="I49" s="44">
        <f t="shared" si="0"/>
        <v>2.9620000000000002</v>
      </c>
      <c r="J49" s="52">
        <v>130928995</v>
      </c>
      <c r="K49" s="51">
        <v>0</v>
      </c>
      <c r="L49" s="53">
        <f t="shared" si="4"/>
        <v>130928995</v>
      </c>
      <c r="M49" s="56">
        <f t="shared" si="1"/>
        <v>1559.4025202177202</v>
      </c>
    </row>
    <row r="50" spans="1:13">
      <c r="A50" s="7" t="s">
        <v>46</v>
      </c>
      <c r="B50" s="16">
        <v>95809</v>
      </c>
      <c r="C50" s="65">
        <v>21152699764</v>
      </c>
      <c r="D50" s="50">
        <f t="shared" si="2"/>
        <v>220779.8825162563</v>
      </c>
      <c r="E50" s="51">
        <v>14417864266</v>
      </c>
      <c r="F50" s="51">
        <f t="shared" si="3"/>
        <v>150485.48952603617</v>
      </c>
      <c r="G50" s="46">
        <v>5.5030000000000001</v>
      </c>
      <c r="H50" s="44">
        <v>0</v>
      </c>
      <c r="I50" s="44">
        <f t="shared" si="0"/>
        <v>5.5030000000000001</v>
      </c>
      <c r="J50" s="52">
        <v>79340394</v>
      </c>
      <c r="K50" s="51">
        <v>0</v>
      </c>
      <c r="L50" s="53">
        <f t="shared" si="4"/>
        <v>79340394</v>
      </c>
      <c r="M50" s="56">
        <f t="shared" si="1"/>
        <v>828.11003141667277</v>
      </c>
    </row>
    <row r="51" spans="1:13">
      <c r="A51" s="7" t="s">
        <v>47</v>
      </c>
      <c r="B51" s="16">
        <v>215751</v>
      </c>
      <c r="C51" s="65">
        <v>37225029101</v>
      </c>
      <c r="D51" s="50">
        <f t="shared" si="2"/>
        <v>172536.99450292235</v>
      </c>
      <c r="E51" s="51">
        <v>26992443725</v>
      </c>
      <c r="F51" s="51">
        <f t="shared" si="3"/>
        <v>125109.24039749526</v>
      </c>
      <c r="G51" s="46">
        <v>5.5789999999999997</v>
      </c>
      <c r="H51" s="44">
        <v>0</v>
      </c>
      <c r="I51" s="44">
        <f t="shared" si="0"/>
        <v>5.5789999999999997</v>
      </c>
      <c r="J51" s="52">
        <v>150590891</v>
      </c>
      <c r="K51" s="51">
        <v>0</v>
      </c>
      <c r="L51" s="53">
        <f t="shared" si="4"/>
        <v>150590891</v>
      </c>
      <c r="M51" s="56">
        <f t="shared" si="1"/>
        <v>697.9846721452044</v>
      </c>
    </row>
    <row r="52" spans="1:13">
      <c r="A52" s="7" t="s">
        <v>48</v>
      </c>
      <c r="B52" s="16">
        <v>39385</v>
      </c>
      <c r="C52" s="65">
        <v>7892931388</v>
      </c>
      <c r="D52" s="50">
        <f t="shared" si="2"/>
        <v>200404.50394820364</v>
      </c>
      <c r="E52" s="51">
        <v>4217582839</v>
      </c>
      <c r="F52" s="51">
        <f t="shared" si="3"/>
        <v>107086.01850958487</v>
      </c>
      <c r="G52" s="46">
        <v>5.4710000000000001</v>
      </c>
      <c r="H52" s="44">
        <v>0</v>
      </c>
      <c r="I52" s="44">
        <f t="shared" si="0"/>
        <v>5.4710000000000001</v>
      </c>
      <c r="J52" s="52">
        <v>23167334</v>
      </c>
      <c r="K52" s="51">
        <v>0</v>
      </c>
      <c r="L52" s="53">
        <f t="shared" si="4"/>
        <v>23167334</v>
      </c>
      <c r="M52" s="56">
        <f t="shared" si="1"/>
        <v>588.22734543607976</v>
      </c>
    </row>
    <row r="53" spans="1:13">
      <c r="A53" s="7" t="s">
        <v>49</v>
      </c>
      <c r="B53" s="16">
        <v>1481321</v>
      </c>
      <c r="C53" s="65">
        <v>274933165616</v>
      </c>
      <c r="D53" s="50">
        <f t="shared" si="2"/>
        <v>185599.99190992364</v>
      </c>
      <c r="E53" s="51">
        <v>201530106346</v>
      </c>
      <c r="F53" s="51">
        <f t="shared" si="3"/>
        <v>136047.55913539336</v>
      </c>
      <c r="G53" s="46">
        <v>6.4619999999999997</v>
      </c>
      <c r="H53" s="44">
        <v>0</v>
      </c>
      <c r="I53" s="44">
        <f t="shared" si="0"/>
        <v>6.4619999999999997</v>
      </c>
      <c r="J53" s="52">
        <v>1306159669</v>
      </c>
      <c r="K53" s="51">
        <v>0</v>
      </c>
      <c r="L53" s="53">
        <f t="shared" si="4"/>
        <v>1306159669</v>
      </c>
      <c r="M53" s="56">
        <f t="shared" si="1"/>
        <v>881.75329250041011</v>
      </c>
    </row>
    <row r="54" spans="1:13">
      <c r="A54" s="7" t="s">
        <v>50</v>
      </c>
      <c r="B54" s="16">
        <v>424946</v>
      </c>
      <c r="C54" s="65">
        <v>61725840007</v>
      </c>
      <c r="D54" s="50">
        <f t="shared" si="2"/>
        <v>145255.72662644196</v>
      </c>
      <c r="E54" s="51">
        <v>44070708090</v>
      </c>
      <c r="F54" s="51">
        <f t="shared" si="3"/>
        <v>103708.96087973531</v>
      </c>
      <c r="G54" s="46">
        <v>5.516</v>
      </c>
      <c r="H54" s="44">
        <v>0</v>
      </c>
      <c r="I54" s="44">
        <f t="shared" si="0"/>
        <v>5.516</v>
      </c>
      <c r="J54" s="52">
        <v>243720283</v>
      </c>
      <c r="K54" s="51">
        <v>0</v>
      </c>
      <c r="L54" s="53">
        <f t="shared" si="4"/>
        <v>243720283</v>
      </c>
      <c r="M54" s="56">
        <f t="shared" si="1"/>
        <v>573.53236175890584</v>
      </c>
    </row>
    <row r="55" spans="1:13">
      <c r="A55" s="7" t="s">
        <v>51</v>
      </c>
      <c r="B55" s="16">
        <v>1518152</v>
      </c>
      <c r="C55" s="65">
        <v>403871000979</v>
      </c>
      <c r="D55" s="50">
        <f t="shared" si="2"/>
        <v>266028.03999797121</v>
      </c>
      <c r="E55" s="51">
        <v>286434999987</v>
      </c>
      <c r="F55" s="51">
        <f t="shared" si="3"/>
        <v>188673.46615292804</v>
      </c>
      <c r="G55" s="46">
        <v>6.5190000000000001</v>
      </c>
      <c r="H55" s="44">
        <v>0</v>
      </c>
      <c r="I55" s="44">
        <f t="shared" si="0"/>
        <v>6.5190000000000001</v>
      </c>
      <c r="J55" s="52">
        <v>1871409263</v>
      </c>
      <c r="K55" s="51">
        <v>0</v>
      </c>
      <c r="L55" s="53">
        <f t="shared" si="4"/>
        <v>1871409263</v>
      </c>
      <c r="M55" s="56">
        <f t="shared" si="1"/>
        <v>1232.6889949096005</v>
      </c>
    </row>
    <row r="56" spans="1:13">
      <c r="A56" s="7" t="s">
        <v>52</v>
      </c>
      <c r="B56" s="16">
        <v>592669</v>
      </c>
      <c r="C56" s="65">
        <v>70039877812</v>
      </c>
      <c r="D56" s="50">
        <f t="shared" si="2"/>
        <v>118177.05635354642</v>
      </c>
      <c r="E56" s="51">
        <v>46689714018</v>
      </c>
      <c r="F56" s="51">
        <f t="shared" si="3"/>
        <v>78778.734872247413</v>
      </c>
      <c r="G56" s="46">
        <v>5.516</v>
      </c>
      <c r="H56" s="44">
        <v>0</v>
      </c>
      <c r="I56" s="44">
        <f t="shared" si="0"/>
        <v>5.516</v>
      </c>
      <c r="J56" s="52">
        <v>257558912</v>
      </c>
      <c r="K56" s="51">
        <v>0</v>
      </c>
      <c r="L56" s="53">
        <f t="shared" si="4"/>
        <v>257558912</v>
      </c>
      <c r="M56" s="56">
        <f t="shared" si="1"/>
        <v>434.57463103351114</v>
      </c>
    </row>
    <row r="57" spans="1:13">
      <c r="A57" s="7" t="s">
        <v>53</v>
      </c>
      <c r="B57" s="16">
        <v>972852</v>
      </c>
      <c r="C57" s="65">
        <v>186044356297</v>
      </c>
      <c r="D57" s="50">
        <f t="shared" si="2"/>
        <v>191236.03209635176</v>
      </c>
      <c r="E57" s="51">
        <v>125056557061</v>
      </c>
      <c r="F57" s="51">
        <f t="shared" si="3"/>
        <v>128546.33290675252</v>
      </c>
      <c r="G57" s="46">
        <v>5.9630000000000001</v>
      </c>
      <c r="H57" s="44">
        <v>0</v>
      </c>
      <c r="I57" s="44">
        <f t="shared" si="0"/>
        <v>5.9630000000000001</v>
      </c>
      <c r="J57" s="52">
        <v>745788787</v>
      </c>
      <c r="K57" s="51">
        <v>0</v>
      </c>
      <c r="L57" s="53">
        <f t="shared" si="4"/>
        <v>745788787</v>
      </c>
      <c r="M57" s="56">
        <f t="shared" si="1"/>
        <v>766.60045618449669</v>
      </c>
    </row>
    <row r="58" spans="1:13">
      <c r="A58" s="7" t="s">
        <v>55</v>
      </c>
      <c r="B58" s="16">
        <v>770019</v>
      </c>
      <c r="C58" s="65">
        <v>86101726002</v>
      </c>
      <c r="D58" s="50">
        <f t="shared" si="2"/>
        <v>111817.66424205116</v>
      </c>
      <c r="E58" s="51">
        <v>60119411249</v>
      </c>
      <c r="F58" s="51">
        <f t="shared" si="3"/>
        <v>78075.230934561361</v>
      </c>
      <c r="G58" s="46">
        <v>5.5190000000000001</v>
      </c>
      <c r="H58" s="44">
        <v>0</v>
      </c>
      <c r="I58" s="44">
        <f t="shared" si="0"/>
        <v>5.5190000000000001</v>
      </c>
      <c r="J58" s="52">
        <v>332164622</v>
      </c>
      <c r="K58" s="51">
        <v>0</v>
      </c>
      <c r="L58" s="53">
        <f t="shared" si="4"/>
        <v>332164622</v>
      </c>
      <c r="M58" s="56">
        <f t="shared" si="1"/>
        <v>431.37198173032095</v>
      </c>
    </row>
    <row r="59" spans="1:13">
      <c r="A59" s="7" t="s">
        <v>56</v>
      </c>
      <c r="B59" s="16">
        <v>74249</v>
      </c>
      <c r="C59" s="65">
        <v>10795117907</v>
      </c>
      <c r="D59" s="50">
        <f t="shared" si="2"/>
        <v>145390.7514848685</v>
      </c>
      <c r="E59" s="51">
        <v>6227916427</v>
      </c>
      <c r="F59" s="51">
        <f t="shared" si="3"/>
        <v>83878.791997198612</v>
      </c>
      <c r="G59" s="46">
        <v>5.4630000000000001</v>
      </c>
      <c r="H59" s="44">
        <v>0</v>
      </c>
      <c r="I59" s="44">
        <f t="shared" si="0"/>
        <v>5.4630000000000001</v>
      </c>
      <c r="J59" s="52">
        <v>34039832</v>
      </c>
      <c r="K59" s="51">
        <v>0</v>
      </c>
      <c r="L59" s="53">
        <f t="shared" si="4"/>
        <v>34039832</v>
      </c>
      <c r="M59" s="56">
        <f t="shared" si="1"/>
        <v>458.45509030424654</v>
      </c>
    </row>
    <row r="60" spans="1:13">
      <c r="A60" s="48" t="s">
        <v>98</v>
      </c>
      <c r="B60" s="16">
        <v>296919</v>
      </c>
      <c r="C60" s="65">
        <v>66040345537</v>
      </c>
      <c r="D60" s="50">
        <f t="shared" si="2"/>
        <v>222418.72543353576</v>
      </c>
      <c r="E60" s="51">
        <v>45618734132</v>
      </c>
      <c r="F60" s="51">
        <f t="shared" si="3"/>
        <v>153640.33332996542</v>
      </c>
      <c r="G60" s="46">
        <v>5.4829999999999997</v>
      </c>
      <c r="H60" s="44">
        <v>0</v>
      </c>
      <c r="I60" s="44">
        <f t="shared" si="0"/>
        <v>5.4829999999999997</v>
      </c>
      <c r="J60" s="52">
        <v>250294621</v>
      </c>
      <c r="K60" s="51">
        <v>0</v>
      </c>
      <c r="L60" s="53">
        <f t="shared" si="4"/>
        <v>250294621</v>
      </c>
      <c r="M60" s="56">
        <f t="shared" si="1"/>
        <v>842.97273330436917</v>
      </c>
    </row>
    <row r="61" spans="1:13">
      <c r="A61" s="48" t="s">
        <v>99</v>
      </c>
      <c r="B61" s="16">
        <v>350518</v>
      </c>
      <c r="C61" s="65">
        <v>55735978692</v>
      </c>
      <c r="D61" s="50">
        <f t="shared" si="2"/>
        <v>159010.31813487466</v>
      </c>
      <c r="E61" s="51">
        <v>36054147340</v>
      </c>
      <c r="F61" s="51">
        <f t="shared" si="3"/>
        <v>102859.61730923947</v>
      </c>
      <c r="G61" s="46">
        <v>6.4790000000000001</v>
      </c>
      <c r="H61" s="44">
        <v>0</v>
      </c>
      <c r="I61" s="44">
        <f t="shared" si="0"/>
        <v>6.4790000000000001</v>
      </c>
      <c r="J61" s="52">
        <v>234868425</v>
      </c>
      <c r="K61" s="51">
        <v>0</v>
      </c>
      <c r="L61" s="53">
        <f t="shared" si="4"/>
        <v>234868425</v>
      </c>
      <c r="M61" s="56">
        <f t="shared" si="1"/>
        <v>670.06095264722501</v>
      </c>
    </row>
    <row r="62" spans="1:13">
      <c r="A62" s="7" t="s">
        <v>57</v>
      </c>
      <c r="B62" s="16">
        <v>196834</v>
      </c>
      <c r="C62" s="65">
        <v>25095782446</v>
      </c>
      <c r="D62" s="50">
        <f t="shared" si="2"/>
        <v>127497.19279189571</v>
      </c>
      <c r="E62" s="51">
        <v>16426808861</v>
      </c>
      <c r="F62" s="51">
        <f t="shared" si="3"/>
        <v>83455.139157869067</v>
      </c>
      <c r="G62" s="46">
        <v>5.56</v>
      </c>
      <c r="H62" s="44">
        <v>0</v>
      </c>
      <c r="I62" s="44">
        <f t="shared" si="0"/>
        <v>5.56</v>
      </c>
      <c r="J62" s="52">
        <v>91328893</v>
      </c>
      <c r="K62" s="51">
        <v>0</v>
      </c>
      <c r="L62" s="53">
        <f t="shared" si="4"/>
        <v>91328893</v>
      </c>
      <c r="M62" s="56">
        <f t="shared" si="1"/>
        <v>463.98941747868764</v>
      </c>
    </row>
    <row r="63" spans="1:13">
      <c r="A63" s="7" t="s">
        <v>58</v>
      </c>
      <c r="B63" s="16">
        <v>452378</v>
      </c>
      <c r="C63" s="65">
        <v>132603039796</v>
      </c>
      <c r="D63" s="50">
        <f t="shared" si="2"/>
        <v>293124.42204528069</v>
      </c>
      <c r="E63" s="51">
        <v>94481334081</v>
      </c>
      <c r="F63" s="51">
        <f t="shared" si="3"/>
        <v>208854.83838957685</v>
      </c>
      <c r="G63" s="46">
        <v>6.2720000000000002</v>
      </c>
      <c r="H63" s="44">
        <v>0</v>
      </c>
      <c r="I63" s="44">
        <f t="shared" si="0"/>
        <v>6.2720000000000002</v>
      </c>
      <c r="J63" s="52">
        <v>593670982</v>
      </c>
      <c r="K63" s="51">
        <v>0</v>
      </c>
      <c r="L63" s="53">
        <f t="shared" si="4"/>
        <v>593670982</v>
      </c>
      <c r="M63" s="56">
        <f t="shared" si="1"/>
        <v>1312.333893336988</v>
      </c>
    </row>
    <row r="64" spans="1:13">
      <c r="A64" s="7" t="s">
        <v>54</v>
      </c>
      <c r="B64" s="16">
        <v>484054</v>
      </c>
      <c r="C64" s="65">
        <v>68875116731</v>
      </c>
      <c r="D64" s="50">
        <f t="shared" si="2"/>
        <v>142288.08507108712</v>
      </c>
      <c r="E64" s="51">
        <v>49741397600</v>
      </c>
      <c r="F64" s="51">
        <f t="shared" si="3"/>
        <v>102760.01768397741</v>
      </c>
      <c r="G64" s="46">
        <v>5.46</v>
      </c>
      <c r="H64" s="44">
        <v>0</v>
      </c>
      <c r="I64" s="44">
        <f t="shared" si="0"/>
        <v>5.46</v>
      </c>
      <c r="J64" s="52">
        <v>272125690</v>
      </c>
      <c r="K64" s="51">
        <v>0</v>
      </c>
      <c r="L64" s="53">
        <f t="shared" si="4"/>
        <v>272125690</v>
      </c>
      <c r="M64" s="56">
        <f t="shared" si="1"/>
        <v>562.18043854611267</v>
      </c>
    </row>
    <row r="65" spans="1:13">
      <c r="A65" s="7" t="s">
        <v>59</v>
      </c>
      <c r="B65" s="16">
        <v>141420</v>
      </c>
      <c r="C65" s="65">
        <v>27877083581</v>
      </c>
      <c r="D65" s="50">
        <f t="shared" si="2"/>
        <v>197122.63881346345</v>
      </c>
      <c r="E65" s="51">
        <v>19859358275</v>
      </c>
      <c r="F65" s="51">
        <f t="shared" si="3"/>
        <v>140428.21577570357</v>
      </c>
      <c r="G65" s="46">
        <v>4.5839999999999996</v>
      </c>
      <c r="H65" s="44">
        <v>0</v>
      </c>
      <c r="I65" s="44">
        <f t="shared" si="0"/>
        <v>4.5839999999999996</v>
      </c>
      <c r="J65" s="52">
        <v>91088985</v>
      </c>
      <c r="K65" s="51">
        <v>0</v>
      </c>
      <c r="L65" s="53">
        <f t="shared" si="4"/>
        <v>91088985</v>
      </c>
      <c r="M65" s="56">
        <f t="shared" si="1"/>
        <v>644.10256682223167</v>
      </c>
    </row>
    <row r="66" spans="1:13">
      <c r="A66" s="7" t="s">
        <v>60</v>
      </c>
      <c r="B66" s="16">
        <v>44688</v>
      </c>
      <c r="C66" s="65">
        <v>3888236791</v>
      </c>
      <c r="D66" s="50">
        <f t="shared" si="2"/>
        <v>87008.521101861799</v>
      </c>
      <c r="E66" s="51">
        <v>2551785564</v>
      </c>
      <c r="F66" s="51">
        <f t="shared" si="3"/>
        <v>57102.25483351235</v>
      </c>
      <c r="G66" s="46">
        <v>5.5860000000000003</v>
      </c>
      <c r="H66" s="44">
        <v>0</v>
      </c>
      <c r="I66" s="44">
        <f t="shared" si="0"/>
        <v>5.5860000000000003</v>
      </c>
      <c r="J66" s="52">
        <v>14254282</v>
      </c>
      <c r="K66" s="51">
        <v>0</v>
      </c>
      <c r="L66" s="53">
        <f t="shared" si="4"/>
        <v>14254282</v>
      </c>
      <c r="M66" s="56">
        <f t="shared" si="1"/>
        <v>318.97337092731829</v>
      </c>
    </row>
    <row r="67" spans="1:13">
      <c r="A67" s="7" t="s">
        <v>61</v>
      </c>
      <c r="B67" s="16">
        <v>21375</v>
      </c>
      <c r="C67" s="65">
        <v>3110841838</v>
      </c>
      <c r="D67" s="50">
        <f t="shared" si="2"/>
        <v>145536.46025730995</v>
      </c>
      <c r="E67" s="51">
        <v>1969239608</v>
      </c>
      <c r="F67" s="51">
        <f t="shared" si="3"/>
        <v>92128.168795321631</v>
      </c>
      <c r="G67" s="46">
        <v>5.6849999999999996</v>
      </c>
      <c r="H67" s="44">
        <v>0</v>
      </c>
      <c r="I67" s="44">
        <f t="shared" si="0"/>
        <v>5.6849999999999996</v>
      </c>
      <c r="J67" s="52">
        <v>11194960</v>
      </c>
      <c r="K67" s="51">
        <v>0</v>
      </c>
      <c r="L67" s="53">
        <f t="shared" si="4"/>
        <v>11194960</v>
      </c>
      <c r="M67" s="56">
        <f t="shared" si="1"/>
        <v>523.74081871345027</v>
      </c>
    </row>
    <row r="68" spans="1:13">
      <c r="A68" s="7" t="s">
        <v>62</v>
      </c>
      <c r="B68" s="16">
        <v>15550</v>
      </c>
      <c r="C68" s="65">
        <v>987224140</v>
      </c>
      <c r="D68" s="50">
        <f t="shared" si="2"/>
        <v>63487.08295819936</v>
      </c>
      <c r="E68" s="51">
        <v>360560338</v>
      </c>
      <c r="F68" s="51">
        <f t="shared" si="3"/>
        <v>23187.16</v>
      </c>
      <c r="G68" s="46">
        <v>5.5620000000000003</v>
      </c>
      <c r="H68" s="44">
        <v>0</v>
      </c>
      <c r="I68" s="44">
        <f t="shared" si="0"/>
        <v>5.5620000000000003</v>
      </c>
      <c r="J68" s="52">
        <v>2005436</v>
      </c>
      <c r="K68" s="51">
        <v>0</v>
      </c>
      <c r="L68" s="53">
        <f t="shared" si="4"/>
        <v>2005436</v>
      </c>
      <c r="M68" s="56">
        <f t="shared" si="1"/>
        <v>128.96694533762059</v>
      </c>
    </row>
    <row r="69" spans="1:13">
      <c r="A69" s="7" t="s">
        <v>63</v>
      </c>
      <c r="B69" s="16">
        <v>572815</v>
      </c>
      <c r="C69" s="65">
        <v>84875819677</v>
      </c>
      <c r="D69" s="50">
        <f t="shared" si="2"/>
        <v>148173.17925857389</v>
      </c>
      <c r="E69" s="51">
        <v>55966256353</v>
      </c>
      <c r="F69" s="51">
        <f t="shared" si="3"/>
        <v>97703.894543613555</v>
      </c>
      <c r="G69" s="46">
        <v>5.4820000000000002</v>
      </c>
      <c r="H69" s="44">
        <v>0</v>
      </c>
      <c r="I69" s="44">
        <f t="shared" si="0"/>
        <v>5.4820000000000002</v>
      </c>
      <c r="J69" s="52">
        <v>306975659</v>
      </c>
      <c r="K69" s="51">
        <v>0</v>
      </c>
      <c r="L69" s="53">
        <f t="shared" si="4"/>
        <v>306975659</v>
      </c>
      <c r="M69" s="56">
        <f t="shared" si="1"/>
        <v>535.90715850667323</v>
      </c>
    </row>
    <row r="70" spans="1:13">
      <c r="A70" s="7" t="s">
        <v>64</v>
      </c>
      <c r="B70" s="16">
        <v>35169</v>
      </c>
      <c r="C70" s="65">
        <v>3576589016</v>
      </c>
      <c r="D70" s="50">
        <f t="shared" si="2"/>
        <v>101697.20537973783</v>
      </c>
      <c r="E70" s="51">
        <v>2054944139</v>
      </c>
      <c r="F70" s="51">
        <f t="shared" si="3"/>
        <v>58430.553584122383</v>
      </c>
      <c r="G70" s="46">
        <v>5.5510000000000002</v>
      </c>
      <c r="H70" s="44">
        <v>0</v>
      </c>
      <c r="I70" s="44">
        <f>(G70+H70)</f>
        <v>5.5510000000000002</v>
      </c>
      <c r="J70" s="52">
        <v>11407007</v>
      </c>
      <c r="K70" s="51">
        <v>0</v>
      </c>
      <c r="L70" s="53">
        <f t="shared" si="4"/>
        <v>11407007</v>
      </c>
      <c r="M70" s="56">
        <f>L70/B70</f>
        <v>324.34834655520484</v>
      </c>
    </row>
    <row r="71" spans="1:13">
      <c r="A71" s="7" t="s">
        <v>65</v>
      </c>
      <c r="B71" s="16">
        <v>79544</v>
      </c>
      <c r="C71" s="65">
        <v>45041470997</v>
      </c>
      <c r="D71" s="50">
        <f t="shared" si="2"/>
        <v>566245.98960323841</v>
      </c>
      <c r="E71" s="51">
        <v>38436340602</v>
      </c>
      <c r="F71" s="51">
        <f t="shared" si="3"/>
        <v>483208.54623855976</v>
      </c>
      <c r="G71" s="46">
        <v>4.3849999999999998</v>
      </c>
      <c r="H71" s="44">
        <v>0</v>
      </c>
      <c r="I71" s="44">
        <f>(G71+H71)</f>
        <v>4.3849999999999998</v>
      </c>
      <c r="J71" s="52">
        <v>169606847</v>
      </c>
      <c r="K71" s="51">
        <v>0</v>
      </c>
      <c r="L71" s="53">
        <f t="shared" si="4"/>
        <v>169606847</v>
      </c>
      <c r="M71" s="56">
        <f>L71/B71</f>
        <v>2132.23935180529</v>
      </c>
    </row>
    <row r="72" spans="1:13">
      <c r="A72" s="7" t="s">
        <v>66</v>
      </c>
      <c r="B72" s="16">
        <v>25461</v>
      </c>
      <c r="C72" s="65">
        <v>2196370142</v>
      </c>
      <c r="D72" s="50">
        <f>(C72/B72)</f>
        <v>86264.095754290873</v>
      </c>
      <c r="E72" s="51">
        <v>1266296663</v>
      </c>
      <c r="F72" s="51">
        <f>(E72/B72)</f>
        <v>49734.75759003967</v>
      </c>
      <c r="G72" s="46">
        <v>5.2279999999999998</v>
      </c>
      <c r="H72" s="44">
        <v>0</v>
      </c>
      <c r="I72" s="44">
        <f>(G72+H72)</f>
        <v>5.2279999999999998</v>
      </c>
      <c r="J72" s="52">
        <v>6620389</v>
      </c>
      <c r="K72" s="51">
        <v>0</v>
      </c>
      <c r="L72" s="53">
        <f>SUM(J72:K72)</f>
        <v>6620389</v>
      </c>
      <c r="M72" s="56">
        <f>L72/B72</f>
        <v>260.0207768744354</v>
      </c>
    </row>
    <row r="73" spans="1:13">
      <c r="A73" s="12" t="s">
        <v>67</v>
      </c>
      <c r="B73" s="17">
        <f>SUM(B6:B72)</f>
        <v>22276132</v>
      </c>
      <c r="C73" s="13">
        <f>SUM(C6:C72)</f>
        <v>4157551115717</v>
      </c>
      <c r="D73" s="20">
        <f>(C73/B73)</f>
        <v>186637.02997077769</v>
      </c>
      <c r="E73" s="20">
        <f>SUM(E6:E72)</f>
        <v>2915067577781</v>
      </c>
      <c r="F73" s="20">
        <f>(E73/B73)</f>
        <v>130860.58108207476</v>
      </c>
      <c r="G73" s="13"/>
      <c r="H73" s="13"/>
      <c r="I73" s="13"/>
      <c r="J73" s="32">
        <f>SUM(J6:J72)</f>
        <v>17312367975</v>
      </c>
      <c r="K73" s="32">
        <f>SUM(K6:K72)</f>
        <v>166192159</v>
      </c>
      <c r="L73" s="20">
        <f>SUM(J73:K73)</f>
        <v>17478560134</v>
      </c>
      <c r="M73" s="57">
        <f>L73/B73</f>
        <v>784.63173651511852</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20" ht="25.5" customHeight="1">
      <c r="A81" s="101" t="s">
        <v>174</v>
      </c>
      <c r="B81" s="110"/>
      <c r="C81" s="110"/>
      <c r="D81" s="110"/>
      <c r="E81" s="110"/>
      <c r="F81" s="110"/>
      <c r="G81" s="110"/>
      <c r="H81" s="110"/>
      <c r="I81" s="110"/>
      <c r="J81" s="110"/>
      <c r="K81" s="110"/>
      <c r="L81" s="110"/>
      <c r="M81" s="103"/>
      <c r="N81" s="88"/>
      <c r="O81" s="88"/>
      <c r="P81" s="88"/>
      <c r="Q81" s="88"/>
      <c r="R81" s="88"/>
      <c r="S81" s="88"/>
      <c r="T81" s="88"/>
    </row>
    <row r="82" spans="1:20" ht="13.5" customHeight="1" thickBot="1">
      <c r="A82" s="104" t="s">
        <v>167</v>
      </c>
      <c r="B82" s="105"/>
      <c r="C82" s="105"/>
      <c r="D82" s="105"/>
      <c r="E82" s="105"/>
      <c r="F82" s="105"/>
      <c r="G82" s="105"/>
      <c r="H82" s="105"/>
      <c r="I82" s="105"/>
      <c r="J82" s="105"/>
      <c r="K82" s="105"/>
      <c r="L82" s="105"/>
      <c r="M82" s="106"/>
      <c r="N82" s="89"/>
      <c r="O82" s="89"/>
      <c r="P82" s="89"/>
      <c r="Q82" s="89"/>
      <c r="R82" s="89"/>
      <c r="S82" s="89"/>
      <c r="T82" s="89"/>
    </row>
    <row r="83" spans="1:20">
      <c r="A83" s="3"/>
      <c r="B83" s="1"/>
      <c r="C83" s="1"/>
      <c r="D83" s="1"/>
      <c r="E83" s="1"/>
      <c r="F83" s="1"/>
      <c r="G83" s="1"/>
      <c r="H83" s="1"/>
      <c r="I83" s="1"/>
      <c r="J83" s="1"/>
      <c r="K83" s="1"/>
      <c r="L83" s="1"/>
      <c r="M83" s="1"/>
    </row>
    <row r="84" spans="1:20">
      <c r="A84" s="3"/>
      <c r="B84" s="1"/>
      <c r="C84" s="1"/>
      <c r="D84" s="1"/>
      <c r="E84" s="1"/>
      <c r="F84" s="1"/>
      <c r="G84" s="1"/>
      <c r="H84" s="1"/>
      <c r="I84" s="1"/>
      <c r="J84" s="1"/>
      <c r="K84" s="1"/>
      <c r="L84" s="1"/>
      <c r="M84" s="1"/>
    </row>
    <row r="85" spans="1:20">
      <c r="C85" s="30"/>
      <c r="E85" s="30"/>
    </row>
    <row r="86" spans="1:20">
      <c r="C86" s="30"/>
      <c r="E86" s="30"/>
    </row>
    <row r="87" spans="1:20">
      <c r="C87" s="30"/>
      <c r="E87" s="30"/>
    </row>
    <row r="88" spans="1:20">
      <c r="C88" s="30"/>
      <c r="E88" s="30"/>
    </row>
    <row r="89" spans="1:20">
      <c r="C89" s="30"/>
      <c r="E89" s="30"/>
    </row>
    <row r="90" spans="1:20">
      <c r="C90" s="30"/>
    </row>
  </sheetData>
  <mergeCells count="14">
    <mergeCell ref="A1:M1"/>
    <mergeCell ref="C2:F2"/>
    <mergeCell ref="G2:I2"/>
    <mergeCell ref="J2:M2"/>
    <mergeCell ref="C3:D3"/>
    <mergeCell ref="E3:F3"/>
    <mergeCell ref="A81:M81"/>
    <mergeCell ref="A82:M82"/>
    <mergeCell ref="A75:M75"/>
    <mergeCell ref="A76:M76"/>
    <mergeCell ref="A77:M77"/>
    <mergeCell ref="A78:M78"/>
    <mergeCell ref="A79:M79"/>
    <mergeCell ref="A80:M80"/>
  </mergeCells>
  <printOptions horizontalCentered="1"/>
  <pageMargins left="0.5" right="0.5" top="0.5" bottom="0.5" header="0.3" footer="0.3"/>
  <pageSetup paperSize="5" scale="93" fitToHeight="0" orientation="landscape" verticalDpi="0" r:id="rId1"/>
  <headerFooter>
    <oddFooter>&amp;LOffice of Economic and Demographic Research&amp;CPage &amp;P of &amp;N&amp;RDecember 12, 2024</oddFooter>
  </headerFooter>
  <ignoredErrors>
    <ignoredError sqref="D7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161</v>
      </c>
      <c r="B1" s="91"/>
      <c r="C1" s="91"/>
      <c r="D1" s="91"/>
      <c r="E1" s="91"/>
      <c r="F1" s="91"/>
      <c r="G1" s="91"/>
      <c r="H1" s="91"/>
      <c r="I1" s="91"/>
      <c r="J1" s="91"/>
      <c r="K1" s="91"/>
      <c r="L1" s="91"/>
      <c r="M1" s="92"/>
    </row>
    <row r="2" spans="1:13" ht="15.75">
      <c r="A2" s="21"/>
      <c r="B2" s="81">
        <v>2021</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284607</v>
      </c>
      <c r="C6" s="64">
        <v>32937020651</v>
      </c>
      <c r="D6" s="18">
        <f>(C6/B6)</f>
        <v>115728.07643873832</v>
      </c>
      <c r="E6" s="19">
        <v>19237861834</v>
      </c>
      <c r="F6" s="19">
        <f>(E6/B6)</f>
        <v>67594.478821673401</v>
      </c>
      <c r="G6" s="45">
        <v>6.843</v>
      </c>
      <c r="H6" s="35">
        <v>0</v>
      </c>
      <c r="I6" s="35">
        <f t="shared" ref="I6:I69" si="0">(G6+H6)</f>
        <v>6.843</v>
      </c>
      <c r="J6" s="4">
        <v>132085374</v>
      </c>
      <c r="K6" s="31">
        <v>0</v>
      </c>
      <c r="L6" s="31">
        <f>SUM(J6:K6)</f>
        <v>132085374</v>
      </c>
      <c r="M6" s="55">
        <f t="shared" ref="M6:M69" si="1">L6/B6</f>
        <v>464.09741854557336</v>
      </c>
    </row>
    <row r="7" spans="1:13">
      <c r="A7" s="7" t="s">
        <v>4</v>
      </c>
      <c r="B7" s="16">
        <v>28692</v>
      </c>
      <c r="C7" s="65">
        <v>2236568700</v>
      </c>
      <c r="D7" s="50">
        <f>(C7/B7)</f>
        <v>77950.951484734425</v>
      </c>
      <c r="E7" s="51">
        <v>1268307242</v>
      </c>
      <c r="F7" s="51">
        <f>(E7/B7)</f>
        <v>44204.211696640181</v>
      </c>
      <c r="G7" s="46">
        <v>5.8120000000000003</v>
      </c>
      <c r="H7" s="44">
        <v>0</v>
      </c>
      <c r="I7" s="44">
        <f t="shared" si="0"/>
        <v>5.8120000000000003</v>
      </c>
      <c r="J7" s="52">
        <v>7371402</v>
      </c>
      <c r="K7" s="51">
        <v>0</v>
      </c>
      <c r="L7" s="53">
        <f>SUM(J7:K7)</f>
        <v>7371402</v>
      </c>
      <c r="M7" s="56">
        <f t="shared" si="1"/>
        <v>256.91488916771226</v>
      </c>
    </row>
    <row r="8" spans="1:13">
      <c r="A8" s="7" t="s">
        <v>5</v>
      </c>
      <c r="B8" s="16">
        <v>178282</v>
      </c>
      <c r="C8" s="65">
        <v>26866458882</v>
      </c>
      <c r="D8" s="50">
        <f t="shared" ref="D8:D71" si="2">(C8/B8)</f>
        <v>150696.41849429556</v>
      </c>
      <c r="E8" s="51">
        <v>21042708710</v>
      </c>
      <c r="F8" s="51">
        <f t="shared" ref="F8:F71" si="3">(E8/B8)</f>
        <v>118030.47256593486</v>
      </c>
      <c r="G8" s="46">
        <v>5.8470000000000004</v>
      </c>
      <c r="H8" s="44">
        <v>0</v>
      </c>
      <c r="I8" s="44">
        <f t="shared" si="0"/>
        <v>5.8470000000000004</v>
      </c>
      <c r="J8" s="52">
        <v>122992602</v>
      </c>
      <c r="K8" s="51">
        <v>0</v>
      </c>
      <c r="L8" s="53">
        <f t="shared" ref="L8:L71" si="4">SUM(J8:K8)</f>
        <v>122992602</v>
      </c>
      <c r="M8" s="56">
        <f t="shared" si="1"/>
        <v>689.87672339327582</v>
      </c>
    </row>
    <row r="9" spans="1:13">
      <c r="A9" s="7" t="s">
        <v>6</v>
      </c>
      <c r="B9" s="16">
        <v>27955</v>
      </c>
      <c r="C9" s="65">
        <v>1970236013</v>
      </c>
      <c r="D9" s="50">
        <f t="shared" si="2"/>
        <v>70478.841459488467</v>
      </c>
      <c r="E9" s="51">
        <v>1203053001</v>
      </c>
      <c r="F9" s="51">
        <f t="shared" si="3"/>
        <v>43035.342550527632</v>
      </c>
      <c r="G9" s="46">
        <v>5.9130000000000003</v>
      </c>
      <c r="H9" s="44">
        <v>0</v>
      </c>
      <c r="I9" s="44">
        <f t="shared" si="0"/>
        <v>5.9130000000000003</v>
      </c>
      <c r="J9" s="52">
        <v>7113733</v>
      </c>
      <c r="K9" s="51">
        <v>0</v>
      </c>
      <c r="L9" s="53">
        <f t="shared" si="4"/>
        <v>7113733</v>
      </c>
      <c r="M9" s="56">
        <f t="shared" si="1"/>
        <v>254.47086388839205</v>
      </c>
    </row>
    <row r="10" spans="1:13">
      <c r="A10" s="7" t="s">
        <v>7</v>
      </c>
      <c r="B10" s="16">
        <v>616742</v>
      </c>
      <c r="C10" s="65">
        <v>83118213459</v>
      </c>
      <c r="D10" s="50">
        <f t="shared" si="2"/>
        <v>134769.82832205363</v>
      </c>
      <c r="E10" s="51">
        <v>51930424822</v>
      </c>
      <c r="F10" s="51">
        <f t="shared" si="3"/>
        <v>84201.21350905241</v>
      </c>
      <c r="G10" s="46">
        <v>5.85</v>
      </c>
      <c r="H10" s="44">
        <v>0</v>
      </c>
      <c r="I10" s="44">
        <f t="shared" si="0"/>
        <v>5.85</v>
      </c>
      <c r="J10" s="52">
        <v>303805578</v>
      </c>
      <c r="K10" s="51">
        <v>0</v>
      </c>
      <c r="L10" s="53">
        <f t="shared" si="4"/>
        <v>303805578</v>
      </c>
      <c r="M10" s="56">
        <f t="shared" si="1"/>
        <v>492.59751727626787</v>
      </c>
    </row>
    <row r="11" spans="1:13">
      <c r="A11" s="7" t="s">
        <v>8</v>
      </c>
      <c r="B11" s="16">
        <v>1955375</v>
      </c>
      <c r="C11" s="65">
        <v>317817578136</v>
      </c>
      <c r="D11" s="50">
        <f t="shared" si="2"/>
        <v>162535.35927175093</v>
      </c>
      <c r="E11" s="51">
        <v>235162541694</v>
      </c>
      <c r="F11" s="51">
        <f t="shared" si="3"/>
        <v>120264.67644006904</v>
      </c>
      <c r="G11" s="46">
        <v>6.3179999999999996</v>
      </c>
      <c r="H11" s="44">
        <v>0.14410000000000001</v>
      </c>
      <c r="I11" s="44">
        <f t="shared" si="0"/>
        <v>6.4620999999999995</v>
      </c>
      <c r="J11" s="52">
        <v>1497542888</v>
      </c>
      <c r="K11" s="51">
        <v>34155729</v>
      </c>
      <c r="L11" s="53">
        <f t="shared" si="4"/>
        <v>1531698617</v>
      </c>
      <c r="M11" s="56">
        <f t="shared" si="1"/>
        <v>783.32729885571825</v>
      </c>
    </row>
    <row r="12" spans="1:13">
      <c r="A12" s="7" t="s">
        <v>9</v>
      </c>
      <c r="B12" s="16">
        <v>13683</v>
      </c>
      <c r="C12" s="65">
        <v>979497025</v>
      </c>
      <c r="D12" s="50">
        <f t="shared" si="2"/>
        <v>71584.96126580429</v>
      </c>
      <c r="E12" s="51">
        <v>497847374</v>
      </c>
      <c r="F12" s="51">
        <f t="shared" si="3"/>
        <v>36384.372871446321</v>
      </c>
      <c r="G12" s="46">
        <v>5.7889999999999997</v>
      </c>
      <c r="H12" s="44">
        <v>0</v>
      </c>
      <c r="I12" s="44">
        <f t="shared" si="0"/>
        <v>5.7889999999999997</v>
      </c>
      <c r="J12" s="52">
        <v>2881096</v>
      </c>
      <c r="K12" s="51">
        <v>0</v>
      </c>
      <c r="L12" s="53">
        <f t="shared" si="4"/>
        <v>2881096</v>
      </c>
      <c r="M12" s="56">
        <f t="shared" si="1"/>
        <v>210.56025725352626</v>
      </c>
    </row>
    <row r="13" spans="1:13">
      <c r="A13" s="7" t="s">
        <v>10</v>
      </c>
      <c r="B13" s="16">
        <v>190570</v>
      </c>
      <c r="C13" s="65">
        <v>29660798912</v>
      </c>
      <c r="D13" s="50">
        <f t="shared" si="2"/>
        <v>155642.54033688409</v>
      </c>
      <c r="E13" s="51">
        <v>22289712413</v>
      </c>
      <c r="F13" s="51">
        <f t="shared" si="3"/>
        <v>116963.38570079237</v>
      </c>
      <c r="G13" s="46">
        <v>6.85</v>
      </c>
      <c r="H13" s="44">
        <v>0</v>
      </c>
      <c r="I13" s="44">
        <f t="shared" si="0"/>
        <v>6.85</v>
      </c>
      <c r="J13" s="52">
        <v>152771804</v>
      </c>
      <c r="K13" s="51">
        <v>0</v>
      </c>
      <c r="L13" s="53">
        <f t="shared" si="4"/>
        <v>152771804</v>
      </c>
      <c r="M13" s="56">
        <f t="shared" si="1"/>
        <v>801.65715485123576</v>
      </c>
    </row>
    <row r="14" spans="1:13">
      <c r="A14" s="7" t="s">
        <v>11</v>
      </c>
      <c r="B14" s="16">
        <v>155615</v>
      </c>
      <c r="C14" s="65">
        <v>19565747150</v>
      </c>
      <c r="D14" s="50">
        <f t="shared" si="2"/>
        <v>125731.75561481863</v>
      </c>
      <c r="E14" s="51">
        <v>12264559026</v>
      </c>
      <c r="F14" s="51">
        <f t="shared" si="3"/>
        <v>78813.475731773928</v>
      </c>
      <c r="G14" s="46">
        <v>5.8170000000000002</v>
      </c>
      <c r="H14" s="44">
        <v>0</v>
      </c>
      <c r="I14" s="44">
        <f t="shared" si="0"/>
        <v>5.8170000000000002</v>
      </c>
      <c r="J14" s="52">
        <v>71454857</v>
      </c>
      <c r="K14" s="51">
        <v>0</v>
      </c>
      <c r="L14" s="53">
        <f t="shared" si="4"/>
        <v>71454857</v>
      </c>
      <c r="M14" s="56">
        <f t="shared" si="1"/>
        <v>459.17718086302733</v>
      </c>
    </row>
    <row r="15" spans="1:13">
      <c r="A15" s="7" t="s">
        <v>12</v>
      </c>
      <c r="B15" s="16">
        <v>221440</v>
      </c>
      <c r="C15" s="65">
        <v>21171235899</v>
      </c>
      <c r="D15" s="50">
        <f t="shared" si="2"/>
        <v>95607.09853233381</v>
      </c>
      <c r="E15" s="51">
        <v>14360755094</v>
      </c>
      <c r="F15" s="51">
        <f t="shared" si="3"/>
        <v>64851.675821893063</v>
      </c>
      <c r="G15" s="46">
        <v>6.7750000000000004</v>
      </c>
      <c r="H15" s="44">
        <v>0</v>
      </c>
      <c r="I15" s="44">
        <f t="shared" si="0"/>
        <v>6.7750000000000004</v>
      </c>
      <c r="J15" s="52">
        <v>97485055</v>
      </c>
      <c r="K15" s="51">
        <v>0</v>
      </c>
      <c r="L15" s="53">
        <f t="shared" si="4"/>
        <v>97485055</v>
      </c>
      <c r="M15" s="56">
        <f t="shared" si="1"/>
        <v>440.23236542630059</v>
      </c>
    </row>
    <row r="16" spans="1:13">
      <c r="A16" s="7" t="s">
        <v>13</v>
      </c>
      <c r="B16" s="16">
        <v>382680</v>
      </c>
      <c r="C16" s="65">
        <v>131678435379</v>
      </c>
      <c r="D16" s="50">
        <f t="shared" si="2"/>
        <v>344095.4201395422</v>
      </c>
      <c r="E16" s="51">
        <v>109157572697</v>
      </c>
      <c r="F16" s="51">
        <f t="shared" si="3"/>
        <v>285245.04206386534</v>
      </c>
      <c r="G16" s="46">
        <v>4.8890000000000002</v>
      </c>
      <c r="H16" s="44">
        <v>0</v>
      </c>
      <c r="I16" s="44">
        <f t="shared" si="0"/>
        <v>4.8890000000000002</v>
      </c>
      <c r="J16" s="52">
        <v>533684701</v>
      </c>
      <c r="K16" s="51">
        <v>0</v>
      </c>
      <c r="L16" s="53">
        <f t="shared" si="4"/>
        <v>533684701</v>
      </c>
      <c r="M16" s="56">
        <f t="shared" si="1"/>
        <v>1394.5978389254731</v>
      </c>
    </row>
    <row r="17" spans="1:13">
      <c r="A17" s="7" t="s">
        <v>14</v>
      </c>
      <c r="B17" s="16">
        <v>69809</v>
      </c>
      <c r="C17" s="65">
        <v>5672533454</v>
      </c>
      <c r="D17" s="50">
        <f t="shared" si="2"/>
        <v>81257.910212150295</v>
      </c>
      <c r="E17" s="51">
        <v>3564581786</v>
      </c>
      <c r="F17" s="51">
        <f t="shared" si="3"/>
        <v>51061.923047171571</v>
      </c>
      <c r="G17" s="46">
        <v>5.891</v>
      </c>
      <c r="H17" s="44">
        <v>0</v>
      </c>
      <c r="I17" s="44">
        <f t="shared" si="0"/>
        <v>5.891</v>
      </c>
      <c r="J17" s="52">
        <v>20998953</v>
      </c>
      <c r="K17" s="51">
        <v>0</v>
      </c>
      <c r="L17" s="53">
        <f t="shared" si="4"/>
        <v>20998953</v>
      </c>
      <c r="M17" s="56">
        <f t="shared" si="1"/>
        <v>300.8058130040539</v>
      </c>
    </row>
    <row r="18" spans="1:13">
      <c r="A18" s="7" t="s">
        <v>102</v>
      </c>
      <c r="B18" s="16">
        <v>34031</v>
      </c>
      <c r="C18" s="65">
        <v>4344260839</v>
      </c>
      <c r="D18" s="50">
        <f t="shared" si="2"/>
        <v>127655.98539566866</v>
      </c>
      <c r="E18" s="51">
        <v>2188890195</v>
      </c>
      <c r="F18" s="51">
        <f t="shared" si="3"/>
        <v>64320.478240427845</v>
      </c>
      <c r="G18" s="46">
        <v>5.7930000000000001</v>
      </c>
      <c r="H18" s="44">
        <v>0</v>
      </c>
      <c r="I18" s="44">
        <f t="shared" si="0"/>
        <v>5.7930000000000001</v>
      </c>
      <c r="J18" s="52">
        <v>12686397</v>
      </c>
      <c r="K18" s="51">
        <v>0</v>
      </c>
      <c r="L18" s="53">
        <f t="shared" si="4"/>
        <v>12686397</v>
      </c>
      <c r="M18" s="56">
        <f t="shared" si="1"/>
        <v>372.78942728688548</v>
      </c>
    </row>
    <row r="19" spans="1:13">
      <c r="A19" s="7" t="s">
        <v>15</v>
      </c>
      <c r="B19" s="16">
        <v>16804</v>
      </c>
      <c r="C19" s="65">
        <v>1489272542</v>
      </c>
      <c r="D19" s="50">
        <f t="shared" si="2"/>
        <v>88626.073672935017</v>
      </c>
      <c r="E19" s="51">
        <v>631624988</v>
      </c>
      <c r="F19" s="51">
        <f t="shared" si="3"/>
        <v>37587.776005712927</v>
      </c>
      <c r="G19" s="46">
        <v>5.8760000000000003</v>
      </c>
      <c r="H19" s="44">
        <v>0</v>
      </c>
      <c r="I19" s="44">
        <f t="shared" si="0"/>
        <v>5.8760000000000003</v>
      </c>
      <c r="J19" s="52">
        <v>3711429</v>
      </c>
      <c r="K19" s="51">
        <v>0</v>
      </c>
      <c r="L19" s="53">
        <f t="shared" si="4"/>
        <v>3711429</v>
      </c>
      <c r="M19" s="56">
        <f t="shared" si="1"/>
        <v>220.86580576053322</v>
      </c>
    </row>
    <row r="20" spans="1:13">
      <c r="A20" s="7" t="s">
        <v>16</v>
      </c>
      <c r="B20" s="16">
        <v>1016809</v>
      </c>
      <c r="C20" s="65">
        <v>122441191841</v>
      </c>
      <c r="D20" s="50">
        <f t="shared" si="2"/>
        <v>120417.10079375772</v>
      </c>
      <c r="E20" s="51">
        <v>85536625344</v>
      </c>
      <c r="F20" s="51">
        <f t="shared" si="3"/>
        <v>84122.608419083626</v>
      </c>
      <c r="G20" s="46">
        <v>5.8079999999999998</v>
      </c>
      <c r="H20" s="44">
        <v>0</v>
      </c>
      <c r="I20" s="44">
        <f t="shared" si="0"/>
        <v>5.8079999999999998</v>
      </c>
      <c r="J20" s="52">
        <v>499072123</v>
      </c>
      <c r="K20" s="51">
        <v>0</v>
      </c>
      <c r="L20" s="53">
        <f t="shared" si="4"/>
        <v>499072123</v>
      </c>
      <c r="M20" s="56">
        <f t="shared" si="1"/>
        <v>490.82189772120427</v>
      </c>
    </row>
    <row r="21" spans="1:13">
      <c r="A21" s="7" t="s">
        <v>17</v>
      </c>
      <c r="B21" s="16">
        <v>324458</v>
      </c>
      <c r="C21" s="65">
        <v>35338699911</v>
      </c>
      <c r="D21" s="50">
        <f t="shared" si="2"/>
        <v>108916.09980644644</v>
      </c>
      <c r="E21" s="51">
        <v>23226321506</v>
      </c>
      <c r="F21" s="51">
        <f t="shared" si="3"/>
        <v>71584.986364953249</v>
      </c>
      <c r="G21" s="46">
        <v>5.657</v>
      </c>
      <c r="H21" s="44">
        <v>0</v>
      </c>
      <c r="I21" s="44">
        <f t="shared" si="0"/>
        <v>5.657</v>
      </c>
      <c r="J21" s="52">
        <v>131546776</v>
      </c>
      <c r="K21" s="51">
        <v>0</v>
      </c>
      <c r="L21" s="53">
        <f t="shared" si="4"/>
        <v>131546776</v>
      </c>
      <c r="M21" s="56">
        <f t="shared" si="1"/>
        <v>405.43545235438791</v>
      </c>
    </row>
    <row r="22" spans="1:13">
      <c r="A22" s="7" t="s">
        <v>18</v>
      </c>
      <c r="B22" s="16">
        <v>119662</v>
      </c>
      <c r="C22" s="65">
        <v>16558356483</v>
      </c>
      <c r="D22" s="50">
        <f t="shared" si="2"/>
        <v>138376.06326987682</v>
      </c>
      <c r="E22" s="51">
        <v>12066016499</v>
      </c>
      <c r="F22" s="51">
        <f t="shared" si="3"/>
        <v>100834.1536912303</v>
      </c>
      <c r="G22" s="46">
        <v>5.8650000000000002</v>
      </c>
      <c r="H22" s="44">
        <v>0</v>
      </c>
      <c r="I22" s="44">
        <f t="shared" si="0"/>
        <v>5.8650000000000002</v>
      </c>
      <c r="J22" s="52">
        <v>46355227</v>
      </c>
      <c r="K22" s="51">
        <v>0</v>
      </c>
      <c r="L22" s="53">
        <f t="shared" si="4"/>
        <v>46355227</v>
      </c>
      <c r="M22" s="56">
        <f t="shared" si="1"/>
        <v>387.38469188213469</v>
      </c>
    </row>
    <row r="23" spans="1:13">
      <c r="A23" s="7" t="s">
        <v>19</v>
      </c>
      <c r="B23" s="16">
        <v>12364</v>
      </c>
      <c r="C23" s="65">
        <v>3509672022</v>
      </c>
      <c r="D23" s="50">
        <f t="shared" si="2"/>
        <v>283862.18230346165</v>
      </c>
      <c r="E23" s="51">
        <v>2524579364</v>
      </c>
      <c r="F23" s="51">
        <f t="shared" si="3"/>
        <v>204187.91362018764</v>
      </c>
      <c r="G23" s="46">
        <v>5.0540000000000003</v>
      </c>
      <c r="H23" s="44">
        <v>0</v>
      </c>
      <c r="I23" s="44">
        <f t="shared" si="0"/>
        <v>5.0540000000000003</v>
      </c>
      <c r="J23" s="52">
        <v>12759223</v>
      </c>
      <c r="K23" s="51">
        <v>0</v>
      </c>
      <c r="L23" s="53">
        <f t="shared" si="4"/>
        <v>12759223</v>
      </c>
      <c r="M23" s="56">
        <f t="shared" si="1"/>
        <v>1031.9656260109996</v>
      </c>
    </row>
    <row r="24" spans="1:13">
      <c r="A24" s="7" t="s">
        <v>20</v>
      </c>
      <c r="B24" s="16">
        <v>43813</v>
      </c>
      <c r="C24" s="65">
        <v>3237449410</v>
      </c>
      <c r="D24" s="50">
        <f t="shared" si="2"/>
        <v>73892.438545637138</v>
      </c>
      <c r="E24" s="51">
        <v>1829245279</v>
      </c>
      <c r="F24" s="51">
        <f t="shared" si="3"/>
        <v>41751.198936388741</v>
      </c>
      <c r="G24" s="46">
        <v>5.8739999999999997</v>
      </c>
      <c r="H24" s="44">
        <v>0</v>
      </c>
      <c r="I24" s="44">
        <f t="shared" si="0"/>
        <v>5.8739999999999997</v>
      </c>
      <c r="J24" s="52">
        <v>10744849</v>
      </c>
      <c r="K24" s="51">
        <v>0</v>
      </c>
      <c r="L24" s="53">
        <f t="shared" si="4"/>
        <v>10744849</v>
      </c>
      <c r="M24" s="56">
        <f t="shared" si="1"/>
        <v>245.24339807819598</v>
      </c>
    </row>
    <row r="25" spans="1:13">
      <c r="A25" s="7" t="s">
        <v>21</v>
      </c>
      <c r="B25" s="16">
        <v>18126</v>
      </c>
      <c r="C25" s="65">
        <v>1888972027</v>
      </c>
      <c r="D25" s="50">
        <f t="shared" si="2"/>
        <v>104213.39661260069</v>
      </c>
      <c r="E25" s="51">
        <v>1053577514</v>
      </c>
      <c r="F25" s="51">
        <f t="shared" si="3"/>
        <v>58125.207657508552</v>
      </c>
      <c r="G25" s="46">
        <v>5.8</v>
      </c>
      <c r="H25" s="44">
        <v>0</v>
      </c>
      <c r="I25" s="44">
        <f t="shared" si="0"/>
        <v>5.8</v>
      </c>
      <c r="J25" s="52">
        <v>6110749</v>
      </c>
      <c r="K25" s="51">
        <v>0</v>
      </c>
      <c r="L25" s="53">
        <f t="shared" si="4"/>
        <v>6110749</v>
      </c>
      <c r="M25" s="56">
        <f t="shared" si="1"/>
        <v>337.12617234911176</v>
      </c>
    </row>
    <row r="26" spans="1:13">
      <c r="A26" s="7" t="s">
        <v>22</v>
      </c>
      <c r="B26" s="16">
        <v>12130</v>
      </c>
      <c r="C26" s="65">
        <v>4166928116</v>
      </c>
      <c r="D26" s="50">
        <f t="shared" si="2"/>
        <v>343522.5157460841</v>
      </c>
      <c r="E26" s="51">
        <v>832595306</v>
      </c>
      <c r="F26" s="51">
        <f t="shared" si="3"/>
        <v>68639.349216817805</v>
      </c>
      <c r="G26" s="46">
        <v>5.867</v>
      </c>
      <c r="H26" s="44">
        <v>0</v>
      </c>
      <c r="I26" s="44">
        <f t="shared" si="0"/>
        <v>5.867</v>
      </c>
      <c r="J26" s="52">
        <v>4886809</v>
      </c>
      <c r="K26" s="51">
        <v>0</v>
      </c>
      <c r="L26" s="53">
        <f t="shared" si="4"/>
        <v>4886809</v>
      </c>
      <c r="M26" s="56">
        <f t="shared" si="1"/>
        <v>402.8696619950536</v>
      </c>
    </row>
    <row r="27" spans="1:13">
      <c r="A27" s="7" t="s">
        <v>23</v>
      </c>
      <c r="B27" s="16">
        <v>14824</v>
      </c>
      <c r="C27" s="65">
        <v>3597864231</v>
      </c>
      <c r="D27" s="50">
        <f t="shared" si="2"/>
        <v>242705.35827037238</v>
      </c>
      <c r="E27" s="51">
        <v>2307713484</v>
      </c>
      <c r="F27" s="51">
        <f t="shared" si="3"/>
        <v>155674.14220183485</v>
      </c>
      <c r="G27" s="46">
        <v>6.2080000000000002</v>
      </c>
      <c r="H27" s="44">
        <v>0</v>
      </c>
      <c r="I27" s="44">
        <f t="shared" si="0"/>
        <v>6.2080000000000002</v>
      </c>
      <c r="J27" s="52">
        <v>14325917</v>
      </c>
      <c r="K27" s="51">
        <v>0</v>
      </c>
      <c r="L27" s="53">
        <f t="shared" si="4"/>
        <v>14325917</v>
      </c>
      <c r="M27" s="56">
        <f t="shared" si="1"/>
        <v>966.40022935779814</v>
      </c>
    </row>
    <row r="28" spans="1:13">
      <c r="A28" s="7" t="s">
        <v>24</v>
      </c>
      <c r="B28" s="16">
        <v>13226</v>
      </c>
      <c r="C28" s="65">
        <v>1710033361</v>
      </c>
      <c r="D28" s="50">
        <f t="shared" si="2"/>
        <v>129293.31324663541</v>
      </c>
      <c r="E28" s="51">
        <v>1068162058</v>
      </c>
      <c r="F28" s="51">
        <f t="shared" si="3"/>
        <v>80762.290790866478</v>
      </c>
      <c r="G28" s="46">
        <v>6.0209999999999999</v>
      </c>
      <c r="H28" s="44">
        <v>0</v>
      </c>
      <c r="I28" s="44">
        <f t="shared" si="0"/>
        <v>6.0209999999999999</v>
      </c>
      <c r="J28" s="52">
        <v>6431404</v>
      </c>
      <c r="K28" s="51">
        <v>0</v>
      </c>
      <c r="L28" s="53">
        <f t="shared" si="4"/>
        <v>6431404</v>
      </c>
      <c r="M28" s="56">
        <f t="shared" si="1"/>
        <v>486.26977166187811</v>
      </c>
    </row>
    <row r="29" spans="1:13">
      <c r="A29" s="7" t="s">
        <v>25</v>
      </c>
      <c r="B29" s="16">
        <v>25269</v>
      </c>
      <c r="C29" s="65">
        <v>4032451909</v>
      </c>
      <c r="D29" s="50">
        <f t="shared" si="2"/>
        <v>159580.9849618109</v>
      </c>
      <c r="E29" s="51">
        <v>1960570413</v>
      </c>
      <c r="F29" s="51">
        <f t="shared" si="3"/>
        <v>77587.96996319601</v>
      </c>
      <c r="G29" s="46">
        <v>5.819</v>
      </c>
      <c r="H29" s="44">
        <v>0</v>
      </c>
      <c r="I29" s="44">
        <f t="shared" si="0"/>
        <v>5.819</v>
      </c>
      <c r="J29" s="52">
        <v>11419207</v>
      </c>
      <c r="K29" s="51">
        <v>0</v>
      </c>
      <c r="L29" s="53">
        <f t="shared" si="4"/>
        <v>11419207</v>
      </c>
      <c r="M29" s="56">
        <f t="shared" si="1"/>
        <v>451.90577387312516</v>
      </c>
    </row>
    <row r="30" spans="1:13">
      <c r="A30" s="7" t="s">
        <v>26</v>
      </c>
      <c r="B30" s="16">
        <v>40540</v>
      </c>
      <c r="C30" s="65">
        <v>7023970708</v>
      </c>
      <c r="D30" s="50">
        <f t="shared" si="2"/>
        <v>173260.25426739024</v>
      </c>
      <c r="E30" s="51">
        <v>2939949686</v>
      </c>
      <c r="F30" s="51">
        <f t="shared" si="3"/>
        <v>72519.725851011346</v>
      </c>
      <c r="G30" s="46">
        <v>5.8010000000000002</v>
      </c>
      <c r="H30" s="44">
        <v>0</v>
      </c>
      <c r="I30" s="44">
        <f t="shared" si="0"/>
        <v>5.8010000000000002</v>
      </c>
      <c r="J30" s="52">
        <v>17082417</v>
      </c>
      <c r="K30" s="51">
        <v>0</v>
      </c>
      <c r="L30" s="53">
        <f t="shared" si="4"/>
        <v>17082417</v>
      </c>
      <c r="M30" s="56">
        <f t="shared" si="1"/>
        <v>421.37190429205725</v>
      </c>
    </row>
    <row r="31" spans="1:13">
      <c r="A31" s="7" t="s">
        <v>27</v>
      </c>
      <c r="B31" s="16">
        <v>196540</v>
      </c>
      <c r="C31" s="65">
        <v>19477577783</v>
      </c>
      <c r="D31" s="50">
        <f t="shared" si="2"/>
        <v>99102.359738475629</v>
      </c>
      <c r="E31" s="51">
        <v>12420189618</v>
      </c>
      <c r="F31" s="51">
        <f t="shared" si="3"/>
        <v>63194.207886435332</v>
      </c>
      <c r="G31" s="46">
        <v>5.7770000000000001</v>
      </c>
      <c r="H31" s="44">
        <v>1</v>
      </c>
      <c r="I31" s="44">
        <f t="shared" si="0"/>
        <v>6.7770000000000001</v>
      </c>
      <c r="J31" s="52">
        <v>71851931</v>
      </c>
      <c r="K31" s="51">
        <v>12437585</v>
      </c>
      <c r="L31" s="53">
        <f t="shared" si="4"/>
        <v>84289516</v>
      </c>
      <c r="M31" s="56">
        <f t="shared" si="1"/>
        <v>428.86697873206469</v>
      </c>
    </row>
    <row r="32" spans="1:13">
      <c r="A32" s="7" t="s">
        <v>28</v>
      </c>
      <c r="B32" s="16">
        <v>102065</v>
      </c>
      <c r="C32" s="65">
        <v>9219047028</v>
      </c>
      <c r="D32" s="50">
        <f t="shared" si="2"/>
        <v>90325.253789251947</v>
      </c>
      <c r="E32" s="51">
        <v>6295404957</v>
      </c>
      <c r="F32" s="51">
        <f t="shared" si="3"/>
        <v>61680.350335570467</v>
      </c>
      <c r="G32" s="46">
        <v>5.8789999999999996</v>
      </c>
      <c r="H32" s="44">
        <v>0</v>
      </c>
      <c r="I32" s="44">
        <f t="shared" si="0"/>
        <v>5.8789999999999996</v>
      </c>
      <c r="J32" s="52">
        <v>37208964</v>
      </c>
      <c r="K32" s="51">
        <v>0</v>
      </c>
      <c r="L32" s="53">
        <f t="shared" si="4"/>
        <v>37208964</v>
      </c>
      <c r="M32" s="56">
        <f t="shared" si="1"/>
        <v>364.56144613726548</v>
      </c>
    </row>
    <row r="33" spans="1:13">
      <c r="A33" s="7" t="s">
        <v>29</v>
      </c>
      <c r="B33" s="16">
        <v>1490374</v>
      </c>
      <c r="C33" s="65">
        <v>184167238987</v>
      </c>
      <c r="D33" s="50">
        <f t="shared" si="2"/>
        <v>123571.1566271285</v>
      </c>
      <c r="E33" s="51">
        <v>132098301934</v>
      </c>
      <c r="F33" s="51">
        <f t="shared" si="3"/>
        <v>88634.330667335846</v>
      </c>
      <c r="G33" s="46">
        <v>5.8490000000000002</v>
      </c>
      <c r="H33" s="44">
        <v>0</v>
      </c>
      <c r="I33" s="44">
        <f t="shared" si="0"/>
        <v>5.8490000000000002</v>
      </c>
      <c r="J33" s="52">
        <v>774511255</v>
      </c>
      <c r="K33" s="51">
        <v>0</v>
      </c>
      <c r="L33" s="53">
        <f t="shared" si="4"/>
        <v>774511255</v>
      </c>
      <c r="M33" s="56">
        <f t="shared" si="1"/>
        <v>519.67576930354392</v>
      </c>
    </row>
    <row r="34" spans="1:13">
      <c r="A34" s="7" t="s">
        <v>30</v>
      </c>
      <c r="B34" s="16">
        <v>19665</v>
      </c>
      <c r="C34" s="65">
        <v>1223671377</v>
      </c>
      <c r="D34" s="50">
        <f t="shared" si="2"/>
        <v>62225.851868802441</v>
      </c>
      <c r="E34" s="51">
        <v>564947164</v>
      </c>
      <c r="F34" s="51">
        <f t="shared" si="3"/>
        <v>28728.561606915839</v>
      </c>
      <c r="G34" s="46">
        <v>5.85</v>
      </c>
      <c r="H34" s="44">
        <v>0</v>
      </c>
      <c r="I34" s="44">
        <f t="shared" si="0"/>
        <v>5.85</v>
      </c>
      <c r="J34" s="52">
        <v>3304941</v>
      </c>
      <c r="K34" s="51">
        <v>0</v>
      </c>
      <c r="L34" s="53">
        <f t="shared" si="4"/>
        <v>3304941</v>
      </c>
      <c r="M34" s="56">
        <f t="shared" si="1"/>
        <v>168.06209000762777</v>
      </c>
    </row>
    <row r="35" spans="1:13">
      <c r="A35" s="7" t="s">
        <v>31</v>
      </c>
      <c r="B35" s="16">
        <v>161702</v>
      </c>
      <c r="C35" s="65">
        <v>30178528612</v>
      </c>
      <c r="D35" s="50">
        <f t="shared" si="2"/>
        <v>186630.52165093814</v>
      </c>
      <c r="E35" s="51">
        <v>21940784984</v>
      </c>
      <c r="F35" s="51">
        <f t="shared" si="3"/>
        <v>135686.5405746373</v>
      </c>
      <c r="G35" s="46">
        <v>6.2679999999999998</v>
      </c>
      <c r="H35" s="44">
        <v>0</v>
      </c>
      <c r="I35" s="44">
        <f t="shared" si="0"/>
        <v>6.2679999999999998</v>
      </c>
      <c r="J35" s="52">
        <v>137592992</v>
      </c>
      <c r="K35" s="51">
        <v>0</v>
      </c>
      <c r="L35" s="53">
        <f t="shared" si="4"/>
        <v>137592992</v>
      </c>
      <c r="M35" s="56">
        <f t="shared" si="1"/>
        <v>850.90470124055366</v>
      </c>
    </row>
    <row r="36" spans="1:13">
      <c r="A36" s="7" t="s">
        <v>32</v>
      </c>
      <c r="B36" s="16">
        <v>47198</v>
      </c>
      <c r="C36" s="65">
        <v>3389000015</v>
      </c>
      <c r="D36" s="50">
        <f t="shared" si="2"/>
        <v>71803.890313148862</v>
      </c>
      <c r="E36" s="51">
        <v>1916239373</v>
      </c>
      <c r="F36" s="51">
        <f t="shared" si="3"/>
        <v>40600.01214034493</v>
      </c>
      <c r="G36" s="46">
        <v>5.3555999999999999</v>
      </c>
      <c r="H36" s="44">
        <v>0</v>
      </c>
      <c r="I36" s="44">
        <f t="shared" si="0"/>
        <v>5.3555999999999999</v>
      </c>
      <c r="J36" s="52">
        <v>10262323</v>
      </c>
      <c r="K36" s="51">
        <v>0</v>
      </c>
      <c r="L36" s="53">
        <f t="shared" si="4"/>
        <v>10262323</v>
      </c>
      <c r="M36" s="56">
        <f t="shared" si="1"/>
        <v>217.43131064875629</v>
      </c>
    </row>
    <row r="37" spans="1:13">
      <c r="A37" s="7" t="s">
        <v>33</v>
      </c>
      <c r="B37" s="16">
        <v>14590</v>
      </c>
      <c r="C37" s="65">
        <v>1731798686</v>
      </c>
      <c r="D37" s="50">
        <f t="shared" si="2"/>
        <v>118697.64811514736</v>
      </c>
      <c r="E37" s="51">
        <v>794515273</v>
      </c>
      <c r="F37" s="51">
        <f t="shared" si="3"/>
        <v>54456.153050034271</v>
      </c>
      <c r="G37" s="46">
        <v>5.8650000000000002</v>
      </c>
      <c r="H37" s="44">
        <v>0</v>
      </c>
      <c r="I37" s="44">
        <f t="shared" si="0"/>
        <v>5.8650000000000002</v>
      </c>
      <c r="J37" s="52">
        <v>4659830</v>
      </c>
      <c r="K37" s="51">
        <v>0</v>
      </c>
      <c r="L37" s="53">
        <f t="shared" si="4"/>
        <v>4659830</v>
      </c>
      <c r="M37" s="56">
        <f t="shared" si="1"/>
        <v>319.38519533927348</v>
      </c>
    </row>
    <row r="38" spans="1:13">
      <c r="A38" s="7" t="s">
        <v>34</v>
      </c>
      <c r="B38" s="16">
        <v>7937</v>
      </c>
      <c r="C38" s="65">
        <v>804320403</v>
      </c>
      <c r="D38" s="50">
        <f t="shared" si="2"/>
        <v>101338.08781655537</v>
      </c>
      <c r="E38" s="51">
        <v>319365766</v>
      </c>
      <c r="F38" s="51">
        <f t="shared" si="3"/>
        <v>40237.591785309312</v>
      </c>
      <c r="G38" s="46">
        <v>5.6820000000000004</v>
      </c>
      <c r="H38" s="44">
        <v>0</v>
      </c>
      <c r="I38" s="44">
        <f t="shared" si="0"/>
        <v>5.6820000000000004</v>
      </c>
      <c r="J38" s="52">
        <v>1814641</v>
      </c>
      <c r="K38" s="51">
        <v>0</v>
      </c>
      <c r="L38" s="53">
        <f t="shared" si="4"/>
        <v>1814641</v>
      </c>
      <c r="M38" s="56">
        <f t="shared" si="1"/>
        <v>228.63059090336398</v>
      </c>
    </row>
    <row r="39" spans="1:13">
      <c r="A39" s="7" t="s">
        <v>35</v>
      </c>
      <c r="B39" s="16">
        <v>400142</v>
      </c>
      <c r="C39" s="65">
        <v>40067687065</v>
      </c>
      <c r="D39" s="50">
        <f t="shared" si="2"/>
        <v>100133.6702095756</v>
      </c>
      <c r="E39" s="51">
        <v>29399937130</v>
      </c>
      <c r="F39" s="51">
        <f t="shared" si="3"/>
        <v>73473.759640327684</v>
      </c>
      <c r="G39" s="46">
        <v>6.5919999999999996</v>
      </c>
      <c r="H39" s="44">
        <v>0</v>
      </c>
      <c r="I39" s="44">
        <f t="shared" si="0"/>
        <v>6.5919999999999996</v>
      </c>
      <c r="J39" s="52">
        <v>193813650</v>
      </c>
      <c r="K39" s="51">
        <v>0</v>
      </c>
      <c r="L39" s="53">
        <f t="shared" si="4"/>
        <v>193813650</v>
      </c>
      <c r="M39" s="56">
        <f t="shared" si="1"/>
        <v>484.3621764273683</v>
      </c>
    </row>
    <row r="40" spans="1:13">
      <c r="A40" s="7" t="s">
        <v>36</v>
      </c>
      <c r="B40" s="16">
        <v>782579</v>
      </c>
      <c r="C40" s="65">
        <v>133025841029</v>
      </c>
      <c r="D40" s="50">
        <f t="shared" si="2"/>
        <v>169983.91348221712</v>
      </c>
      <c r="E40" s="51">
        <v>104616973587</v>
      </c>
      <c r="F40" s="51">
        <f t="shared" si="3"/>
        <v>133682.31652906607</v>
      </c>
      <c r="G40" s="46">
        <v>5.891</v>
      </c>
      <c r="H40" s="44">
        <v>0</v>
      </c>
      <c r="I40" s="44">
        <f t="shared" si="0"/>
        <v>5.891</v>
      </c>
      <c r="J40" s="52">
        <v>616397283</v>
      </c>
      <c r="K40" s="51">
        <v>0</v>
      </c>
      <c r="L40" s="53">
        <f t="shared" si="4"/>
        <v>616397283</v>
      </c>
      <c r="M40" s="56">
        <f t="shared" si="1"/>
        <v>787.64863738996314</v>
      </c>
    </row>
    <row r="41" spans="1:13">
      <c r="A41" s="7" t="s">
        <v>37</v>
      </c>
      <c r="B41" s="16">
        <v>295921</v>
      </c>
      <c r="C41" s="65">
        <v>32751686015</v>
      </c>
      <c r="D41" s="50">
        <f t="shared" si="2"/>
        <v>110677.12671625198</v>
      </c>
      <c r="E41" s="51">
        <v>20929168872</v>
      </c>
      <c r="F41" s="51">
        <f t="shared" si="3"/>
        <v>70725.527664478024</v>
      </c>
      <c r="G41" s="46">
        <v>5.8760000000000003</v>
      </c>
      <c r="H41" s="44">
        <v>0</v>
      </c>
      <c r="I41" s="44">
        <f t="shared" si="0"/>
        <v>5.8760000000000003</v>
      </c>
      <c r="J41" s="52">
        <v>123206369</v>
      </c>
      <c r="K41" s="51">
        <v>0</v>
      </c>
      <c r="L41" s="53">
        <f t="shared" si="4"/>
        <v>123206369</v>
      </c>
      <c r="M41" s="56">
        <f t="shared" si="1"/>
        <v>416.34885324123667</v>
      </c>
    </row>
    <row r="42" spans="1:13">
      <c r="A42" s="7" t="s">
        <v>38</v>
      </c>
      <c r="B42" s="16">
        <v>43577</v>
      </c>
      <c r="C42" s="65">
        <v>5305458274</v>
      </c>
      <c r="D42" s="50">
        <f t="shared" si="2"/>
        <v>121749.04821350712</v>
      </c>
      <c r="E42" s="51">
        <v>2545985582</v>
      </c>
      <c r="F42" s="51">
        <f t="shared" si="3"/>
        <v>58424.98524450972</v>
      </c>
      <c r="G42" s="46">
        <v>5.875</v>
      </c>
      <c r="H42" s="44">
        <v>0</v>
      </c>
      <c r="I42" s="44">
        <f t="shared" si="0"/>
        <v>5.875</v>
      </c>
      <c r="J42" s="52">
        <v>14957686</v>
      </c>
      <c r="K42" s="51">
        <v>0</v>
      </c>
      <c r="L42" s="53">
        <f t="shared" si="4"/>
        <v>14957686</v>
      </c>
      <c r="M42" s="56">
        <f t="shared" si="1"/>
        <v>343.24726346467173</v>
      </c>
    </row>
    <row r="43" spans="1:13">
      <c r="A43" s="7" t="s">
        <v>39</v>
      </c>
      <c r="B43" s="16">
        <v>7464</v>
      </c>
      <c r="C43" s="65">
        <v>1011190889</v>
      </c>
      <c r="D43" s="50">
        <f t="shared" si="2"/>
        <v>135475.73539657021</v>
      </c>
      <c r="E43" s="51">
        <v>339774975</v>
      </c>
      <c r="F43" s="51">
        <f t="shared" si="3"/>
        <v>45521.834807073952</v>
      </c>
      <c r="G43" s="46">
        <v>5.7679999999999998</v>
      </c>
      <c r="H43" s="44">
        <v>0</v>
      </c>
      <c r="I43" s="44">
        <f t="shared" si="0"/>
        <v>5.7679999999999998</v>
      </c>
      <c r="J43" s="52">
        <v>1959771</v>
      </c>
      <c r="K43" s="51">
        <v>0</v>
      </c>
      <c r="L43" s="53">
        <f t="shared" si="4"/>
        <v>1959771</v>
      </c>
      <c r="M43" s="56">
        <f t="shared" si="1"/>
        <v>262.56310289389069</v>
      </c>
    </row>
    <row r="44" spans="1:13">
      <c r="A44" s="7" t="s">
        <v>40</v>
      </c>
      <c r="B44" s="16">
        <v>18122</v>
      </c>
      <c r="C44" s="65">
        <v>1619100427</v>
      </c>
      <c r="D44" s="50">
        <f t="shared" si="2"/>
        <v>89344.466780708535</v>
      </c>
      <c r="E44" s="51">
        <v>875248275</v>
      </c>
      <c r="F44" s="51">
        <f t="shared" si="3"/>
        <v>48297.554077916342</v>
      </c>
      <c r="G44" s="46">
        <v>5.84</v>
      </c>
      <c r="H44" s="44">
        <v>0</v>
      </c>
      <c r="I44" s="44">
        <f t="shared" si="0"/>
        <v>5.84</v>
      </c>
      <c r="J44" s="52">
        <v>5111451</v>
      </c>
      <c r="K44" s="51">
        <v>0</v>
      </c>
      <c r="L44" s="53">
        <f t="shared" si="4"/>
        <v>5111451</v>
      </c>
      <c r="M44" s="56">
        <f t="shared" si="1"/>
        <v>282.05777508001324</v>
      </c>
    </row>
    <row r="45" spans="1:13">
      <c r="A45" s="7" t="s">
        <v>41</v>
      </c>
      <c r="B45" s="16">
        <v>411209</v>
      </c>
      <c r="C45" s="65">
        <v>60144147496</v>
      </c>
      <c r="D45" s="50">
        <f t="shared" si="2"/>
        <v>146261.7488819554</v>
      </c>
      <c r="E45" s="51">
        <v>47666050988</v>
      </c>
      <c r="F45" s="51">
        <f t="shared" si="3"/>
        <v>115916.84760790742</v>
      </c>
      <c r="G45" s="46">
        <v>6.8760000000000003</v>
      </c>
      <c r="H45" s="44">
        <v>0</v>
      </c>
      <c r="I45" s="44">
        <f t="shared" si="0"/>
        <v>6.8760000000000003</v>
      </c>
      <c r="J45" s="52">
        <v>328162532</v>
      </c>
      <c r="K45" s="51">
        <v>0</v>
      </c>
      <c r="L45" s="53">
        <f t="shared" si="4"/>
        <v>328162532</v>
      </c>
      <c r="M45" s="56">
        <f t="shared" si="1"/>
        <v>798.04316539764454</v>
      </c>
    </row>
    <row r="46" spans="1:13">
      <c r="A46" s="7" t="s">
        <v>42</v>
      </c>
      <c r="B46" s="16">
        <v>381176</v>
      </c>
      <c r="C46" s="65">
        <v>37562443761</v>
      </c>
      <c r="D46" s="50">
        <f t="shared" si="2"/>
        <v>98543.569797154065</v>
      </c>
      <c r="E46" s="51">
        <v>24565882978</v>
      </c>
      <c r="F46" s="51">
        <f t="shared" si="3"/>
        <v>64447.612068965514</v>
      </c>
      <c r="G46" s="46">
        <v>4.4029999999999996</v>
      </c>
      <c r="H46" s="44">
        <v>1</v>
      </c>
      <c r="I46" s="44">
        <f t="shared" si="0"/>
        <v>5.4029999999999996</v>
      </c>
      <c r="J46" s="52">
        <v>108260490</v>
      </c>
      <c r="K46" s="51">
        <v>24588002</v>
      </c>
      <c r="L46" s="53">
        <f t="shared" si="4"/>
        <v>132848492</v>
      </c>
      <c r="M46" s="56">
        <f t="shared" si="1"/>
        <v>348.52270867001073</v>
      </c>
    </row>
    <row r="47" spans="1:13">
      <c r="A47" s="7" t="s">
        <v>43</v>
      </c>
      <c r="B47" s="16">
        <v>159053</v>
      </c>
      <c r="C47" s="65">
        <v>36259640662</v>
      </c>
      <c r="D47" s="50">
        <f t="shared" si="2"/>
        <v>227972.06379005741</v>
      </c>
      <c r="E47" s="51">
        <v>26624105342</v>
      </c>
      <c r="F47" s="51">
        <f t="shared" si="3"/>
        <v>167391.40627338056</v>
      </c>
      <c r="G47" s="46">
        <v>6.3230000000000004</v>
      </c>
      <c r="H47" s="44">
        <v>0</v>
      </c>
      <c r="I47" s="44">
        <f t="shared" si="0"/>
        <v>6.3230000000000004</v>
      </c>
      <c r="J47" s="52">
        <v>168525111</v>
      </c>
      <c r="K47" s="51">
        <v>0</v>
      </c>
      <c r="L47" s="53">
        <f t="shared" si="4"/>
        <v>168525111</v>
      </c>
      <c r="M47" s="56">
        <f t="shared" si="1"/>
        <v>1059.5531740991996</v>
      </c>
    </row>
    <row r="48" spans="1:13">
      <c r="A48" s="7" t="s">
        <v>44</v>
      </c>
      <c r="B48" s="16">
        <v>2731939</v>
      </c>
      <c r="C48" s="65">
        <v>462636626740</v>
      </c>
      <c r="D48" s="50">
        <f t="shared" si="2"/>
        <v>169343.68839860626</v>
      </c>
      <c r="E48" s="51">
        <v>357960465263</v>
      </c>
      <c r="F48" s="51">
        <f t="shared" si="3"/>
        <v>131027.98607985025</v>
      </c>
      <c r="G48" s="46">
        <v>6.8289999999999997</v>
      </c>
      <c r="H48" s="44">
        <v>0.18</v>
      </c>
      <c r="I48" s="44">
        <f t="shared" si="0"/>
        <v>7.0089999999999995</v>
      </c>
      <c r="J48" s="52">
        <v>2501353187</v>
      </c>
      <c r="K48" s="51">
        <v>65931113</v>
      </c>
      <c r="L48" s="53">
        <f t="shared" si="4"/>
        <v>2567284300</v>
      </c>
      <c r="M48" s="56">
        <f t="shared" si="1"/>
        <v>939.72973042223862</v>
      </c>
    </row>
    <row r="49" spans="1:13">
      <c r="A49" s="7" t="s">
        <v>45</v>
      </c>
      <c r="B49" s="16">
        <v>83411</v>
      </c>
      <c r="C49" s="65">
        <v>42545335005</v>
      </c>
      <c r="D49" s="50">
        <f t="shared" si="2"/>
        <v>510068.63609116303</v>
      </c>
      <c r="E49" s="51">
        <v>33635119753</v>
      </c>
      <c r="F49" s="51">
        <f t="shared" si="3"/>
        <v>403245.61212549906</v>
      </c>
      <c r="G49" s="46">
        <v>3.2839999999999998</v>
      </c>
      <c r="H49" s="44">
        <v>0</v>
      </c>
      <c r="I49" s="44">
        <f t="shared" si="0"/>
        <v>3.2839999999999998</v>
      </c>
      <c r="J49" s="52">
        <v>110921412</v>
      </c>
      <c r="K49" s="51">
        <v>0</v>
      </c>
      <c r="L49" s="53">
        <f t="shared" si="4"/>
        <v>110921412</v>
      </c>
      <c r="M49" s="56">
        <f t="shared" si="1"/>
        <v>1329.8175540396351</v>
      </c>
    </row>
    <row r="50" spans="1:13">
      <c r="A50" s="7" t="s">
        <v>46</v>
      </c>
      <c r="B50" s="16">
        <v>93012</v>
      </c>
      <c r="C50" s="65">
        <v>17367285713</v>
      </c>
      <c r="D50" s="50">
        <f t="shared" si="2"/>
        <v>186720.9146454221</v>
      </c>
      <c r="E50" s="51">
        <v>12031150282</v>
      </c>
      <c r="F50" s="51">
        <f t="shared" si="3"/>
        <v>129350.51694405024</v>
      </c>
      <c r="G50" s="46">
        <v>5.88</v>
      </c>
      <c r="H50" s="44">
        <v>0</v>
      </c>
      <c r="I50" s="44">
        <f t="shared" si="0"/>
        <v>5.88</v>
      </c>
      <c r="J50" s="52">
        <v>70919051</v>
      </c>
      <c r="K50" s="51">
        <v>0</v>
      </c>
      <c r="L50" s="53">
        <f t="shared" si="4"/>
        <v>70919051</v>
      </c>
      <c r="M50" s="56">
        <f t="shared" si="1"/>
        <v>762.47205736894159</v>
      </c>
    </row>
    <row r="51" spans="1:13">
      <c r="A51" s="7" t="s">
        <v>47</v>
      </c>
      <c r="B51" s="16">
        <v>213204</v>
      </c>
      <c r="C51" s="65">
        <v>29832124957</v>
      </c>
      <c r="D51" s="50">
        <f t="shared" si="2"/>
        <v>139922.91400255155</v>
      </c>
      <c r="E51" s="51">
        <v>22571993046</v>
      </c>
      <c r="F51" s="51">
        <f t="shared" si="3"/>
        <v>105870.4013339337</v>
      </c>
      <c r="G51" s="46">
        <v>5.9429999999999996</v>
      </c>
      <c r="H51" s="44">
        <v>0</v>
      </c>
      <c r="I51" s="44">
        <f t="shared" si="0"/>
        <v>5.9429999999999996</v>
      </c>
      <c r="J51" s="52">
        <v>134148421</v>
      </c>
      <c r="K51" s="51">
        <v>0</v>
      </c>
      <c r="L51" s="53">
        <f t="shared" si="4"/>
        <v>134148421</v>
      </c>
      <c r="M51" s="56">
        <f t="shared" si="1"/>
        <v>629.20217725746238</v>
      </c>
    </row>
    <row r="52" spans="1:13">
      <c r="A52" s="7" t="s">
        <v>48</v>
      </c>
      <c r="B52" s="16">
        <v>39148</v>
      </c>
      <c r="C52" s="65">
        <v>6656419855</v>
      </c>
      <c r="D52" s="50">
        <f t="shared" si="2"/>
        <v>170032.1818483703</v>
      </c>
      <c r="E52" s="51">
        <v>3690844107</v>
      </c>
      <c r="F52" s="51">
        <f t="shared" si="3"/>
        <v>94279.250715234492</v>
      </c>
      <c r="G52" s="46">
        <v>5.843</v>
      </c>
      <c r="H52" s="44">
        <v>0</v>
      </c>
      <c r="I52" s="44">
        <f t="shared" si="0"/>
        <v>5.843</v>
      </c>
      <c r="J52" s="52">
        <v>21629189</v>
      </c>
      <c r="K52" s="51">
        <v>0</v>
      </c>
      <c r="L52" s="53">
        <f t="shared" si="4"/>
        <v>21629189</v>
      </c>
      <c r="M52" s="56">
        <f t="shared" si="1"/>
        <v>552.49793092878303</v>
      </c>
    </row>
    <row r="53" spans="1:13">
      <c r="A53" s="7" t="s">
        <v>49</v>
      </c>
      <c r="B53" s="16">
        <v>1457940</v>
      </c>
      <c r="C53" s="65">
        <v>227855659923</v>
      </c>
      <c r="D53" s="50">
        <f t="shared" si="2"/>
        <v>156286.03366599447</v>
      </c>
      <c r="E53" s="51">
        <v>171336070936</v>
      </c>
      <c r="F53" s="51">
        <f t="shared" si="3"/>
        <v>117519.28812982702</v>
      </c>
      <c r="G53" s="46">
        <v>6.7370000000000001</v>
      </c>
      <c r="H53" s="44">
        <v>0</v>
      </c>
      <c r="I53" s="44">
        <f t="shared" si="0"/>
        <v>6.7370000000000001</v>
      </c>
      <c r="J53" s="52">
        <v>1156387121</v>
      </c>
      <c r="K53" s="51">
        <v>0</v>
      </c>
      <c r="L53" s="53">
        <f t="shared" si="4"/>
        <v>1156387121</v>
      </c>
      <c r="M53" s="56">
        <f t="shared" si="1"/>
        <v>793.16509664320893</v>
      </c>
    </row>
    <row r="54" spans="1:13">
      <c r="A54" s="7" t="s">
        <v>50</v>
      </c>
      <c r="B54" s="16">
        <v>406460</v>
      </c>
      <c r="C54" s="65">
        <v>50537745640</v>
      </c>
      <c r="D54" s="50">
        <f t="shared" si="2"/>
        <v>124336.33233282488</v>
      </c>
      <c r="E54" s="51">
        <v>36439468939</v>
      </c>
      <c r="F54" s="51">
        <f t="shared" si="3"/>
        <v>89650.811737932396</v>
      </c>
      <c r="G54" s="46">
        <v>5.8970000000000002</v>
      </c>
      <c r="H54" s="44">
        <v>0</v>
      </c>
      <c r="I54" s="44">
        <f t="shared" si="0"/>
        <v>5.8970000000000002</v>
      </c>
      <c r="J54" s="52">
        <v>215248061</v>
      </c>
      <c r="K54" s="51">
        <v>0</v>
      </c>
      <c r="L54" s="53">
        <f t="shared" si="4"/>
        <v>215248061</v>
      </c>
      <c r="M54" s="56">
        <f t="shared" si="1"/>
        <v>529.56763519165474</v>
      </c>
    </row>
    <row r="55" spans="1:13">
      <c r="A55" s="7" t="s">
        <v>51</v>
      </c>
      <c r="B55" s="16">
        <v>1502495</v>
      </c>
      <c r="C55" s="65">
        <v>308512078767</v>
      </c>
      <c r="D55" s="50">
        <f t="shared" si="2"/>
        <v>205333.18165251799</v>
      </c>
      <c r="E55" s="51">
        <v>234429746291</v>
      </c>
      <c r="F55" s="51">
        <f t="shared" si="3"/>
        <v>156026.97266280421</v>
      </c>
      <c r="G55" s="46">
        <v>6.875</v>
      </c>
      <c r="H55" s="44">
        <v>0</v>
      </c>
      <c r="I55" s="44">
        <f t="shared" si="0"/>
        <v>6.875</v>
      </c>
      <c r="J55" s="52">
        <v>1613707178</v>
      </c>
      <c r="K55" s="51">
        <v>0</v>
      </c>
      <c r="L55" s="53">
        <f t="shared" si="4"/>
        <v>1613707178</v>
      </c>
      <c r="M55" s="56">
        <f t="shared" si="1"/>
        <v>1074.0183348363887</v>
      </c>
    </row>
    <row r="56" spans="1:13">
      <c r="A56" s="7" t="s">
        <v>52</v>
      </c>
      <c r="B56" s="16">
        <v>575891</v>
      </c>
      <c r="C56" s="65">
        <v>55478256506</v>
      </c>
      <c r="D56" s="50">
        <f t="shared" si="2"/>
        <v>96334.647539204467</v>
      </c>
      <c r="E56" s="51">
        <v>39219336721</v>
      </c>
      <c r="F56" s="51">
        <f t="shared" si="3"/>
        <v>68102.013611950868</v>
      </c>
      <c r="G56" s="46">
        <v>5.81</v>
      </c>
      <c r="H56" s="44">
        <v>0</v>
      </c>
      <c r="I56" s="44">
        <f t="shared" si="0"/>
        <v>5.81</v>
      </c>
      <c r="J56" s="52">
        <v>227955546</v>
      </c>
      <c r="K56" s="51">
        <v>0</v>
      </c>
      <c r="L56" s="53">
        <f t="shared" si="4"/>
        <v>227955546</v>
      </c>
      <c r="M56" s="56">
        <f t="shared" si="1"/>
        <v>395.83106178078839</v>
      </c>
    </row>
    <row r="57" spans="1:13">
      <c r="A57" s="7" t="s">
        <v>53</v>
      </c>
      <c r="B57" s="16">
        <v>964490</v>
      </c>
      <c r="C57" s="65">
        <v>150998142365</v>
      </c>
      <c r="D57" s="50">
        <f t="shared" si="2"/>
        <v>156557.49916017792</v>
      </c>
      <c r="E57" s="51">
        <v>106238474751</v>
      </c>
      <c r="F57" s="51">
        <f t="shared" si="3"/>
        <v>110149.89761532002</v>
      </c>
      <c r="G57" s="46">
        <v>6.3250000000000002</v>
      </c>
      <c r="H57" s="44">
        <v>0</v>
      </c>
      <c r="I57" s="44">
        <f t="shared" si="0"/>
        <v>6.3250000000000002</v>
      </c>
      <c r="J57" s="52">
        <v>672197885</v>
      </c>
      <c r="K57" s="51">
        <v>0</v>
      </c>
      <c r="L57" s="53">
        <f t="shared" si="4"/>
        <v>672197885</v>
      </c>
      <c r="M57" s="56">
        <f t="shared" si="1"/>
        <v>696.94645356613341</v>
      </c>
    </row>
    <row r="58" spans="1:13">
      <c r="A58" s="7" t="s">
        <v>55</v>
      </c>
      <c r="B58" s="16">
        <v>748365</v>
      </c>
      <c r="C58" s="65">
        <v>67628489799</v>
      </c>
      <c r="D58" s="50">
        <f t="shared" si="2"/>
        <v>90368.322675432442</v>
      </c>
      <c r="E58" s="51">
        <v>48924669326</v>
      </c>
      <c r="F58" s="51">
        <f t="shared" si="3"/>
        <v>65375.410830276669</v>
      </c>
      <c r="G58" s="46">
        <v>5.8289999999999997</v>
      </c>
      <c r="H58" s="44">
        <v>0</v>
      </c>
      <c r="I58" s="44">
        <f t="shared" si="0"/>
        <v>5.8289999999999997</v>
      </c>
      <c r="J58" s="52">
        <v>285530675</v>
      </c>
      <c r="K58" s="51">
        <v>0</v>
      </c>
      <c r="L58" s="53">
        <f t="shared" si="4"/>
        <v>285530675</v>
      </c>
      <c r="M58" s="56">
        <f t="shared" si="1"/>
        <v>381.53932238947573</v>
      </c>
    </row>
    <row r="59" spans="1:13">
      <c r="A59" s="7" t="s">
        <v>56</v>
      </c>
      <c r="B59" s="16">
        <v>73673</v>
      </c>
      <c r="C59" s="65">
        <v>8872951236</v>
      </c>
      <c r="D59" s="50">
        <f t="shared" si="2"/>
        <v>120436.94753844693</v>
      </c>
      <c r="E59" s="51">
        <v>5290797740</v>
      </c>
      <c r="F59" s="51">
        <f t="shared" si="3"/>
        <v>71814.609694189188</v>
      </c>
      <c r="G59" s="46">
        <v>5.78</v>
      </c>
      <c r="H59" s="44">
        <v>0</v>
      </c>
      <c r="I59" s="44">
        <f t="shared" si="0"/>
        <v>5.78</v>
      </c>
      <c r="J59" s="52">
        <v>30597465</v>
      </c>
      <c r="K59" s="51">
        <v>0</v>
      </c>
      <c r="L59" s="53">
        <f t="shared" si="4"/>
        <v>30597465</v>
      </c>
      <c r="M59" s="56">
        <f t="shared" si="1"/>
        <v>415.31449784860126</v>
      </c>
    </row>
    <row r="60" spans="1:13">
      <c r="A60" s="48" t="s">
        <v>98</v>
      </c>
      <c r="B60" s="16">
        <v>285533</v>
      </c>
      <c r="C60" s="65">
        <v>48592693643</v>
      </c>
      <c r="D60" s="50">
        <f t="shared" si="2"/>
        <v>170182.40848868608</v>
      </c>
      <c r="E60" s="51">
        <v>37147732755</v>
      </c>
      <c r="F60" s="51">
        <f t="shared" si="3"/>
        <v>130099.61284685133</v>
      </c>
      <c r="G60" s="46">
        <v>5.8120000000000003</v>
      </c>
      <c r="H60" s="44">
        <v>0</v>
      </c>
      <c r="I60" s="44">
        <f t="shared" si="0"/>
        <v>5.8120000000000003</v>
      </c>
      <c r="J60" s="52">
        <v>215976612</v>
      </c>
      <c r="K60" s="51">
        <v>0</v>
      </c>
      <c r="L60" s="53">
        <f t="shared" si="4"/>
        <v>215976612</v>
      </c>
      <c r="M60" s="56">
        <f t="shared" si="1"/>
        <v>756.39807657958977</v>
      </c>
    </row>
    <row r="61" spans="1:13">
      <c r="A61" s="48" t="s">
        <v>99</v>
      </c>
      <c r="B61" s="16">
        <v>340060</v>
      </c>
      <c r="C61" s="65">
        <v>42344375055</v>
      </c>
      <c r="D61" s="50">
        <f t="shared" si="2"/>
        <v>124520.30540198789</v>
      </c>
      <c r="E61" s="51">
        <v>28924225135</v>
      </c>
      <c r="F61" s="51">
        <f t="shared" si="3"/>
        <v>85056.240472269594</v>
      </c>
      <c r="G61" s="46">
        <v>6.8529999999999998</v>
      </c>
      <c r="H61" s="44">
        <v>0</v>
      </c>
      <c r="I61" s="44">
        <f t="shared" si="0"/>
        <v>6.8529999999999998</v>
      </c>
      <c r="J61" s="52">
        <v>198760744</v>
      </c>
      <c r="K61" s="51">
        <v>0</v>
      </c>
      <c r="L61" s="53">
        <f t="shared" si="4"/>
        <v>198760744</v>
      </c>
      <c r="M61" s="56">
        <f t="shared" si="1"/>
        <v>584.4872787155208</v>
      </c>
    </row>
    <row r="62" spans="1:13">
      <c r="A62" s="7" t="s">
        <v>57</v>
      </c>
      <c r="B62" s="16">
        <v>191911</v>
      </c>
      <c r="C62" s="65">
        <v>19941860672</v>
      </c>
      <c r="D62" s="50">
        <f t="shared" si="2"/>
        <v>103912.02522002386</v>
      </c>
      <c r="E62" s="51">
        <v>13673805923</v>
      </c>
      <c r="F62" s="51">
        <f t="shared" si="3"/>
        <v>71250.766881523203</v>
      </c>
      <c r="G62" s="46">
        <v>5.9039999999999999</v>
      </c>
      <c r="H62" s="44">
        <v>0</v>
      </c>
      <c r="I62" s="44">
        <f t="shared" si="0"/>
        <v>5.9039999999999999</v>
      </c>
      <c r="J62" s="52">
        <v>80726555</v>
      </c>
      <c r="K62" s="51">
        <v>0</v>
      </c>
      <c r="L62" s="53">
        <f t="shared" si="4"/>
        <v>80726555</v>
      </c>
      <c r="M62" s="56">
        <f t="shared" si="1"/>
        <v>420.64579414416056</v>
      </c>
    </row>
    <row r="63" spans="1:13">
      <c r="A63" s="7" t="s">
        <v>58</v>
      </c>
      <c r="B63" s="16">
        <v>441508</v>
      </c>
      <c r="C63" s="65">
        <v>95928489310</v>
      </c>
      <c r="D63" s="50">
        <f t="shared" si="2"/>
        <v>217274.63445735979</v>
      </c>
      <c r="E63" s="51">
        <v>74435427897</v>
      </c>
      <c r="F63" s="51">
        <f t="shared" si="3"/>
        <v>168593.610754505</v>
      </c>
      <c r="G63" s="46">
        <v>6.7089999999999996</v>
      </c>
      <c r="H63" s="44">
        <v>0</v>
      </c>
      <c r="I63" s="44">
        <f t="shared" si="0"/>
        <v>6.7089999999999996</v>
      </c>
      <c r="J63" s="52">
        <v>500187164</v>
      </c>
      <c r="K63" s="51">
        <v>0</v>
      </c>
      <c r="L63" s="53">
        <f t="shared" si="4"/>
        <v>500187164</v>
      </c>
      <c r="M63" s="56">
        <f t="shared" si="1"/>
        <v>1132.9062304646802</v>
      </c>
    </row>
    <row r="64" spans="1:13">
      <c r="A64" s="7" t="s">
        <v>54</v>
      </c>
      <c r="B64" s="16">
        <v>477455</v>
      </c>
      <c r="C64" s="65">
        <v>56949207871</v>
      </c>
      <c r="D64" s="50">
        <f t="shared" si="2"/>
        <v>119276.59752437402</v>
      </c>
      <c r="E64" s="51">
        <v>43144017881</v>
      </c>
      <c r="F64" s="51">
        <f t="shared" si="3"/>
        <v>90362.479984501158</v>
      </c>
      <c r="G64" s="46">
        <v>5.8250000000000002</v>
      </c>
      <c r="H64" s="44">
        <v>0</v>
      </c>
      <c r="I64" s="44">
        <f t="shared" si="0"/>
        <v>5.8250000000000002</v>
      </c>
      <c r="J64" s="52">
        <v>251544852</v>
      </c>
      <c r="K64" s="51">
        <v>0</v>
      </c>
      <c r="L64" s="53">
        <f t="shared" si="4"/>
        <v>251544852</v>
      </c>
      <c r="M64" s="56">
        <f t="shared" si="1"/>
        <v>526.84515189913191</v>
      </c>
    </row>
    <row r="65" spans="1:13">
      <c r="A65" s="7" t="s">
        <v>59</v>
      </c>
      <c r="B65" s="16">
        <v>134593</v>
      </c>
      <c r="C65" s="65">
        <v>21642291035</v>
      </c>
      <c r="D65" s="50">
        <f t="shared" si="2"/>
        <v>160798.04324890597</v>
      </c>
      <c r="E65" s="51">
        <v>16664574619</v>
      </c>
      <c r="F65" s="51">
        <f t="shared" si="3"/>
        <v>123814.57147845728</v>
      </c>
      <c r="G65" s="46">
        <v>5.1459999999999999</v>
      </c>
      <c r="H65" s="44">
        <v>0</v>
      </c>
      <c r="I65" s="44">
        <f t="shared" si="0"/>
        <v>5.1459999999999999</v>
      </c>
      <c r="J65" s="52">
        <v>85786495</v>
      </c>
      <c r="K65" s="51">
        <v>0</v>
      </c>
      <c r="L65" s="53">
        <f t="shared" si="4"/>
        <v>85786495</v>
      </c>
      <c r="M65" s="56">
        <f t="shared" si="1"/>
        <v>637.37709241936807</v>
      </c>
    </row>
    <row r="66" spans="1:13">
      <c r="A66" s="7" t="s">
        <v>60</v>
      </c>
      <c r="B66" s="16">
        <v>43676</v>
      </c>
      <c r="C66" s="65">
        <v>3494650805</v>
      </c>
      <c r="D66" s="50">
        <f t="shared" si="2"/>
        <v>80013.069076838539</v>
      </c>
      <c r="E66" s="51">
        <v>2296618791</v>
      </c>
      <c r="F66" s="51">
        <f t="shared" si="3"/>
        <v>52583.084325487682</v>
      </c>
      <c r="G66" s="46">
        <v>5.9820000000000002</v>
      </c>
      <c r="H66" s="44">
        <v>0</v>
      </c>
      <c r="I66" s="44">
        <f t="shared" si="0"/>
        <v>5.9820000000000002</v>
      </c>
      <c r="J66" s="52">
        <v>13738419</v>
      </c>
      <c r="K66" s="51">
        <v>0</v>
      </c>
      <c r="L66" s="53">
        <f t="shared" si="4"/>
        <v>13738419</v>
      </c>
      <c r="M66" s="56">
        <f t="shared" si="1"/>
        <v>314.55304972982873</v>
      </c>
    </row>
    <row r="67" spans="1:13">
      <c r="A67" s="7" t="s">
        <v>61</v>
      </c>
      <c r="B67" s="16">
        <v>20957</v>
      </c>
      <c r="C67" s="65">
        <v>2818688757</v>
      </c>
      <c r="D67" s="50">
        <f t="shared" si="2"/>
        <v>134498.67619411176</v>
      </c>
      <c r="E67" s="51">
        <v>1782032921</v>
      </c>
      <c r="F67" s="51">
        <f t="shared" si="3"/>
        <v>85032.825356682733</v>
      </c>
      <c r="G67" s="46">
        <v>6.08</v>
      </c>
      <c r="H67" s="44">
        <v>0</v>
      </c>
      <c r="I67" s="44">
        <f t="shared" si="0"/>
        <v>6.08</v>
      </c>
      <c r="J67" s="52">
        <v>10834591</v>
      </c>
      <c r="K67" s="51">
        <v>0</v>
      </c>
      <c r="L67" s="53">
        <f t="shared" si="4"/>
        <v>10834591</v>
      </c>
      <c r="M67" s="56">
        <f t="shared" si="1"/>
        <v>516.99150641790334</v>
      </c>
    </row>
    <row r="68" spans="1:13">
      <c r="A68" s="7" t="s">
        <v>62</v>
      </c>
      <c r="B68" s="16">
        <v>15799</v>
      </c>
      <c r="C68" s="65">
        <v>906848402</v>
      </c>
      <c r="D68" s="50">
        <f t="shared" si="2"/>
        <v>57399.101335527565</v>
      </c>
      <c r="E68" s="51">
        <v>331840012</v>
      </c>
      <c r="F68" s="51">
        <f t="shared" si="3"/>
        <v>21003.861763402747</v>
      </c>
      <c r="G68" s="46">
        <v>5.9530000000000003</v>
      </c>
      <c r="H68" s="44">
        <v>0</v>
      </c>
      <c r="I68" s="44">
        <f t="shared" si="0"/>
        <v>5.9530000000000003</v>
      </c>
      <c r="J68" s="52">
        <v>1975320</v>
      </c>
      <c r="K68" s="51">
        <v>0</v>
      </c>
      <c r="L68" s="53">
        <f t="shared" si="4"/>
        <v>1975320</v>
      </c>
      <c r="M68" s="56">
        <f t="shared" si="1"/>
        <v>125.02816633964174</v>
      </c>
    </row>
    <row r="69" spans="1:13">
      <c r="A69" s="7" t="s">
        <v>63</v>
      </c>
      <c r="B69" s="16">
        <v>563358</v>
      </c>
      <c r="C69" s="65">
        <v>68621388702</v>
      </c>
      <c r="D69" s="50">
        <f t="shared" si="2"/>
        <v>121807.78244384566</v>
      </c>
      <c r="E69" s="51">
        <v>47481429887</v>
      </c>
      <c r="F69" s="51">
        <f t="shared" si="3"/>
        <v>84282.871436990332</v>
      </c>
      <c r="G69" s="46">
        <v>5.8019999999999996</v>
      </c>
      <c r="H69" s="44">
        <v>0</v>
      </c>
      <c r="I69" s="44">
        <f t="shared" si="0"/>
        <v>5.8019999999999996</v>
      </c>
      <c r="J69" s="52">
        <v>275657472</v>
      </c>
      <c r="K69" s="51">
        <v>0</v>
      </c>
      <c r="L69" s="53">
        <f t="shared" si="4"/>
        <v>275657472</v>
      </c>
      <c r="M69" s="56">
        <f t="shared" si="1"/>
        <v>489.31136506448831</v>
      </c>
    </row>
    <row r="70" spans="1:13">
      <c r="A70" s="7" t="s">
        <v>64</v>
      </c>
      <c r="B70" s="16">
        <v>34311</v>
      </c>
      <c r="C70" s="65">
        <v>3141993466</v>
      </c>
      <c r="D70" s="50">
        <f t="shared" si="2"/>
        <v>91573.94031068754</v>
      </c>
      <c r="E70" s="51">
        <v>1734743058</v>
      </c>
      <c r="F70" s="51">
        <f t="shared" si="3"/>
        <v>50559.384978578295</v>
      </c>
      <c r="G70" s="46">
        <v>5.8719999999999999</v>
      </c>
      <c r="H70" s="44">
        <v>0</v>
      </c>
      <c r="I70" s="44">
        <f>(G70+H70)</f>
        <v>5.8719999999999999</v>
      </c>
      <c r="J70" s="52">
        <v>10186419</v>
      </c>
      <c r="K70" s="51">
        <v>0</v>
      </c>
      <c r="L70" s="53">
        <f t="shared" si="4"/>
        <v>10186419</v>
      </c>
      <c r="M70" s="56">
        <f>L70/B70</f>
        <v>296.88493486054034</v>
      </c>
    </row>
    <row r="71" spans="1:13">
      <c r="A71" s="7" t="s">
        <v>65</v>
      </c>
      <c r="B71" s="16">
        <v>77941</v>
      </c>
      <c r="C71" s="65">
        <v>31252571736</v>
      </c>
      <c r="D71" s="50">
        <f t="shared" si="2"/>
        <v>400977.29995766026</v>
      </c>
      <c r="E71" s="51">
        <v>27126822672</v>
      </c>
      <c r="F71" s="51">
        <f t="shared" si="3"/>
        <v>348043.04117216868</v>
      </c>
      <c r="G71" s="46">
        <v>4.7839999999999998</v>
      </c>
      <c r="H71" s="44">
        <v>0</v>
      </c>
      <c r="I71" s="44">
        <f>(G71+H71)</f>
        <v>4.7839999999999998</v>
      </c>
      <c r="J71" s="52">
        <v>129774703</v>
      </c>
      <c r="K71" s="51">
        <v>0</v>
      </c>
      <c r="L71" s="53">
        <f t="shared" si="4"/>
        <v>129774703</v>
      </c>
      <c r="M71" s="56">
        <f>L71/B71</f>
        <v>1665.0376951796873</v>
      </c>
    </row>
    <row r="72" spans="1:13">
      <c r="A72" s="7" t="s">
        <v>66</v>
      </c>
      <c r="B72" s="16">
        <v>24995</v>
      </c>
      <c r="C72" s="65">
        <v>1852840377</v>
      </c>
      <c r="D72" s="50">
        <f>(C72/B72)</f>
        <v>74128.440768153625</v>
      </c>
      <c r="E72" s="51">
        <v>1105723988</v>
      </c>
      <c r="F72" s="51">
        <f>(E72/B72)</f>
        <v>44237.807081416286</v>
      </c>
      <c r="G72" s="46">
        <v>5.5960000000000001</v>
      </c>
      <c r="H72" s="44">
        <v>0</v>
      </c>
      <c r="I72" s="44">
        <f>(G72+H72)</f>
        <v>5.5960000000000001</v>
      </c>
      <c r="J72" s="52">
        <v>6187767</v>
      </c>
      <c r="K72" s="51">
        <v>0</v>
      </c>
      <c r="L72" s="53">
        <f>SUM(J72:K72)</f>
        <v>6187767</v>
      </c>
      <c r="M72" s="56">
        <f>L72/B72</f>
        <v>247.56019203840768</v>
      </c>
    </row>
    <row r="73" spans="1:13">
      <c r="A73" s="12" t="s">
        <v>67</v>
      </c>
      <c r="B73" s="17">
        <f>SUM(B6:B72)</f>
        <v>21898945</v>
      </c>
      <c r="C73" s="13">
        <f>SUM(C6:C72)</f>
        <v>3307360841906</v>
      </c>
      <c r="D73" s="20">
        <f>(C73/B73)</f>
        <v>151028.31857452495</v>
      </c>
      <c r="E73" s="20">
        <f>SUM(E6:E72)</f>
        <v>2431675806821</v>
      </c>
      <c r="F73" s="20">
        <f>(E73/B73)</f>
        <v>111040.77419350567</v>
      </c>
      <c r="G73" s="13"/>
      <c r="H73" s="13"/>
      <c r="I73" s="13"/>
      <c r="J73" s="32">
        <f>SUM(J6:J72)</f>
        <v>15150854094</v>
      </c>
      <c r="K73" s="32">
        <f>SUM(K6:K72)</f>
        <v>137112429</v>
      </c>
      <c r="L73" s="20">
        <f>SUM(J73:K73)</f>
        <v>15287966523</v>
      </c>
      <c r="M73" s="57">
        <f>L73/B73</f>
        <v>698.11429377077297</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13" ht="25.5" customHeight="1">
      <c r="A81" s="101" t="s">
        <v>169</v>
      </c>
      <c r="B81" s="110"/>
      <c r="C81" s="110"/>
      <c r="D81" s="110"/>
      <c r="E81" s="110"/>
      <c r="F81" s="110"/>
      <c r="G81" s="110"/>
      <c r="H81" s="110"/>
      <c r="I81" s="110"/>
      <c r="J81" s="110"/>
      <c r="K81" s="110"/>
      <c r="L81" s="110"/>
      <c r="M81" s="103"/>
    </row>
    <row r="82" spans="1:13" ht="13.5" customHeight="1" thickBot="1">
      <c r="A82" s="104" t="s">
        <v>162</v>
      </c>
      <c r="B82" s="111"/>
      <c r="C82" s="111"/>
      <c r="D82" s="111"/>
      <c r="E82" s="111"/>
      <c r="F82" s="111"/>
      <c r="G82" s="111"/>
      <c r="H82" s="111"/>
      <c r="I82" s="111"/>
      <c r="J82" s="111"/>
      <c r="K82" s="111"/>
      <c r="L82" s="111"/>
      <c r="M82" s="112"/>
    </row>
    <row r="83" spans="1:13">
      <c r="A83" s="3"/>
      <c r="B83" s="1"/>
      <c r="C83" s="1"/>
      <c r="D83" s="1"/>
      <c r="E83" s="1"/>
      <c r="F83" s="1"/>
      <c r="G83" s="1"/>
      <c r="H83" s="1"/>
      <c r="I83" s="1"/>
      <c r="J83" s="1"/>
      <c r="K83" s="1"/>
      <c r="L83" s="1"/>
      <c r="M83" s="1"/>
    </row>
    <row r="84" spans="1:13">
      <c r="A84" s="3"/>
      <c r="B84" s="1"/>
      <c r="C84" s="1"/>
      <c r="D84" s="1"/>
      <c r="E84" s="1"/>
      <c r="F84" s="1"/>
      <c r="G84" s="1"/>
      <c r="H84" s="1"/>
      <c r="I84" s="1"/>
      <c r="J84" s="1"/>
      <c r="K84" s="1"/>
      <c r="L84" s="1"/>
      <c r="M84" s="1"/>
    </row>
    <row r="85" spans="1:13">
      <c r="C85" s="30"/>
      <c r="E85" s="30"/>
    </row>
    <row r="86" spans="1:13">
      <c r="C86" s="30"/>
      <c r="E86" s="30"/>
    </row>
    <row r="87" spans="1:13">
      <c r="C87" s="30"/>
      <c r="E87" s="30"/>
    </row>
    <row r="88" spans="1:13">
      <c r="C88" s="30"/>
      <c r="E88" s="30"/>
    </row>
    <row r="89" spans="1:13">
      <c r="C89" s="30"/>
      <c r="E89" s="30"/>
    </row>
    <row r="90" spans="1:13">
      <c r="C90" s="30"/>
    </row>
  </sheetData>
  <mergeCells count="14">
    <mergeCell ref="A81:M81"/>
    <mergeCell ref="A82:M82"/>
    <mergeCell ref="A75:M75"/>
    <mergeCell ref="A76:M76"/>
    <mergeCell ref="A77:M77"/>
    <mergeCell ref="A78:M78"/>
    <mergeCell ref="A79:M79"/>
    <mergeCell ref="A80:M80"/>
    <mergeCell ref="A1:M1"/>
    <mergeCell ref="C2:F2"/>
    <mergeCell ref="G2:I2"/>
    <mergeCell ref="J2:M2"/>
    <mergeCell ref="C3:D3"/>
    <mergeCell ref="E3:F3"/>
  </mergeCells>
  <printOptions horizontalCentered="1"/>
  <pageMargins left="0.5" right="0.5" top="0.5" bottom="0.5" header="0.3" footer="0.3"/>
  <pageSetup paperSize="5" scale="93" fitToHeight="0" orientation="landscape" horizontalDpi="200" verticalDpi="200" r:id="rId1"/>
  <headerFooter>
    <oddFooter>&amp;LOffice of Economic and Demographic Research&amp;CPage &amp;P of &amp;N&amp;RJanuary 12, 2024</oddFooter>
  </headerFooter>
  <ignoredErrors>
    <ignoredError sqref="D7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9"/>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158</v>
      </c>
      <c r="B1" s="91"/>
      <c r="C1" s="91"/>
      <c r="D1" s="91"/>
      <c r="E1" s="91"/>
      <c r="F1" s="91"/>
      <c r="G1" s="91"/>
      <c r="H1" s="91"/>
      <c r="I1" s="91"/>
      <c r="J1" s="91"/>
      <c r="K1" s="91"/>
      <c r="L1" s="91"/>
      <c r="M1" s="92"/>
    </row>
    <row r="2" spans="1:13" ht="15.75">
      <c r="A2" s="21"/>
      <c r="B2" s="81">
        <v>2020</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106</v>
      </c>
      <c r="C5" s="82" t="s">
        <v>70</v>
      </c>
      <c r="D5" s="42" t="s">
        <v>111</v>
      </c>
      <c r="E5" s="82" t="s">
        <v>70</v>
      </c>
      <c r="F5" s="42" t="s">
        <v>111</v>
      </c>
      <c r="G5" s="43" t="s">
        <v>84</v>
      </c>
      <c r="H5" s="42" t="s">
        <v>84</v>
      </c>
      <c r="I5" s="42" t="s">
        <v>84</v>
      </c>
      <c r="J5" s="29" t="s">
        <v>0</v>
      </c>
      <c r="K5" s="28" t="s">
        <v>69</v>
      </c>
      <c r="L5" s="69" t="s">
        <v>92</v>
      </c>
      <c r="M5" s="54" t="s">
        <v>92</v>
      </c>
    </row>
    <row r="6" spans="1:13">
      <c r="A6" s="6" t="s">
        <v>3</v>
      </c>
      <c r="B6" s="15">
        <v>278468</v>
      </c>
      <c r="C6" s="85">
        <v>30890343028</v>
      </c>
      <c r="D6" s="18">
        <f>(C6/B6)</f>
        <v>110929.59703807978</v>
      </c>
      <c r="E6" s="19">
        <v>17941501695</v>
      </c>
      <c r="F6" s="19">
        <f>(E6/B6)</f>
        <v>64429.312147176694</v>
      </c>
      <c r="G6" s="45">
        <v>6.915</v>
      </c>
      <c r="H6" s="35">
        <v>0</v>
      </c>
      <c r="I6" s="35">
        <f t="shared" ref="I6:I69" si="0">(G6+H6)</f>
        <v>6.915</v>
      </c>
      <c r="J6" s="4">
        <v>124580189</v>
      </c>
      <c r="K6" s="31">
        <v>0</v>
      </c>
      <c r="L6" s="31">
        <f>SUM(J6:K6)</f>
        <v>124580189</v>
      </c>
      <c r="M6" s="55">
        <f t="shared" ref="M6:M69" si="1">L6/B6</f>
        <v>447.37703793613628</v>
      </c>
    </row>
    <row r="7" spans="1:13">
      <c r="A7" s="7" t="s">
        <v>4</v>
      </c>
      <c r="B7" s="16">
        <v>28259</v>
      </c>
      <c r="C7" s="86">
        <v>2081894413</v>
      </c>
      <c r="D7" s="50">
        <f>(C7/B7)</f>
        <v>73671.906755369972</v>
      </c>
      <c r="E7" s="51">
        <v>1165754646</v>
      </c>
      <c r="F7" s="51">
        <f>(E7/B7)</f>
        <v>41252.508793658657</v>
      </c>
      <c r="G7" s="46">
        <v>5.9569999999999999</v>
      </c>
      <c r="H7" s="44">
        <v>0</v>
      </c>
      <c r="I7" s="44">
        <f t="shared" si="0"/>
        <v>5.9569999999999999</v>
      </c>
      <c r="J7" s="52">
        <v>6944401</v>
      </c>
      <c r="K7" s="51">
        <v>0</v>
      </c>
      <c r="L7" s="53">
        <f>SUM(J7:K7)</f>
        <v>6944401</v>
      </c>
      <c r="M7" s="56">
        <f t="shared" si="1"/>
        <v>245.74121518808167</v>
      </c>
    </row>
    <row r="8" spans="1:13">
      <c r="A8" s="7" t="s">
        <v>5</v>
      </c>
      <c r="B8" s="16">
        <v>175216</v>
      </c>
      <c r="C8" s="86">
        <v>24024734435</v>
      </c>
      <c r="D8" s="50">
        <f t="shared" ref="D8:D71" si="2">(C8/B8)</f>
        <v>137114.95773787782</v>
      </c>
      <c r="E8" s="51">
        <v>18871198829</v>
      </c>
      <c r="F8" s="51">
        <f t="shared" ref="F8:F71" si="3">(E8/B8)</f>
        <v>107702.48623984111</v>
      </c>
      <c r="G8" s="46">
        <v>5.968</v>
      </c>
      <c r="H8" s="44">
        <v>0</v>
      </c>
      <c r="I8" s="44">
        <f t="shared" si="0"/>
        <v>5.968</v>
      </c>
      <c r="J8" s="52">
        <v>112660020</v>
      </c>
      <c r="K8" s="51">
        <v>0</v>
      </c>
      <c r="L8" s="53">
        <f t="shared" ref="L8:L71" si="4">SUM(J8:K8)</f>
        <v>112660020</v>
      </c>
      <c r="M8" s="56">
        <f t="shared" si="1"/>
        <v>642.97792439046657</v>
      </c>
    </row>
    <row r="9" spans="1:13">
      <c r="A9" s="7" t="s">
        <v>6</v>
      </c>
      <c r="B9" s="16">
        <v>28303</v>
      </c>
      <c r="C9" s="86">
        <v>1807058203</v>
      </c>
      <c r="D9" s="50">
        <f t="shared" si="2"/>
        <v>63846.878528777866</v>
      </c>
      <c r="E9" s="51">
        <v>1140273755</v>
      </c>
      <c r="F9" s="51">
        <f t="shared" si="3"/>
        <v>40288.088011871536</v>
      </c>
      <c r="G9" s="46">
        <v>6.0019999999999998</v>
      </c>
      <c r="H9" s="44">
        <v>0</v>
      </c>
      <c r="I9" s="44">
        <f t="shared" si="0"/>
        <v>6.0019999999999998</v>
      </c>
      <c r="J9" s="52">
        <v>6843924</v>
      </c>
      <c r="K9" s="51">
        <v>0</v>
      </c>
      <c r="L9" s="53">
        <f t="shared" si="4"/>
        <v>6843924</v>
      </c>
      <c r="M9" s="56">
        <f t="shared" si="1"/>
        <v>241.80913684061761</v>
      </c>
    </row>
    <row r="10" spans="1:13">
      <c r="A10" s="7" t="s">
        <v>7</v>
      </c>
      <c r="B10" s="16">
        <v>606612</v>
      </c>
      <c r="C10" s="86">
        <v>78131561232</v>
      </c>
      <c r="D10" s="50">
        <f t="shared" si="2"/>
        <v>128799.89388933948</v>
      </c>
      <c r="E10" s="51">
        <v>48852233473</v>
      </c>
      <c r="F10" s="51">
        <f t="shared" si="3"/>
        <v>80532.916383124626</v>
      </c>
      <c r="G10" s="46">
        <v>5.9420000000000002</v>
      </c>
      <c r="H10" s="44">
        <v>0</v>
      </c>
      <c r="I10" s="44">
        <f t="shared" si="0"/>
        <v>5.9420000000000002</v>
      </c>
      <c r="J10" s="52">
        <v>290316658</v>
      </c>
      <c r="K10" s="51">
        <v>0</v>
      </c>
      <c r="L10" s="53">
        <f t="shared" si="4"/>
        <v>290316658</v>
      </c>
      <c r="M10" s="56">
        <f t="shared" si="1"/>
        <v>478.58706718627394</v>
      </c>
    </row>
    <row r="11" spans="1:13">
      <c r="A11" s="7" t="s">
        <v>8</v>
      </c>
      <c r="B11" s="16">
        <v>1944375</v>
      </c>
      <c r="C11" s="86">
        <v>302436532229</v>
      </c>
      <c r="D11" s="50">
        <f t="shared" si="2"/>
        <v>155544.34315859852</v>
      </c>
      <c r="E11" s="51">
        <v>224709832682</v>
      </c>
      <c r="F11" s="51">
        <f t="shared" si="3"/>
        <v>115569.18427875281</v>
      </c>
      <c r="G11" s="46">
        <v>6.4139999999999997</v>
      </c>
      <c r="H11" s="44">
        <v>9.1200000000000003E-2</v>
      </c>
      <c r="I11" s="44">
        <f t="shared" si="0"/>
        <v>6.5051999999999994</v>
      </c>
      <c r="J11" s="52">
        <v>1452404847</v>
      </c>
      <c r="K11" s="51">
        <v>20651589</v>
      </c>
      <c r="L11" s="53">
        <f t="shared" si="4"/>
        <v>1473056436</v>
      </c>
      <c r="M11" s="56">
        <f t="shared" si="1"/>
        <v>757.5989384763742</v>
      </c>
    </row>
    <row r="12" spans="1:13">
      <c r="A12" s="7" t="s">
        <v>9</v>
      </c>
      <c r="B12" s="16">
        <v>13648</v>
      </c>
      <c r="C12" s="86">
        <v>954999091</v>
      </c>
      <c r="D12" s="50">
        <f t="shared" si="2"/>
        <v>69973.555905627203</v>
      </c>
      <c r="E12" s="51">
        <v>472401366</v>
      </c>
      <c r="F12" s="51">
        <f t="shared" si="3"/>
        <v>34613.230216881595</v>
      </c>
      <c r="G12" s="46">
        <v>5.8920000000000003</v>
      </c>
      <c r="H12" s="44">
        <v>0</v>
      </c>
      <c r="I12" s="44">
        <f t="shared" si="0"/>
        <v>5.8920000000000003</v>
      </c>
      <c r="J12" s="52">
        <v>2782433</v>
      </c>
      <c r="K12" s="51">
        <v>0</v>
      </c>
      <c r="L12" s="53">
        <f t="shared" si="4"/>
        <v>2782433</v>
      </c>
      <c r="M12" s="56">
        <f t="shared" si="1"/>
        <v>203.87111664712779</v>
      </c>
    </row>
    <row r="13" spans="1:13">
      <c r="A13" s="7" t="s">
        <v>10</v>
      </c>
      <c r="B13" s="16">
        <v>186847</v>
      </c>
      <c r="C13" s="86">
        <v>27748278508</v>
      </c>
      <c r="D13" s="50">
        <f t="shared" si="2"/>
        <v>148508.02264954749</v>
      </c>
      <c r="E13" s="51">
        <v>20703346515</v>
      </c>
      <c r="F13" s="51">
        <f t="shared" si="3"/>
        <v>110803.74057383848</v>
      </c>
      <c r="G13" s="46">
        <v>6.952</v>
      </c>
      <c r="H13" s="44">
        <v>0</v>
      </c>
      <c r="I13" s="44">
        <f t="shared" si="0"/>
        <v>6.952</v>
      </c>
      <c r="J13" s="52">
        <v>144099664</v>
      </c>
      <c r="K13" s="51">
        <v>0</v>
      </c>
      <c r="L13" s="53">
        <f t="shared" si="4"/>
        <v>144099664</v>
      </c>
      <c r="M13" s="56">
        <f t="shared" si="1"/>
        <v>771.21743458551646</v>
      </c>
    </row>
    <row r="14" spans="1:13">
      <c r="A14" s="7" t="s">
        <v>11</v>
      </c>
      <c r="B14" s="16">
        <v>153843</v>
      </c>
      <c r="C14" s="86">
        <v>18388120502</v>
      </c>
      <c r="D14" s="50">
        <f t="shared" si="2"/>
        <v>119525.23353028737</v>
      </c>
      <c r="E14" s="51">
        <v>11674015700</v>
      </c>
      <c r="F14" s="51">
        <f t="shared" si="3"/>
        <v>75882.657644481718</v>
      </c>
      <c r="G14" s="46">
        <v>5.93</v>
      </c>
      <c r="H14" s="44">
        <v>0</v>
      </c>
      <c r="I14" s="44">
        <f t="shared" si="0"/>
        <v>5.93</v>
      </c>
      <c r="J14" s="52">
        <v>69309087</v>
      </c>
      <c r="K14" s="51">
        <v>0</v>
      </c>
      <c r="L14" s="53">
        <f t="shared" si="4"/>
        <v>69309087</v>
      </c>
      <c r="M14" s="56">
        <f t="shared" si="1"/>
        <v>450.51830112517308</v>
      </c>
    </row>
    <row r="15" spans="1:13">
      <c r="A15" s="7" t="s">
        <v>12</v>
      </c>
      <c r="B15" s="16">
        <v>218245</v>
      </c>
      <c r="C15" s="86">
        <v>19695866101</v>
      </c>
      <c r="D15" s="50">
        <f t="shared" si="2"/>
        <v>90246.585722467862</v>
      </c>
      <c r="E15" s="51">
        <v>13520428257</v>
      </c>
      <c r="F15" s="51">
        <f t="shared" si="3"/>
        <v>61950.689624046368</v>
      </c>
      <c r="G15" s="46">
        <v>6.8890000000000002</v>
      </c>
      <c r="H15" s="44">
        <v>0</v>
      </c>
      <c r="I15" s="44">
        <f t="shared" si="0"/>
        <v>6.8890000000000002</v>
      </c>
      <c r="J15" s="52">
        <v>93222256</v>
      </c>
      <c r="K15" s="51">
        <v>0</v>
      </c>
      <c r="L15" s="53">
        <f t="shared" si="4"/>
        <v>93222256</v>
      </c>
      <c r="M15" s="56">
        <f t="shared" si="1"/>
        <v>427.14497926642076</v>
      </c>
    </row>
    <row r="16" spans="1:13">
      <c r="A16" s="7" t="s">
        <v>13</v>
      </c>
      <c r="B16" s="16">
        <v>375752</v>
      </c>
      <c r="C16" s="86">
        <v>124936231514</v>
      </c>
      <c r="D16" s="50">
        <f t="shared" si="2"/>
        <v>332496.51768719795</v>
      </c>
      <c r="E16" s="51">
        <v>103789079688</v>
      </c>
      <c r="F16" s="51">
        <f t="shared" si="3"/>
        <v>276216.9720666823</v>
      </c>
      <c r="G16" s="46">
        <v>5.016</v>
      </c>
      <c r="H16" s="44">
        <v>0</v>
      </c>
      <c r="I16" s="44">
        <f t="shared" si="0"/>
        <v>5.016</v>
      </c>
      <c r="J16" s="52">
        <v>520666885</v>
      </c>
      <c r="K16" s="51">
        <v>0</v>
      </c>
      <c r="L16" s="53">
        <f t="shared" si="4"/>
        <v>520666885</v>
      </c>
      <c r="M16" s="56">
        <f t="shared" si="1"/>
        <v>1385.6663038387021</v>
      </c>
    </row>
    <row r="17" spans="1:13">
      <c r="A17" s="7" t="s">
        <v>14</v>
      </c>
      <c r="B17" s="16">
        <v>69698</v>
      </c>
      <c r="C17" s="86">
        <v>5220026625</v>
      </c>
      <c r="D17" s="50">
        <f t="shared" si="2"/>
        <v>74894.927042382857</v>
      </c>
      <c r="E17" s="51">
        <v>3360022864</v>
      </c>
      <c r="F17" s="51">
        <f t="shared" si="3"/>
        <v>48208.311056271341</v>
      </c>
      <c r="G17" s="46">
        <v>6.0289999999999999</v>
      </c>
      <c r="H17" s="44">
        <v>0</v>
      </c>
      <c r="I17" s="44">
        <f t="shared" si="0"/>
        <v>6.0289999999999999</v>
      </c>
      <c r="J17" s="52">
        <v>20257021</v>
      </c>
      <c r="K17" s="51">
        <v>0</v>
      </c>
      <c r="L17" s="53">
        <f t="shared" si="4"/>
        <v>20257021</v>
      </c>
      <c r="M17" s="56">
        <f t="shared" si="1"/>
        <v>290.63991793164797</v>
      </c>
    </row>
    <row r="18" spans="1:13">
      <c r="A18" s="7" t="s">
        <v>102</v>
      </c>
      <c r="B18" s="16">
        <v>33976</v>
      </c>
      <c r="C18" s="86">
        <v>4199321875</v>
      </c>
      <c r="D18" s="50">
        <f t="shared" si="2"/>
        <v>123596.71164939957</v>
      </c>
      <c r="E18" s="51">
        <v>2095042900</v>
      </c>
      <c r="F18" s="51">
        <f t="shared" si="3"/>
        <v>61662.435248410642</v>
      </c>
      <c r="G18" s="46">
        <v>5.9340000000000002</v>
      </c>
      <c r="H18" s="44">
        <v>0</v>
      </c>
      <c r="I18" s="44">
        <f t="shared" si="0"/>
        <v>5.9340000000000002</v>
      </c>
      <c r="J18" s="52">
        <v>12452842</v>
      </c>
      <c r="K18" s="51">
        <v>0</v>
      </c>
      <c r="L18" s="53">
        <f t="shared" si="4"/>
        <v>12452842</v>
      </c>
      <c r="M18" s="56">
        <f t="shared" si="1"/>
        <v>366.51877796091361</v>
      </c>
    </row>
    <row r="19" spans="1:13">
      <c r="A19" s="7" t="s">
        <v>15</v>
      </c>
      <c r="B19" s="16">
        <v>16759</v>
      </c>
      <c r="C19" s="86">
        <v>1452049579</v>
      </c>
      <c r="D19" s="50">
        <f t="shared" si="2"/>
        <v>86642.972671400436</v>
      </c>
      <c r="E19" s="51">
        <v>604696350</v>
      </c>
      <c r="F19" s="51">
        <f t="shared" si="3"/>
        <v>36081.887344113609</v>
      </c>
      <c r="G19" s="46">
        <v>6.0289999999999999</v>
      </c>
      <c r="H19" s="44">
        <v>0</v>
      </c>
      <c r="I19" s="44">
        <f t="shared" si="0"/>
        <v>6.0289999999999999</v>
      </c>
      <c r="J19" s="52">
        <v>3645713</v>
      </c>
      <c r="K19" s="51">
        <v>0</v>
      </c>
      <c r="L19" s="53">
        <f t="shared" si="4"/>
        <v>3645713</v>
      </c>
      <c r="M19" s="56">
        <f t="shared" si="1"/>
        <v>217.53762157646636</v>
      </c>
    </row>
    <row r="20" spans="1:13">
      <c r="A20" s="7" t="s">
        <v>16</v>
      </c>
      <c r="B20" s="16">
        <v>995567</v>
      </c>
      <c r="C20" s="86">
        <v>114376633130</v>
      </c>
      <c r="D20" s="50">
        <f t="shared" si="2"/>
        <v>114885.92242410606</v>
      </c>
      <c r="E20" s="51">
        <v>79702034202</v>
      </c>
      <c r="F20" s="51">
        <f t="shared" si="3"/>
        <v>80056.926557429077</v>
      </c>
      <c r="G20" s="46">
        <v>5.9050000000000002</v>
      </c>
      <c r="H20" s="44">
        <v>0</v>
      </c>
      <c r="I20" s="44">
        <f t="shared" si="0"/>
        <v>5.9050000000000002</v>
      </c>
      <c r="J20" s="52">
        <v>473174231</v>
      </c>
      <c r="K20" s="51">
        <v>0</v>
      </c>
      <c r="L20" s="53">
        <f t="shared" si="4"/>
        <v>473174231</v>
      </c>
      <c r="M20" s="56">
        <f t="shared" si="1"/>
        <v>475.28115234836031</v>
      </c>
    </row>
    <row r="21" spans="1:13">
      <c r="A21" s="7" t="s">
        <v>17</v>
      </c>
      <c r="B21" s="16">
        <v>321905</v>
      </c>
      <c r="C21" s="86">
        <v>32811015762</v>
      </c>
      <c r="D21" s="50">
        <f t="shared" si="2"/>
        <v>101927.63629642286</v>
      </c>
      <c r="E21" s="51">
        <v>21790989852</v>
      </c>
      <c r="F21" s="51">
        <f t="shared" si="3"/>
        <v>67693.853316972396</v>
      </c>
      <c r="G21" s="46">
        <v>5.9279999999999999</v>
      </c>
      <c r="H21" s="44">
        <v>0</v>
      </c>
      <c r="I21" s="44">
        <f t="shared" si="0"/>
        <v>5.9279999999999999</v>
      </c>
      <c r="J21" s="52">
        <v>129257899</v>
      </c>
      <c r="K21" s="51">
        <v>0</v>
      </c>
      <c r="L21" s="53">
        <f t="shared" si="4"/>
        <v>129257899</v>
      </c>
      <c r="M21" s="56">
        <f t="shared" si="1"/>
        <v>401.54051350553738</v>
      </c>
    </row>
    <row r="22" spans="1:13">
      <c r="A22" s="7" t="s">
        <v>18</v>
      </c>
      <c r="B22" s="16">
        <v>115378</v>
      </c>
      <c r="C22" s="86">
        <v>14846646485</v>
      </c>
      <c r="D22" s="50">
        <f t="shared" si="2"/>
        <v>128678.3137599889</v>
      </c>
      <c r="E22" s="51">
        <v>11002765782</v>
      </c>
      <c r="F22" s="51">
        <f t="shared" si="3"/>
        <v>95362.770909532148</v>
      </c>
      <c r="G22" s="46">
        <v>6.0019999999999998</v>
      </c>
      <c r="H22" s="44">
        <v>0</v>
      </c>
      <c r="I22" s="44">
        <f t="shared" si="0"/>
        <v>6.0019999999999998</v>
      </c>
      <c r="J22" s="52">
        <v>66038596</v>
      </c>
      <c r="K22" s="51">
        <v>0</v>
      </c>
      <c r="L22" s="53">
        <f t="shared" si="4"/>
        <v>66038596</v>
      </c>
      <c r="M22" s="56">
        <f t="shared" si="1"/>
        <v>572.36731439269181</v>
      </c>
    </row>
    <row r="23" spans="1:13">
      <c r="A23" s="7" t="s">
        <v>19</v>
      </c>
      <c r="B23" s="16">
        <v>12451</v>
      </c>
      <c r="C23" s="86">
        <v>3252223857</v>
      </c>
      <c r="D23" s="50">
        <f t="shared" si="2"/>
        <v>261201.81969319732</v>
      </c>
      <c r="E23" s="51">
        <v>2308509695</v>
      </c>
      <c r="F23" s="51">
        <f t="shared" si="3"/>
        <v>185407.57328728616</v>
      </c>
      <c r="G23" s="46">
        <v>5.4249999999999998</v>
      </c>
      <c r="H23" s="44">
        <v>0</v>
      </c>
      <c r="I23" s="44">
        <f t="shared" si="0"/>
        <v>5.4249999999999998</v>
      </c>
      <c r="J23" s="52">
        <v>12523667</v>
      </c>
      <c r="K23" s="51">
        <v>0</v>
      </c>
      <c r="L23" s="53">
        <f t="shared" si="4"/>
        <v>12523667</v>
      </c>
      <c r="M23" s="56">
        <f t="shared" si="1"/>
        <v>1005.8362380531685</v>
      </c>
    </row>
    <row r="24" spans="1:13">
      <c r="A24" s="7" t="s">
        <v>20</v>
      </c>
      <c r="B24" s="16">
        <v>43826</v>
      </c>
      <c r="C24" s="86">
        <v>3023654280</v>
      </c>
      <c r="D24" s="50">
        <f t="shared" si="2"/>
        <v>68992.248437000861</v>
      </c>
      <c r="E24" s="51">
        <v>1687903869</v>
      </c>
      <c r="F24" s="51">
        <f t="shared" si="3"/>
        <v>38513.75596677771</v>
      </c>
      <c r="G24" s="46">
        <v>5.923</v>
      </c>
      <c r="H24" s="44">
        <v>0</v>
      </c>
      <c r="I24" s="44">
        <f t="shared" si="0"/>
        <v>5.923</v>
      </c>
      <c r="J24" s="52">
        <v>9996401</v>
      </c>
      <c r="K24" s="51">
        <v>0</v>
      </c>
      <c r="L24" s="53">
        <f t="shared" si="4"/>
        <v>9996401</v>
      </c>
      <c r="M24" s="56">
        <f t="shared" si="1"/>
        <v>228.09293570026924</v>
      </c>
    </row>
    <row r="25" spans="1:13">
      <c r="A25" s="7" t="s">
        <v>21</v>
      </c>
      <c r="B25" s="16">
        <v>17864</v>
      </c>
      <c r="C25" s="86">
        <v>1701743508</v>
      </c>
      <c r="D25" s="50">
        <f t="shared" si="2"/>
        <v>95261.056202418273</v>
      </c>
      <c r="E25" s="51">
        <v>945819769</v>
      </c>
      <c r="F25" s="51">
        <f t="shared" si="3"/>
        <v>52945.575962830277</v>
      </c>
      <c r="G25" s="46">
        <v>6.008</v>
      </c>
      <c r="H25" s="44">
        <v>0</v>
      </c>
      <c r="I25" s="44">
        <f t="shared" si="0"/>
        <v>6.008</v>
      </c>
      <c r="J25" s="52">
        <v>5680456</v>
      </c>
      <c r="K25" s="51">
        <v>0</v>
      </c>
      <c r="L25" s="53">
        <f t="shared" si="4"/>
        <v>5680456</v>
      </c>
      <c r="M25" s="56">
        <f t="shared" si="1"/>
        <v>317.98343036274071</v>
      </c>
    </row>
    <row r="26" spans="1:13">
      <c r="A26" s="7" t="s">
        <v>22</v>
      </c>
      <c r="B26" s="16">
        <v>12126</v>
      </c>
      <c r="C26" s="86">
        <v>3626240526</v>
      </c>
      <c r="D26" s="50">
        <f t="shared" si="2"/>
        <v>299046.71994062344</v>
      </c>
      <c r="E26" s="51">
        <v>764589239</v>
      </c>
      <c r="F26" s="51">
        <f t="shared" si="3"/>
        <v>63053.706003628569</v>
      </c>
      <c r="G26" s="46">
        <v>5.9820000000000002</v>
      </c>
      <c r="H26" s="44">
        <v>0</v>
      </c>
      <c r="I26" s="44">
        <f t="shared" si="0"/>
        <v>5.9820000000000002</v>
      </c>
      <c r="J26" s="52">
        <v>4573771</v>
      </c>
      <c r="K26" s="51">
        <v>0</v>
      </c>
      <c r="L26" s="53">
        <f t="shared" si="4"/>
        <v>4573771</v>
      </c>
      <c r="M26" s="56">
        <f t="shared" si="1"/>
        <v>377.18711858815766</v>
      </c>
    </row>
    <row r="27" spans="1:13">
      <c r="A27" s="7" t="s">
        <v>23</v>
      </c>
      <c r="B27" s="16">
        <v>14192</v>
      </c>
      <c r="C27" s="86">
        <v>3247444530</v>
      </c>
      <c r="D27" s="50">
        <f t="shared" si="2"/>
        <v>228822.19067080045</v>
      </c>
      <c r="E27" s="51">
        <v>2023885419</v>
      </c>
      <c r="F27" s="51">
        <f t="shared" si="3"/>
        <v>142607.48442784668</v>
      </c>
      <c r="G27" s="46">
        <v>6.2629999999999999</v>
      </c>
      <c r="H27" s="44">
        <v>0</v>
      </c>
      <c r="I27" s="44">
        <f t="shared" si="0"/>
        <v>6.2629999999999999</v>
      </c>
      <c r="J27" s="52">
        <v>12675232</v>
      </c>
      <c r="K27" s="51">
        <v>0</v>
      </c>
      <c r="L27" s="53">
        <f t="shared" si="4"/>
        <v>12675232</v>
      </c>
      <c r="M27" s="56">
        <f t="shared" si="1"/>
        <v>893.12514092446452</v>
      </c>
    </row>
    <row r="28" spans="1:13">
      <c r="A28" s="7" t="s">
        <v>24</v>
      </c>
      <c r="B28" s="16">
        <v>14004</v>
      </c>
      <c r="C28" s="86">
        <v>1679489277</v>
      </c>
      <c r="D28" s="50">
        <f t="shared" si="2"/>
        <v>119929.25428449015</v>
      </c>
      <c r="E28" s="51">
        <v>1060184194</v>
      </c>
      <c r="F28" s="51">
        <f t="shared" si="3"/>
        <v>75705.812196515282</v>
      </c>
      <c r="G28" s="46">
        <v>6.1310000000000002</v>
      </c>
      <c r="H28" s="44">
        <v>0</v>
      </c>
      <c r="I28" s="44">
        <f t="shared" si="0"/>
        <v>6.1310000000000002</v>
      </c>
      <c r="J28" s="52">
        <v>6499991</v>
      </c>
      <c r="K28" s="51">
        <v>0</v>
      </c>
      <c r="L28" s="53">
        <f t="shared" si="4"/>
        <v>6499991</v>
      </c>
      <c r="M28" s="56">
        <f t="shared" si="1"/>
        <v>464.15245644101685</v>
      </c>
    </row>
    <row r="29" spans="1:13">
      <c r="A29" s="7" t="s">
        <v>25</v>
      </c>
      <c r="B29" s="16">
        <v>25327</v>
      </c>
      <c r="C29" s="86">
        <v>3900907117</v>
      </c>
      <c r="D29" s="50">
        <f t="shared" si="2"/>
        <v>154021.68109132547</v>
      </c>
      <c r="E29" s="51">
        <v>1890827820</v>
      </c>
      <c r="F29" s="51">
        <f t="shared" si="3"/>
        <v>74656.604414261456</v>
      </c>
      <c r="G29" s="46">
        <v>5.923</v>
      </c>
      <c r="H29" s="44">
        <v>0</v>
      </c>
      <c r="I29" s="44">
        <f t="shared" si="0"/>
        <v>5.923</v>
      </c>
      <c r="J29" s="52">
        <v>11203611</v>
      </c>
      <c r="K29" s="51">
        <v>0</v>
      </c>
      <c r="L29" s="53">
        <f t="shared" si="4"/>
        <v>11203611</v>
      </c>
      <c r="M29" s="56">
        <f t="shared" si="1"/>
        <v>442.35839222963637</v>
      </c>
    </row>
    <row r="30" spans="1:13">
      <c r="A30" s="7" t="s">
        <v>26</v>
      </c>
      <c r="B30" s="16">
        <v>39619</v>
      </c>
      <c r="C30" s="86">
        <v>6450071480</v>
      </c>
      <c r="D30" s="50">
        <f t="shared" si="2"/>
        <v>162802.48062798154</v>
      </c>
      <c r="E30" s="51">
        <v>2579233892</v>
      </c>
      <c r="F30" s="51">
        <f t="shared" si="3"/>
        <v>65100.933693429921</v>
      </c>
      <c r="G30" s="46">
        <v>5.8979999999999997</v>
      </c>
      <c r="H30" s="44">
        <v>0</v>
      </c>
      <c r="I30" s="44">
        <f t="shared" si="0"/>
        <v>5.8979999999999997</v>
      </c>
      <c r="J30" s="52">
        <v>15221186</v>
      </c>
      <c r="K30" s="51">
        <v>0</v>
      </c>
      <c r="L30" s="53">
        <f t="shared" si="4"/>
        <v>15221186</v>
      </c>
      <c r="M30" s="56">
        <f t="shared" si="1"/>
        <v>384.18905070799366</v>
      </c>
    </row>
    <row r="31" spans="1:13">
      <c r="A31" s="7" t="s">
        <v>27</v>
      </c>
      <c r="B31" s="16">
        <v>194515</v>
      </c>
      <c r="C31" s="86">
        <v>18340694715</v>
      </c>
      <c r="D31" s="50">
        <f t="shared" si="2"/>
        <v>94289.359252499809</v>
      </c>
      <c r="E31" s="51">
        <v>11477508354</v>
      </c>
      <c r="F31" s="51">
        <f t="shared" si="3"/>
        <v>59005.775153587128</v>
      </c>
      <c r="G31" s="46">
        <v>5.9130000000000003</v>
      </c>
      <c r="H31" s="44">
        <v>0</v>
      </c>
      <c r="I31" s="44">
        <f t="shared" si="0"/>
        <v>5.9130000000000003</v>
      </c>
      <c r="J31" s="52">
        <v>67923877</v>
      </c>
      <c r="K31" s="51">
        <v>0</v>
      </c>
      <c r="L31" s="53">
        <f t="shared" si="4"/>
        <v>67923877</v>
      </c>
      <c r="M31" s="56">
        <f t="shared" si="1"/>
        <v>349.19608770531835</v>
      </c>
    </row>
    <row r="32" spans="1:13">
      <c r="A32" s="7" t="s">
        <v>28</v>
      </c>
      <c r="B32" s="16">
        <v>101235</v>
      </c>
      <c r="C32" s="86">
        <v>8543016454</v>
      </c>
      <c r="D32" s="50">
        <f t="shared" si="2"/>
        <v>84387.973072553956</v>
      </c>
      <c r="E32" s="51">
        <v>5867760864</v>
      </c>
      <c r="F32" s="51">
        <f t="shared" si="3"/>
        <v>57961.780648985034</v>
      </c>
      <c r="G32" s="46">
        <v>6.0750000000000002</v>
      </c>
      <c r="H32" s="44">
        <v>0</v>
      </c>
      <c r="I32" s="44">
        <f t="shared" si="0"/>
        <v>6.0750000000000002</v>
      </c>
      <c r="J32" s="52">
        <v>35627879</v>
      </c>
      <c r="K32" s="51">
        <v>0</v>
      </c>
      <c r="L32" s="53">
        <f t="shared" si="4"/>
        <v>35627879</v>
      </c>
      <c r="M32" s="56">
        <f t="shared" si="1"/>
        <v>351.93242455672447</v>
      </c>
    </row>
    <row r="33" spans="1:13">
      <c r="A33" s="7" t="s">
        <v>29</v>
      </c>
      <c r="B33" s="16">
        <v>1459762</v>
      </c>
      <c r="C33" s="86">
        <v>166867163650</v>
      </c>
      <c r="D33" s="50">
        <f t="shared" si="2"/>
        <v>114311.21213595093</v>
      </c>
      <c r="E33" s="51">
        <v>121509941547</v>
      </c>
      <c r="F33" s="51">
        <f t="shared" si="3"/>
        <v>83239.556548944282</v>
      </c>
      <c r="G33" s="46">
        <v>5.9669999999999996</v>
      </c>
      <c r="H33" s="44">
        <v>0</v>
      </c>
      <c r="I33" s="44">
        <f t="shared" si="0"/>
        <v>5.9669999999999996</v>
      </c>
      <c r="J33" s="52">
        <v>727375829</v>
      </c>
      <c r="K33" s="51">
        <v>0</v>
      </c>
      <c r="L33" s="53">
        <f t="shared" si="4"/>
        <v>727375829</v>
      </c>
      <c r="M33" s="56">
        <f t="shared" si="1"/>
        <v>498.28384969604633</v>
      </c>
    </row>
    <row r="34" spans="1:13">
      <c r="A34" s="7" t="s">
        <v>30</v>
      </c>
      <c r="B34" s="16">
        <v>19653</v>
      </c>
      <c r="C34" s="86">
        <v>1185515415</v>
      </c>
      <c r="D34" s="50">
        <f t="shared" si="2"/>
        <v>60322.363761257824</v>
      </c>
      <c r="E34" s="51">
        <v>537120456</v>
      </c>
      <c r="F34" s="51">
        <f t="shared" si="3"/>
        <v>27330.201801251718</v>
      </c>
      <c r="G34" s="46">
        <v>5.8860000000000001</v>
      </c>
      <c r="H34" s="44">
        <v>0</v>
      </c>
      <c r="I34" s="44">
        <f t="shared" si="0"/>
        <v>5.8860000000000001</v>
      </c>
      <c r="J34" s="52">
        <v>3161492</v>
      </c>
      <c r="K34" s="51">
        <v>0</v>
      </c>
      <c r="L34" s="53">
        <f t="shared" si="4"/>
        <v>3161492</v>
      </c>
      <c r="M34" s="56">
        <f t="shared" si="1"/>
        <v>160.86561848063909</v>
      </c>
    </row>
    <row r="35" spans="1:13">
      <c r="A35" s="7" t="s">
        <v>31</v>
      </c>
      <c r="B35" s="16">
        <v>159788</v>
      </c>
      <c r="C35" s="86">
        <v>28659950435</v>
      </c>
      <c r="D35" s="50">
        <f t="shared" si="2"/>
        <v>179362.34532630735</v>
      </c>
      <c r="E35" s="51">
        <v>20858189885</v>
      </c>
      <c r="F35" s="51">
        <f t="shared" si="3"/>
        <v>130536.64783963752</v>
      </c>
      <c r="G35" s="46">
        <v>6.3959999999999999</v>
      </c>
      <c r="H35" s="44">
        <v>0</v>
      </c>
      <c r="I35" s="44">
        <f t="shared" si="0"/>
        <v>6.3959999999999999</v>
      </c>
      <c r="J35" s="52">
        <v>133513112</v>
      </c>
      <c r="K35" s="51">
        <v>0</v>
      </c>
      <c r="L35" s="53">
        <f t="shared" si="4"/>
        <v>133513112</v>
      </c>
      <c r="M35" s="56">
        <f t="shared" si="1"/>
        <v>835.56407239592465</v>
      </c>
    </row>
    <row r="36" spans="1:13">
      <c r="A36" s="7" t="s">
        <v>32</v>
      </c>
      <c r="B36" s="16">
        <v>47319</v>
      </c>
      <c r="C36" s="86">
        <v>3113347281</v>
      </c>
      <c r="D36" s="50">
        <f t="shared" si="2"/>
        <v>65794.866353895894</v>
      </c>
      <c r="E36" s="51">
        <v>1742491637</v>
      </c>
      <c r="F36" s="51">
        <f t="shared" si="3"/>
        <v>36824.354635558659</v>
      </c>
      <c r="G36" s="46">
        <v>5.6760000000000002</v>
      </c>
      <c r="H36" s="44">
        <v>0</v>
      </c>
      <c r="I36" s="44">
        <f t="shared" si="0"/>
        <v>5.6760000000000002</v>
      </c>
      <c r="J36" s="52">
        <v>9890021</v>
      </c>
      <c r="K36" s="51">
        <v>0</v>
      </c>
      <c r="L36" s="53">
        <f t="shared" si="4"/>
        <v>9890021</v>
      </c>
      <c r="M36" s="56">
        <f t="shared" si="1"/>
        <v>209.00739660601451</v>
      </c>
    </row>
    <row r="37" spans="1:13">
      <c r="A37" s="7" t="s">
        <v>33</v>
      </c>
      <c r="B37" s="16">
        <v>14510</v>
      </c>
      <c r="C37" s="86">
        <v>1594376930</v>
      </c>
      <c r="D37" s="50">
        <f t="shared" si="2"/>
        <v>109881.2494831151</v>
      </c>
      <c r="E37" s="51">
        <v>739689764</v>
      </c>
      <c r="F37" s="51">
        <f t="shared" si="3"/>
        <v>50977.929979324603</v>
      </c>
      <c r="G37" s="46">
        <v>5.9640000000000004</v>
      </c>
      <c r="H37" s="44">
        <v>0</v>
      </c>
      <c r="I37" s="44">
        <f t="shared" si="0"/>
        <v>5.9640000000000004</v>
      </c>
      <c r="J37" s="52">
        <v>4411508</v>
      </c>
      <c r="K37" s="51">
        <v>0</v>
      </c>
      <c r="L37" s="53">
        <f t="shared" si="4"/>
        <v>4411508</v>
      </c>
      <c r="M37" s="56">
        <f t="shared" si="1"/>
        <v>304.03225361819437</v>
      </c>
    </row>
    <row r="38" spans="1:13">
      <c r="A38" s="7" t="s">
        <v>34</v>
      </c>
      <c r="B38" s="16">
        <v>8226</v>
      </c>
      <c r="C38" s="86">
        <v>764951697</v>
      </c>
      <c r="D38" s="50">
        <f t="shared" si="2"/>
        <v>92991.939824945293</v>
      </c>
      <c r="E38" s="51">
        <v>304756238</v>
      </c>
      <c r="F38" s="51">
        <f t="shared" si="3"/>
        <v>37047.925844882084</v>
      </c>
      <c r="G38" s="46">
        <v>5.9189999999999996</v>
      </c>
      <c r="H38" s="44">
        <v>0</v>
      </c>
      <c r="I38" s="44">
        <f t="shared" si="0"/>
        <v>5.9189999999999996</v>
      </c>
      <c r="J38" s="52">
        <v>1803854</v>
      </c>
      <c r="K38" s="51">
        <v>0</v>
      </c>
      <c r="L38" s="53">
        <f t="shared" si="4"/>
        <v>1803854</v>
      </c>
      <c r="M38" s="56">
        <f t="shared" si="1"/>
        <v>219.28689521030878</v>
      </c>
    </row>
    <row r="39" spans="1:13">
      <c r="A39" s="7" t="s">
        <v>35</v>
      </c>
      <c r="B39" s="16">
        <v>383956</v>
      </c>
      <c r="C39" s="86">
        <v>37205085660</v>
      </c>
      <c r="D39" s="50">
        <f t="shared" si="2"/>
        <v>96899.346956422087</v>
      </c>
      <c r="E39" s="51">
        <v>27340953817</v>
      </c>
      <c r="F39" s="51">
        <f t="shared" si="3"/>
        <v>71208.559879256994</v>
      </c>
      <c r="G39" s="46">
        <v>6.6989999999999998</v>
      </c>
      <c r="H39" s="44">
        <v>0</v>
      </c>
      <c r="I39" s="44">
        <f t="shared" si="0"/>
        <v>6.6989999999999998</v>
      </c>
      <c r="J39" s="52">
        <v>183344084</v>
      </c>
      <c r="K39" s="51">
        <v>0</v>
      </c>
      <c r="L39" s="53">
        <f t="shared" si="4"/>
        <v>183344084</v>
      </c>
      <c r="M39" s="56">
        <f t="shared" si="1"/>
        <v>477.51326714519371</v>
      </c>
    </row>
    <row r="40" spans="1:13">
      <c r="A40" s="7" t="s">
        <v>36</v>
      </c>
      <c r="B40" s="16">
        <v>760822</v>
      </c>
      <c r="C40" s="86">
        <v>121857664522</v>
      </c>
      <c r="D40" s="50">
        <f t="shared" si="2"/>
        <v>160165.80030808784</v>
      </c>
      <c r="E40" s="51">
        <v>96548789447</v>
      </c>
      <c r="F40" s="51">
        <f t="shared" si="3"/>
        <v>126900.62780387528</v>
      </c>
      <c r="G40" s="46">
        <v>6.0579999999999998</v>
      </c>
      <c r="H40" s="44">
        <v>0</v>
      </c>
      <c r="I40" s="44">
        <f t="shared" si="0"/>
        <v>6.0579999999999998</v>
      </c>
      <c r="J40" s="52">
        <v>584935037</v>
      </c>
      <c r="K40" s="51">
        <v>0</v>
      </c>
      <c r="L40" s="53">
        <f t="shared" si="4"/>
        <v>584935037</v>
      </c>
      <c r="M40" s="56">
        <f t="shared" si="1"/>
        <v>768.81982513649712</v>
      </c>
    </row>
    <row r="41" spans="1:13">
      <c r="A41" s="7" t="s">
        <v>37</v>
      </c>
      <c r="B41" s="16">
        <v>292198</v>
      </c>
      <c r="C41" s="86">
        <v>31237534724</v>
      </c>
      <c r="D41" s="50">
        <f t="shared" si="2"/>
        <v>106905.36801757712</v>
      </c>
      <c r="E41" s="51">
        <v>20002912796</v>
      </c>
      <c r="F41" s="51">
        <f t="shared" si="3"/>
        <v>68456.706739950314</v>
      </c>
      <c r="G41" s="46">
        <v>5.9630000000000001</v>
      </c>
      <c r="H41" s="44">
        <v>0</v>
      </c>
      <c r="I41" s="44">
        <f t="shared" si="0"/>
        <v>5.9630000000000001</v>
      </c>
      <c r="J41" s="52">
        <v>119489556</v>
      </c>
      <c r="K41" s="51">
        <v>0</v>
      </c>
      <c r="L41" s="53">
        <f t="shared" si="4"/>
        <v>119489556</v>
      </c>
      <c r="M41" s="56">
        <f t="shared" si="1"/>
        <v>408.9335176832148</v>
      </c>
    </row>
    <row r="42" spans="1:13">
      <c r="A42" s="7" t="s">
        <v>38</v>
      </c>
      <c r="B42" s="16">
        <v>42915</v>
      </c>
      <c r="C42" s="86">
        <v>4561639674</v>
      </c>
      <c r="D42" s="50">
        <f t="shared" si="2"/>
        <v>106294.76113247116</v>
      </c>
      <c r="E42" s="51">
        <v>2319970328</v>
      </c>
      <c r="F42" s="51">
        <f t="shared" si="3"/>
        <v>54059.660445065827</v>
      </c>
      <c r="G42" s="46">
        <v>5.9870000000000001</v>
      </c>
      <c r="H42" s="44">
        <v>0</v>
      </c>
      <c r="I42" s="44">
        <f t="shared" si="0"/>
        <v>5.9870000000000001</v>
      </c>
      <c r="J42" s="52">
        <v>13889704</v>
      </c>
      <c r="K42" s="51">
        <v>0</v>
      </c>
      <c r="L42" s="53">
        <f t="shared" si="4"/>
        <v>13889704</v>
      </c>
      <c r="M42" s="56">
        <f t="shared" si="1"/>
        <v>323.65615752068044</v>
      </c>
    </row>
    <row r="43" spans="1:13">
      <c r="A43" s="7" t="s">
        <v>39</v>
      </c>
      <c r="B43" s="16">
        <v>7974</v>
      </c>
      <c r="C43" s="86">
        <v>970103822</v>
      </c>
      <c r="D43" s="50">
        <f t="shared" si="2"/>
        <v>121658.36744419363</v>
      </c>
      <c r="E43" s="51">
        <v>295294408</v>
      </c>
      <c r="F43" s="51">
        <f t="shared" si="3"/>
        <v>37032.155505392526</v>
      </c>
      <c r="G43" s="46">
        <v>5.9530000000000003</v>
      </c>
      <c r="H43" s="44">
        <v>0</v>
      </c>
      <c r="I43" s="44">
        <f t="shared" si="0"/>
        <v>5.9530000000000003</v>
      </c>
      <c r="J43" s="52">
        <v>1757831</v>
      </c>
      <c r="K43" s="51">
        <v>0</v>
      </c>
      <c r="L43" s="53">
        <f t="shared" si="4"/>
        <v>1757831</v>
      </c>
      <c r="M43" s="56">
        <f t="shared" si="1"/>
        <v>220.44532229746676</v>
      </c>
    </row>
    <row r="44" spans="1:13">
      <c r="A44" s="7" t="s">
        <v>40</v>
      </c>
      <c r="B44" s="16">
        <v>17968</v>
      </c>
      <c r="C44" s="86">
        <v>1552660819</v>
      </c>
      <c r="D44" s="50">
        <f t="shared" si="2"/>
        <v>86412.556711932324</v>
      </c>
      <c r="E44" s="51">
        <v>816109869</v>
      </c>
      <c r="F44" s="51">
        <f t="shared" si="3"/>
        <v>45420.18416073019</v>
      </c>
      <c r="G44" s="46">
        <v>6.0090000000000003</v>
      </c>
      <c r="H44" s="44">
        <v>0</v>
      </c>
      <c r="I44" s="44">
        <f t="shared" si="0"/>
        <v>6.0090000000000003</v>
      </c>
      <c r="J44" s="52">
        <v>4904000</v>
      </c>
      <c r="K44" s="51">
        <v>0</v>
      </c>
      <c r="L44" s="53">
        <f t="shared" si="4"/>
        <v>4904000</v>
      </c>
      <c r="M44" s="56">
        <f t="shared" si="1"/>
        <v>272.92965271593943</v>
      </c>
    </row>
    <row r="45" spans="1:13">
      <c r="A45" s="7" t="s">
        <v>41</v>
      </c>
      <c r="B45" s="16">
        <v>399710</v>
      </c>
      <c r="C45" s="86">
        <v>55697485328</v>
      </c>
      <c r="D45" s="50">
        <f t="shared" si="2"/>
        <v>139344.73825523505</v>
      </c>
      <c r="E45" s="51">
        <v>44398287814</v>
      </c>
      <c r="F45" s="51">
        <f t="shared" si="3"/>
        <v>111076.24981611669</v>
      </c>
      <c r="G45" s="46">
        <v>6.9720000000000004</v>
      </c>
      <c r="H45" s="44">
        <v>0</v>
      </c>
      <c r="I45" s="44">
        <f t="shared" si="0"/>
        <v>6.9720000000000004</v>
      </c>
      <c r="J45" s="52">
        <v>309957922</v>
      </c>
      <c r="K45" s="51">
        <v>0</v>
      </c>
      <c r="L45" s="53">
        <f t="shared" si="4"/>
        <v>309957922</v>
      </c>
      <c r="M45" s="56">
        <f t="shared" si="1"/>
        <v>775.45701133321654</v>
      </c>
    </row>
    <row r="46" spans="1:13">
      <c r="A46" s="7" t="s">
        <v>42</v>
      </c>
      <c r="B46" s="16">
        <v>375908</v>
      </c>
      <c r="C46" s="86">
        <v>33793869456</v>
      </c>
      <c r="D46" s="50">
        <f t="shared" si="2"/>
        <v>89899.309022420377</v>
      </c>
      <c r="E46" s="51">
        <v>22520119881</v>
      </c>
      <c r="F46" s="51">
        <f t="shared" si="3"/>
        <v>59908.594339572446</v>
      </c>
      <c r="G46" s="46">
        <v>6.0179999999999998</v>
      </c>
      <c r="H46" s="44">
        <v>1</v>
      </c>
      <c r="I46" s="44">
        <f t="shared" si="0"/>
        <v>7.0179999999999998</v>
      </c>
      <c r="J46" s="52">
        <v>135757750</v>
      </c>
      <c r="K46" s="51">
        <v>22558698</v>
      </c>
      <c r="L46" s="53">
        <f t="shared" si="4"/>
        <v>158316448</v>
      </c>
      <c r="M46" s="56">
        <f t="shared" si="1"/>
        <v>421.15743213765069</v>
      </c>
    </row>
    <row r="47" spans="1:13">
      <c r="A47" s="7" t="s">
        <v>43</v>
      </c>
      <c r="B47" s="16">
        <v>158431</v>
      </c>
      <c r="C47" s="86">
        <v>34042359571</v>
      </c>
      <c r="D47" s="50">
        <f t="shared" si="2"/>
        <v>214871.83424329833</v>
      </c>
      <c r="E47" s="51">
        <v>25273781489</v>
      </c>
      <c r="F47" s="51">
        <f t="shared" si="3"/>
        <v>159525.48105484407</v>
      </c>
      <c r="G47" s="46">
        <v>6.4470000000000001</v>
      </c>
      <c r="H47" s="44">
        <v>0</v>
      </c>
      <c r="I47" s="44">
        <f t="shared" si="0"/>
        <v>6.4470000000000001</v>
      </c>
      <c r="J47" s="52">
        <v>163132596</v>
      </c>
      <c r="K47" s="51">
        <v>0</v>
      </c>
      <c r="L47" s="53">
        <f t="shared" si="4"/>
        <v>163132596</v>
      </c>
      <c r="M47" s="56">
        <f t="shared" si="1"/>
        <v>1029.6759851291729</v>
      </c>
    </row>
    <row r="48" spans="1:13">
      <c r="A48" s="7" t="s">
        <v>44</v>
      </c>
      <c r="B48" s="16">
        <v>2701767</v>
      </c>
      <c r="C48" s="86">
        <v>443607287197</v>
      </c>
      <c r="D48" s="50">
        <f t="shared" si="2"/>
        <v>164191.54101630524</v>
      </c>
      <c r="E48" s="51">
        <v>343421682144</v>
      </c>
      <c r="F48" s="51">
        <f t="shared" si="3"/>
        <v>127110.02915647427</v>
      </c>
      <c r="G48" s="46">
        <v>6.9359999999999999</v>
      </c>
      <c r="H48" s="44">
        <v>0.193</v>
      </c>
      <c r="I48" s="44">
        <f t="shared" si="0"/>
        <v>7.1289999999999996</v>
      </c>
      <c r="J48" s="52">
        <v>2446601873</v>
      </c>
      <c r="K48" s="51">
        <v>68078743</v>
      </c>
      <c r="L48" s="53">
        <f t="shared" si="4"/>
        <v>2514680616</v>
      </c>
      <c r="M48" s="56">
        <f t="shared" si="1"/>
        <v>930.75406428459598</v>
      </c>
    </row>
    <row r="49" spans="1:13">
      <c r="A49" s="7" t="s">
        <v>45</v>
      </c>
      <c r="B49" s="16">
        <v>82874</v>
      </c>
      <c r="C49" s="86">
        <v>40992212615</v>
      </c>
      <c r="D49" s="50">
        <f t="shared" si="2"/>
        <v>494632.96830127662</v>
      </c>
      <c r="E49" s="51">
        <v>32273271927</v>
      </c>
      <c r="F49" s="51">
        <f t="shared" si="3"/>
        <v>389425.77801240439</v>
      </c>
      <c r="G49" s="46">
        <v>3.3519999999999999</v>
      </c>
      <c r="H49" s="44">
        <v>0</v>
      </c>
      <c r="I49" s="44">
        <f t="shared" si="0"/>
        <v>3.3519999999999999</v>
      </c>
      <c r="J49" s="52">
        <v>109335449</v>
      </c>
      <c r="K49" s="51">
        <v>0</v>
      </c>
      <c r="L49" s="53">
        <f t="shared" si="4"/>
        <v>109335449</v>
      </c>
      <c r="M49" s="56">
        <f t="shared" si="1"/>
        <v>1319.2973550208751</v>
      </c>
    </row>
    <row r="50" spans="1:13">
      <c r="A50" s="7" t="s">
        <v>46</v>
      </c>
      <c r="B50" s="16">
        <v>90352</v>
      </c>
      <c r="C50" s="86">
        <v>15585135664</v>
      </c>
      <c r="D50" s="50">
        <f t="shared" si="2"/>
        <v>172493.53267221534</v>
      </c>
      <c r="E50" s="51">
        <v>10979740654</v>
      </c>
      <c r="F50" s="51">
        <f t="shared" si="3"/>
        <v>121521.83298654153</v>
      </c>
      <c r="G50" s="46">
        <v>5.9640000000000004</v>
      </c>
      <c r="H50" s="44">
        <v>0</v>
      </c>
      <c r="I50" s="44">
        <f t="shared" si="0"/>
        <v>5.9640000000000004</v>
      </c>
      <c r="J50" s="52">
        <v>65484288</v>
      </c>
      <c r="K50" s="51">
        <v>0</v>
      </c>
      <c r="L50" s="53">
        <f t="shared" si="4"/>
        <v>65484288</v>
      </c>
      <c r="M50" s="56">
        <f t="shared" si="1"/>
        <v>724.7685496723924</v>
      </c>
    </row>
    <row r="51" spans="1:13">
      <c r="A51" s="7" t="s">
        <v>47</v>
      </c>
      <c r="B51" s="16">
        <v>211668</v>
      </c>
      <c r="C51" s="86">
        <v>27696320232</v>
      </c>
      <c r="D51" s="50">
        <f t="shared" si="2"/>
        <v>130847.93276262826</v>
      </c>
      <c r="E51" s="51">
        <v>21222281797</v>
      </c>
      <c r="F51" s="51">
        <f t="shared" si="3"/>
        <v>100262.11707485307</v>
      </c>
      <c r="G51" s="46">
        <v>6.0350000000000001</v>
      </c>
      <c r="H51" s="44">
        <v>0</v>
      </c>
      <c r="I51" s="44">
        <f t="shared" si="0"/>
        <v>6.0350000000000001</v>
      </c>
      <c r="J51" s="52">
        <v>128074606</v>
      </c>
      <c r="K51" s="51">
        <v>0</v>
      </c>
      <c r="L51" s="53">
        <f t="shared" si="4"/>
        <v>128074606</v>
      </c>
      <c r="M51" s="56">
        <f t="shared" si="1"/>
        <v>605.07306725626927</v>
      </c>
    </row>
    <row r="52" spans="1:13">
      <c r="A52" s="7" t="s">
        <v>48</v>
      </c>
      <c r="B52" s="16">
        <v>39644</v>
      </c>
      <c r="C52" s="86">
        <v>5770346396</v>
      </c>
      <c r="D52" s="50">
        <f t="shared" si="2"/>
        <v>145554.09131268287</v>
      </c>
      <c r="E52" s="51">
        <v>3510238291</v>
      </c>
      <c r="F52" s="51">
        <f t="shared" si="3"/>
        <v>88543.998864897585</v>
      </c>
      <c r="G52" s="46">
        <v>5.92</v>
      </c>
      <c r="H52" s="44">
        <v>0</v>
      </c>
      <c r="I52" s="44">
        <f t="shared" si="0"/>
        <v>5.92</v>
      </c>
      <c r="J52" s="52">
        <v>20824436</v>
      </c>
      <c r="K52" s="51">
        <v>0</v>
      </c>
      <c r="L52" s="53">
        <f t="shared" si="4"/>
        <v>20824436</v>
      </c>
      <c r="M52" s="56">
        <f t="shared" si="1"/>
        <v>525.28594490969624</v>
      </c>
    </row>
    <row r="53" spans="1:13">
      <c r="A53" s="7" t="s">
        <v>49</v>
      </c>
      <c r="B53" s="16">
        <v>1429908</v>
      </c>
      <c r="C53" s="86">
        <v>222069381143</v>
      </c>
      <c r="D53" s="50">
        <f t="shared" si="2"/>
        <v>155303.26506530491</v>
      </c>
      <c r="E53" s="51">
        <v>167574459993</v>
      </c>
      <c r="F53" s="51">
        <f t="shared" si="3"/>
        <v>117192.47671388648</v>
      </c>
      <c r="G53" s="46">
        <v>6.8570000000000002</v>
      </c>
      <c r="H53" s="44">
        <v>0</v>
      </c>
      <c r="I53" s="44">
        <f t="shared" si="0"/>
        <v>6.8570000000000002</v>
      </c>
      <c r="J53" s="52">
        <v>1152387929</v>
      </c>
      <c r="K53" s="51">
        <v>0</v>
      </c>
      <c r="L53" s="53">
        <f t="shared" si="4"/>
        <v>1152387929</v>
      </c>
      <c r="M53" s="56">
        <f t="shared" si="1"/>
        <v>805.9175338553249</v>
      </c>
    </row>
    <row r="54" spans="1:13">
      <c r="A54" s="7" t="s">
        <v>50</v>
      </c>
      <c r="B54" s="16">
        <v>388656</v>
      </c>
      <c r="C54" s="86">
        <v>46998850255</v>
      </c>
      <c r="D54" s="50">
        <f t="shared" si="2"/>
        <v>120926.60413064509</v>
      </c>
      <c r="E54" s="51">
        <v>33838741997</v>
      </c>
      <c r="F54" s="51">
        <f t="shared" si="3"/>
        <v>87066.048117100989</v>
      </c>
      <c r="G54" s="46">
        <v>6.0259999999999998</v>
      </c>
      <c r="H54" s="44">
        <v>0</v>
      </c>
      <c r="I54" s="44">
        <f t="shared" si="0"/>
        <v>6.0259999999999998</v>
      </c>
      <c r="J54" s="52">
        <v>204181101</v>
      </c>
      <c r="K54" s="51">
        <v>0</v>
      </c>
      <c r="L54" s="53">
        <f t="shared" si="4"/>
        <v>204181101</v>
      </c>
      <c r="M54" s="56">
        <f t="shared" si="1"/>
        <v>525.35172749166361</v>
      </c>
    </row>
    <row r="55" spans="1:13">
      <c r="A55" s="7" t="s">
        <v>51</v>
      </c>
      <c r="B55" s="16">
        <v>1492191</v>
      </c>
      <c r="C55" s="86">
        <v>288458150429</v>
      </c>
      <c r="D55" s="50">
        <f t="shared" si="2"/>
        <v>193311.81492784771</v>
      </c>
      <c r="E55" s="51">
        <v>221554504900</v>
      </c>
      <c r="F55" s="51">
        <f t="shared" si="3"/>
        <v>148475.96916212467</v>
      </c>
      <c r="G55" s="46">
        <v>7.01</v>
      </c>
      <c r="H55" s="44">
        <v>0</v>
      </c>
      <c r="I55" s="44">
        <f t="shared" si="0"/>
        <v>7.01</v>
      </c>
      <c r="J55" s="52">
        <v>1554841804</v>
      </c>
      <c r="K55" s="51">
        <v>0</v>
      </c>
      <c r="L55" s="53">
        <f t="shared" si="4"/>
        <v>1554841804</v>
      </c>
      <c r="M55" s="56">
        <f t="shared" si="1"/>
        <v>1041.9857806406822</v>
      </c>
    </row>
    <row r="56" spans="1:13">
      <c r="A56" s="7" t="s">
        <v>52</v>
      </c>
      <c r="B56" s="16">
        <v>561891</v>
      </c>
      <c r="C56" s="86">
        <v>49476617944</v>
      </c>
      <c r="D56" s="50">
        <f t="shared" si="2"/>
        <v>88053.764776442404</v>
      </c>
      <c r="E56" s="51">
        <v>35035107270</v>
      </c>
      <c r="F56" s="51">
        <f t="shared" si="3"/>
        <v>62352.141732115306</v>
      </c>
      <c r="G56" s="46">
        <v>5.9219999999999997</v>
      </c>
      <c r="H56" s="44">
        <v>0</v>
      </c>
      <c r="I56" s="44">
        <f t="shared" si="0"/>
        <v>5.9219999999999997</v>
      </c>
      <c r="J56" s="52">
        <v>207490514</v>
      </c>
      <c r="K56" s="51">
        <v>0</v>
      </c>
      <c r="L56" s="53">
        <f t="shared" si="4"/>
        <v>207490514</v>
      </c>
      <c r="M56" s="56">
        <f t="shared" si="1"/>
        <v>369.27182318278813</v>
      </c>
    </row>
    <row r="57" spans="1:13">
      <c r="A57" s="7" t="s">
        <v>53</v>
      </c>
      <c r="B57" s="16">
        <v>959107</v>
      </c>
      <c r="C57" s="86">
        <v>138454488429</v>
      </c>
      <c r="D57" s="50">
        <f t="shared" si="2"/>
        <v>144357.70819001427</v>
      </c>
      <c r="E57" s="51">
        <v>99447950796</v>
      </c>
      <c r="F57" s="51">
        <f t="shared" si="3"/>
        <v>103688.06691641288</v>
      </c>
      <c r="G57" s="46">
        <v>6.4269999999999996</v>
      </c>
      <c r="H57" s="44">
        <v>0</v>
      </c>
      <c r="I57" s="44">
        <f t="shared" si="0"/>
        <v>6.4269999999999996</v>
      </c>
      <c r="J57" s="52">
        <v>639360260</v>
      </c>
      <c r="K57" s="51">
        <v>0</v>
      </c>
      <c r="L57" s="53">
        <f t="shared" si="4"/>
        <v>639360260</v>
      </c>
      <c r="M57" s="56">
        <f t="shared" si="1"/>
        <v>666.62036665356425</v>
      </c>
    </row>
    <row r="58" spans="1:13">
      <c r="A58" s="7" t="s">
        <v>55</v>
      </c>
      <c r="B58" s="16">
        <v>725046</v>
      </c>
      <c r="C58" s="86">
        <v>62468695149</v>
      </c>
      <c r="D58" s="50">
        <f t="shared" si="2"/>
        <v>86158.250854428552</v>
      </c>
      <c r="E58" s="51">
        <v>44894995242</v>
      </c>
      <c r="F58" s="51">
        <f t="shared" si="3"/>
        <v>61920.202638177441</v>
      </c>
      <c r="G58" s="46">
        <v>5.9349999999999996</v>
      </c>
      <c r="H58" s="44">
        <v>0</v>
      </c>
      <c r="I58" s="44">
        <f t="shared" si="0"/>
        <v>5.9349999999999996</v>
      </c>
      <c r="J58" s="52">
        <v>267031483</v>
      </c>
      <c r="K58" s="51">
        <v>0</v>
      </c>
      <c r="L58" s="53">
        <f t="shared" si="4"/>
        <v>267031483</v>
      </c>
      <c r="M58" s="56">
        <f t="shared" si="1"/>
        <v>368.29591915547428</v>
      </c>
    </row>
    <row r="59" spans="1:13">
      <c r="A59" s="7" t="s">
        <v>56</v>
      </c>
      <c r="B59" s="16">
        <v>73321</v>
      </c>
      <c r="C59" s="86">
        <v>8319223530</v>
      </c>
      <c r="D59" s="50">
        <f t="shared" si="2"/>
        <v>113463.0396475771</v>
      </c>
      <c r="E59" s="51">
        <v>4967844974</v>
      </c>
      <c r="F59" s="51">
        <f t="shared" si="3"/>
        <v>67754.735669180722</v>
      </c>
      <c r="G59" s="46">
        <v>5.8970000000000002</v>
      </c>
      <c r="H59" s="44">
        <v>0</v>
      </c>
      <c r="I59" s="44">
        <f t="shared" si="0"/>
        <v>5.8970000000000002</v>
      </c>
      <c r="J59" s="52">
        <v>29294336</v>
      </c>
      <c r="K59" s="51">
        <v>0</v>
      </c>
      <c r="L59" s="53">
        <f t="shared" si="4"/>
        <v>29294336</v>
      </c>
      <c r="M59" s="56">
        <f t="shared" si="1"/>
        <v>399.53541277396653</v>
      </c>
    </row>
    <row r="60" spans="1:13">
      <c r="A60" s="48" t="s">
        <v>98</v>
      </c>
      <c r="B60" s="16">
        <v>273425</v>
      </c>
      <c r="C60" s="86">
        <v>44303756887</v>
      </c>
      <c r="D60" s="50">
        <f t="shared" si="2"/>
        <v>162032.57524732559</v>
      </c>
      <c r="E60" s="51">
        <v>34115465757</v>
      </c>
      <c r="F60" s="51">
        <f t="shared" si="3"/>
        <v>124770.83572094725</v>
      </c>
      <c r="G60" s="46">
        <v>5.9530000000000003</v>
      </c>
      <c r="H60" s="44">
        <v>0</v>
      </c>
      <c r="I60" s="44">
        <f t="shared" si="0"/>
        <v>5.9530000000000003</v>
      </c>
      <c r="J60" s="52">
        <v>203247399</v>
      </c>
      <c r="K60" s="51">
        <v>0</v>
      </c>
      <c r="L60" s="53">
        <f t="shared" si="4"/>
        <v>203247399</v>
      </c>
      <c r="M60" s="56">
        <f t="shared" si="1"/>
        <v>743.33875468592851</v>
      </c>
    </row>
    <row r="61" spans="1:13">
      <c r="A61" s="48" t="s">
        <v>99</v>
      </c>
      <c r="B61" s="16">
        <v>329226</v>
      </c>
      <c r="C61" s="86">
        <v>38014934947</v>
      </c>
      <c r="D61" s="50">
        <f t="shared" si="2"/>
        <v>115467.59656588483</v>
      </c>
      <c r="E61" s="51">
        <v>26344563094</v>
      </c>
      <c r="F61" s="51">
        <f t="shared" si="3"/>
        <v>80019.691925911073</v>
      </c>
      <c r="G61" s="46">
        <v>6.9489999999999998</v>
      </c>
      <c r="H61" s="44">
        <v>0</v>
      </c>
      <c r="I61" s="44">
        <f t="shared" si="0"/>
        <v>6.9489999999999998</v>
      </c>
      <c r="J61" s="52">
        <v>183537230</v>
      </c>
      <c r="K61" s="51">
        <v>0</v>
      </c>
      <c r="L61" s="53">
        <f t="shared" si="4"/>
        <v>183537230</v>
      </c>
      <c r="M61" s="56">
        <f t="shared" si="1"/>
        <v>557.48097051873185</v>
      </c>
    </row>
    <row r="62" spans="1:13">
      <c r="A62" s="7" t="s">
        <v>57</v>
      </c>
      <c r="B62" s="16">
        <v>188000</v>
      </c>
      <c r="C62" s="86">
        <v>17788759202</v>
      </c>
      <c r="D62" s="50">
        <f t="shared" si="2"/>
        <v>94621.059585106384</v>
      </c>
      <c r="E62" s="51">
        <v>12478194402</v>
      </c>
      <c r="F62" s="51">
        <f t="shared" si="3"/>
        <v>66373.374478723403</v>
      </c>
      <c r="G62" s="46">
        <v>6.05</v>
      </c>
      <c r="H62" s="44">
        <v>0</v>
      </c>
      <c r="I62" s="44">
        <f t="shared" si="0"/>
        <v>6.05</v>
      </c>
      <c r="J62" s="52">
        <v>75489621</v>
      </c>
      <c r="K62" s="51">
        <v>0</v>
      </c>
      <c r="L62" s="53">
        <f t="shared" si="4"/>
        <v>75489621</v>
      </c>
      <c r="M62" s="56">
        <f t="shared" si="1"/>
        <v>401.54053723404257</v>
      </c>
    </row>
    <row r="63" spans="1:13">
      <c r="A63" s="7" t="s">
        <v>58</v>
      </c>
      <c r="B63" s="16">
        <v>434006</v>
      </c>
      <c r="C63" s="86">
        <v>88494085250</v>
      </c>
      <c r="D63" s="50">
        <f t="shared" si="2"/>
        <v>203900.60333267282</v>
      </c>
      <c r="E63" s="51">
        <v>69061477376</v>
      </c>
      <c r="F63" s="51">
        <f t="shared" si="3"/>
        <v>159125.62816182265</v>
      </c>
      <c r="G63" s="46">
        <v>6.9749999999999996</v>
      </c>
      <c r="H63" s="44">
        <v>0</v>
      </c>
      <c r="I63" s="44">
        <f t="shared" si="0"/>
        <v>6.9749999999999996</v>
      </c>
      <c r="J63" s="52">
        <v>483859220</v>
      </c>
      <c r="K63" s="51">
        <v>0</v>
      </c>
      <c r="L63" s="53">
        <f t="shared" si="4"/>
        <v>483859220</v>
      </c>
      <c r="M63" s="56">
        <f t="shared" si="1"/>
        <v>1114.8675824758184</v>
      </c>
    </row>
    <row r="64" spans="1:13">
      <c r="A64" s="7" t="s">
        <v>54</v>
      </c>
      <c r="B64" s="16">
        <v>470856</v>
      </c>
      <c r="C64" s="86">
        <v>53500734023</v>
      </c>
      <c r="D64" s="50">
        <f t="shared" si="2"/>
        <v>113624.40751100123</v>
      </c>
      <c r="E64" s="51">
        <v>41115114457</v>
      </c>
      <c r="F64" s="51">
        <f t="shared" si="3"/>
        <v>87319.933179146072</v>
      </c>
      <c r="G64" s="46">
        <v>5.9340000000000002</v>
      </c>
      <c r="H64" s="44">
        <v>0</v>
      </c>
      <c r="I64" s="44">
        <f t="shared" si="0"/>
        <v>5.9340000000000002</v>
      </c>
      <c r="J64" s="52">
        <v>244195849</v>
      </c>
      <c r="K64" s="51">
        <v>0</v>
      </c>
      <c r="L64" s="53">
        <f t="shared" si="4"/>
        <v>244195849</v>
      </c>
      <c r="M64" s="56">
        <f t="shared" si="1"/>
        <v>518.6210837283586</v>
      </c>
    </row>
    <row r="65" spans="1:13">
      <c r="A65" s="7" t="s">
        <v>59</v>
      </c>
      <c r="B65" s="16">
        <v>129752</v>
      </c>
      <c r="C65" s="86">
        <v>20412160580</v>
      </c>
      <c r="D65" s="50">
        <f t="shared" si="2"/>
        <v>157316.73176521363</v>
      </c>
      <c r="E65" s="51">
        <v>15369913778</v>
      </c>
      <c r="F65" s="51">
        <f t="shared" si="3"/>
        <v>118456.08374437389</v>
      </c>
      <c r="G65" s="46">
        <v>5.3520000000000003</v>
      </c>
      <c r="H65" s="44">
        <v>0</v>
      </c>
      <c r="I65" s="44">
        <f t="shared" si="0"/>
        <v>5.3520000000000003</v>
      </c>
      <c r="J65" s="52">
        <v>82275689</v>
      </c>
      <c r="K65" s="51">
        <v>0</v>
      </c>
      <c r="L65" s="53">
        <f t="shared" si="4"/>
        <v>82275689</v>
      </c>
      <c r="M65" s="56">
        <f t="shared" si="1"/>
        <v>634.09958228004189</v>
      </c>
    </row>
    <row r="66" spans="1:13">
      <c r="A66" s="7" t="s">
        <v>60</v>
      </c>
      <c r="B66" s="16">
        <v>43474</v>
      </c>
      <c r="C66" s="86">
        <v>3282284946</v>
      </c>
      <c r="D66" s="50">
        <f t="shared" si="2"/>
        <v>75499.952753369827</v>
      </c>
      <c r="E66" s="51">
        <v>2160656527</v>
      </c>
      <c r="F66" s="51">
        <f t="shared" si="3"/>
        <v>49699.970718130375</v>
      </c>
      <c r="G66" s="46">
        <v>6.0220000000000002</v>
      </c>
      <c r="H66" s="44">
        <v>0</v>
      </c>
      <c r="I66" s="44">
        <f t="shared" si="0"/>
        <v>6.0220000000000002</v>
      </c>
      <c r="J66" s="52">
        <v>13011523</v>
      </c>
      <c r="K66" s="51">
        <v>0</v>
      </c>
      <c r="L66" s="53">
        <f t="shared" si="4"/>
        <v>13011523</v>
      </c>
      <c r="M66" s="56">
        <f t="shared" si="1"/>
        <v>299.29435984726501</v>
      </c>
    </row>
    <row r="67" spans="1:13">
      <c r="A67" s="7" t="s">
        <v>61</v>
      </c>
      <c r="B67" s="16">
        <v>21796</v>
      </c>
      <c r="C67" s="86">
        <v>2539104830</v>
      </c>
      <c r="D67" s="50">
        <f t="shared" si="2"/>
        <v>116494.07368324463</v>
      </c>
      <c r="E67" s="51">
        <v>1639871442</v>
      </c>
      <c r="F67" s="51">
        <f t="shared" si="3"/>
        <v>75237.26564507249</v>
      </c>
      <c r="G67" s="46">
        <v>6.1520000000000001</v>
      </c>
      <c r="H67" s="44">
        <v>0</v>
      </c>
      <c r="I67" s="44">
        <f t="shared" si="0"/>
        <v>6.1520000000000001</v>
      </c>
      <c r="J67" s="52">
        <v>10094035</v>
      </c>
      <c r="K67" s="51">
        <v>0</v>
      </c>
      <c r="L67" s="53">
        <f t="shared" si="4"/>
        <v>10094035</v>
      </c>
      <c r="M67" s="56">
        <f t="shared" si="1"/>
        <v>463.11410350523033</v>
      </c>
    </row>
    <row r="68" spans="1:13">
      <c r="A68" s="7" t="s">
        <v>62</v>
      </c>
      <c r="B68" s="16">
        <v>16147</v>
      </c>
      <c r="C68" s="86">
        <v>868065007</v>
      </c>
      <c r="D68" s="50">
        <f t="shared" si="2"/>
        <v>53760.141636217253</v>
      </c>
      <c r="E68" s="51">
        <v>298843869</v>
      </c>
      <c r="F68" s="51">
        <f t="shared" si="3"/>
        <v>18507.70229764043</v>
      </c>
      <c r="G68" s="46">
        <v>6.0810000000000004</v>
      </c>
      <c r="H68" s="44">
        <v>0</v>
      </c>
      <c r="I68" s="44">
        <f t="shared" si="0"/>
        <v>6.0810000000000004</v>
      </c>
      <c r="J68" s="52">
        <v>1817145</v>
      </c>
      <c r="K68" s="51">
        <v>0</v>
      </c>
      <c r="L68" s="53">
        <f t="shared" si="4"/>
        <v>1817145</v>
      </c>
      <c r="M68" s="56">
        <f t="shared" si="1"/>
        <v>112.53762308788011</v>
      </c>
    </row>
    <row r="69" spans="1:13">
      <c r="A69" s="7" t="s">
        <v>63</v>
      </c>
      <c r="B69" s="16">
        <v>553543</v>
      </c>
      <c r="C69" s="86">
        <v>63836044384</v>
      </c>
      <c r="D69" s="50">
        <f t="shared" si="2"/>
        <v>115322.64771481168</v>
      </c>
      <c r="E69" s="51">
        <v>44528196910</v>
      </c>
      <c r="F69" s="51">
        <f t="shared" si="3"/>
        <v>80442.164222111023</v>
      </c>
      <c r="G69" s="46">
        <v>5.907</v>
      </c>
      <c r="H69" s="44">
        <v>0</v>
      </c>
      <c r="I69" s="44">
        <f t="shared" si="0"/>
        <v>5.907</v>
      </c>
      <c r="J69" s="52">
        <v>263249239</v>
      </c>
      <c r="K69" s="51">
        <v>0</v>
      </c>
      <c r="L69" s="53">
        <f t="shared" si="4"/>
        <v>263249239</v>
      </c>
      <c r="M69" s="56">
        <f t="shared" si="1"/>
        <v>475.57143528145059</v>
      </c>
    </row>
    <row r="70" spans="1:13">
      <c r="A70" s="7" t="s">
        <v>64</v>
      </c>
      <c r="B70" s="16">
        <v>33764</v>
      </c>
      <c r="C70" s="86">
        <v>2937459209</v>
      </c>
      <c r="D70" s="50">
        <f t="shared" si="2"/>
        <v>86999.739633929625</v>
      </c>
      <c r="E70" s="51">
        <v>1585789482</v>
      </c>
      <c r="F70" s="51">
        <f t="shared" si="3"/>
        <v>46966.872467717098</v>
      </c>
      <c r="G70" s="46">
        <v>5.9809999999999999</v>
      </c>
      <c r="H70" s="44">
        <v>0</v>
      </c>
      <c r="I70" s="44">
        <f>(G70+H70)</f>
        <v>5.9809999999999999</v>
      </c>
      <c r="J70" s="52">
        <v>9484635</v>
      </c>
      <c r="K70" s="51">
        <v>0</v>
      </c>
      <c r="L70" s="53">
        <f t="shared" si="4"/>
        <v>9484635</v>
      </c>
      <c r="M70" s="56">
        <f>L70/B70</f>
        <v>280.90969671839832</v>
      </c>
    </row>
    <row r="71" spans="1:13">
      <c r="A71" s="7" t="s">
        <v>65</v>
      </c>
      <c r="B71" s="16">
        <v>75305</v>
      </c>
      <c r="C71" s="86">
        <v>27095675716</v>
      </c>
      <c r="D71" s="50">
        <f t="shared" si="2"/>
        <v>359812.43896155636</v>
      </c>
      <c r="E71" s="51">
        <v>23597506079</v>
      </c>
      <c r="F71" s="51">
        <f t="shared" si="3"/>
        <v>313359.08743111347</v>
      </c>
      <c r="G71" s="46">
        <v>5.0750000000000002</v>
      </c>
      <c r="H71" s="44">
        <v>0</v>
      </c>
      <c r="I71" s="44">
        <f>(G71+H71)</f>
        <v>5.0750000000000002</v>
      </c>
      <c r="J71" s="52">
        <v>119757337</v>
      </c>
      <c r="K71" s="51">
        <v>0</v>
      </c>
      <c r="L71" s="53">
        <f t="shared" si="4"/>
        <v>119757337</v>
      </c>
      <c r="M71" s="56">
        <f>L71/B71</f>
        <v>1590.2972843768673</v>
      </c>
    </row>
    <row r="72" spans="1:13">
      <c r="A72" s="7" t="s">
        <v>66</v>
      </c>
      <c r="B72" s="16">
        <v>25318</v>
      </c>
      <c r="C72" s="86">
        <v>1715914983</v>
      </c>
      <c r="D72" s="50">
        <f>(C72/B72)</f>
        <v>67774.507583537401</v>
      </c>
      <c r="E72" s="51">
        <v>1031614115</v>
      </c>
      <c r="F72" s="51">
        <f>(E72/B72)</f>
        <v>40746.272019906784</v>
      </c>
      <c r="G72" s="46">
        <v>5.6890000000000001</v>
      </c>
      <c r="H72" s="44">
        <v>0</v>
      </c>
      <c r="I72" s="44">
        <f>(G72+H72)</f>
        <v>5.6890000000000001</v>
      </c>
      <c r="J72" s="52">
        <v>5868873</v>
      </c>
      <c r="K72" s="51">
        <v>0</v>
      </c>
      <c r="L72" s="53">
        <f>SUM(J72:K72)</f>
        <v>5868873</v>
      </c>
      <c r="M72" s="56">
        <f>L72/B72</f>
        <v>231.80634331305791</v>
      </c>
    </row>
    <row r="73" spans="1:13">
      <c r="A73" s="12" t="s">
        <v>67</v>
      </c>
      <c r="B73" s="17">
        <f>SUM(B6:B72)</f>
        <v>21538187</v>
      </c>
      <c r="C73" s="87">
        <f>SUM(C6:C72)</f>
        <v>3095556196387</v>
      </c>
      <c r="D73" s="20">
        <f>(C73/B73)</f>
        <v>143724.08394388069</v>
      </c>
      <c r="E73" s="20">
        <f>SUM(E6:E72)</f>
        <v>2289258278320</v>
      </c>
      <c r="F73" s="20">
        <f>(E73/B73)</f>
        <v>106288.34629024254</v>
      </c>
      <c r="G73" s="13"/>
      <c r="H73" s="13"/>
      <c r="I73" s="13"/>
      <c r="J73" s="32">
        <f>SUM(J6:J72)</f>
        <v>14628702907</v>
      </c>
      <c r="K73" s="32">
        <f>SUM(K6:K72)</f>
        <v>111289030</v>
      </c>
      <c r="L73" s="20">
        <f>SUM(J73:K73)</f>
        <v>14739991937</v>
      </c>
      <c r="M73" s="57">
        <f>L73/B73</f>
        <v>684.36549171942841</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13" ht="25.5" customHeight="1">
      <c r="A81" s="101" t="s">
        <v>165</v>
      </c>
      <c r="B81" s="110"/>
      <c r="C81" s="110"/>
      <c r="D81" s="110"/>
      <c r="E81" s="110"/>
      <c r="F81" s="110"/>
      <c r="G81" s="110"/>
      <c r="H81" s="110"/>
      <c r="I81" s="110"/>
      <c r="J81" s="110"/>
      <c r="K81" s="110"/>
      <c r="L81" s="110"/>
      <c r="M81" s="103"/>
    </row>
    <row r="82" spans="1:13" ht="13.5" customHeight="1" thickBot="1">
      <c r="A82" s="104" t="s">
        <v>164</v>
      </c>
      <c r="B82" s="111"/>
      <c r="C82" s="111"/>
      <c r="D82" s="111"/>
      <c r="E82" s="111"/>
      <c r="F82" s="111"/>
      <c r="G82" s="111"/>
      <c r="H82" s="111"/>
      <c r="I82" s="111"/>
      <c r="J82" s="111"/>
      <c r="K82" s="111"/>
      <c r="L82" s="111"/>
      <c r="M82" s="112"/>
    </row>
    <row r="83" spans="1:13">
      <c r="A83" s="3"/>
      <c r="B83" s="1"/>
      <c r="C83" s="1"/>
      <c r="D83" s="1"/>
      <c r="E83" s="1"/>
      <c r="F83" s="1"/>
      <c r="G83" s="1"/>
      <c r="H83" s="1"/>
      <c r="I83" s="1"/>
      <c r="J83" s="1"/>
      <c r="K83" s="1"/>
      <c r="L83" s="1"/>
      <c r="M83" s="1"/>
    </row>
    <row r="84" spans="1:13">
      <c r="A84" s="3"/>
      <c r="B84" s="1"/>
      <c r="C84" s="1"/>
      <c r="D84" s="1"/>
      <c r="E84" s="1"/>
      <c r="F84" s="1"/>
      <c r="G84" s="1"/>
      <c r="H84" s="1"/>
      <c r="I84" s="1"/>
      <c r="J84" s="1"/>
      <c r="K84" s="1"/>
      <c r="L84" s="1"/>
      <c r="M84" s="1"/>
    </row>
    <row r="85" spans="1:13">
      <c r="C85" s="30"/>
      <c r="E85" s="30"/>
    </row>
    <row r="86" spans="1:13">
      <c r="C86" s="30"/>
      <c r="E86" s="30"/>
    </row>
    <row r="87" spans="1:13">
      <c r="C87" s="30"/>
      <c r="E87" s="30"/>
    </row>
    <row r="88" spans="1:13">
      <c r="C88" s="30"/>
      <c r="E88" s="30"/>
    </row>
    <row r="89" spans="1:13">
      <c r="C89" s="30"/>
    </row>
  </sheetData>
  <mergeCells count="14">
    <mergeCell ref="A1:M1"/>
    <mergeCell ref="C2:F2"/>
    <mergeCell ref="G2:I2"/>
    <mergeCell ref="J2:M2"/>
    <mergeCell ref="C3:D3"/>
    <mergeCell ref="E3:F3"/>
    <mergeCell ref="A81:M81"/>
    <mergeCell ref="A82:M82"/>
    <mergeCell ref="A75:M75"/>
    <mergeCell ref="A76:M76"/>
    <mergeCell ref="A77:M77"/>
    <mergeCell ref="A78:M78"/>
    <mergeCell ref="A79:M79"/>
    <mergeCell ref="A80:M80"/>
  </mergeCells>
  <printOptions horizontalCentered="1"/>
  <pageMargins left="0.5" right="0.5" top="0.5" bottom="0.5" header="0.3" footer="0.3"/>
  <pageSetup paperSize="5" scale="93" fitToHeight="0" orientation="landscape" r:id="rId1"/>
  <headerFooter>
    <oddFooter>&amp;LOffice of Economic and Demographic Research&amp;CPage &amp;P of &amp;N&amp;RJanuary 24, 2023</oddFooter>
  </headerFooter>
  <ignoredErrors>
    <ignoredError sqref="D7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156</v>
      </c>
      <c r="B1" s="91"/>
      <c r="C1" s="91"/>
      <c r="D1" s="91"/>
      <c r="E1" s="91"/>
      <c r="F1" s="91"/>
      <c r="G1" s="91"/>
      <c r="H1" s="91"/>
      <c r="I1" s="91"/>
      <c r="J1" s="91"/>
      <c r="K1" s="91"/>
      <c r="L1" s="91"/>
      <c r="M1" s="92"/>
    </row>
    <row r="2" spans="1:13" ht="15.75">
      <c r="A2" s="21"/>
      <c r="B2" s="81">
        <v>2019</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267306</v>
      </c>
      <c r="C6" s="85">
        <v>29978066805</v>
      </c>
      <c r="D6" s="18">
        <f>(C6/B6)</f>
        <v>112148.87359430765</v>
      </c>
      <c r="E6" s="19">
        <v>17192443631</v>
      </c>
      <c r="F6" s="19">
        <f>(E6/B6)</f>
        <v>64317.462499906476</v>
      </c>
      <c r="G6" s="45">
        <v>7.1440000000000001</v>
      </c>
      <c r="H6" s="35">
        <v>0</v>
      </c>
      <c r="I6" s="35">
        <f t="shared" ref="I6:I69" si="0">(G6+H6)</f>
        <v>7.1440000000000001</v>
      </c>
      <c r="J6" s="4">
        <v>123385476</v>
      </c>
      <c r="K6" s="31">
        <v>0</v>
      </c>
      <c r="L6" s="31">
        <f>SUM(J6:K6)</f>
        <v>123385476</v>
      </c>
      <c r="M6" s="55">
        <f t="shared" ref="M6:M69" si="1">L6/B6</f>
        <v>461.5888756705798</v>
      </c>
    </row>
    <row r="7" spans="1:13">
      <c r="A7" s="7" t="s">
        <v>4</v>
      </c>
      <c r="B7" s="16">
        <v>28249</v>
      </c>
      <c r="C7" s="86">
        <v>1931601282</v>
      </c>
      <c r="D7" s="50">
        <f>(C7/B7)</f>
        <v>68377.687068568805</v>
      </c>
      <c r="E7" s="51">
        <v>1078601187</v>
      </c>
      <c r="F7" s="51">
        <f>(E7/B7)</f>
        <v>38181.924563701366</v>
      </c>
      <c r="G7" s="46">
        <v>6.0650000000000004</v>
      </c>
      <c r="H7" s="44">
        <v>0</v>
      </c>
      <c r="I7" s="44">
        <f t="shared" si="0"/>
        <v>6.0650000000000004</v>
      </c>
      <c r="J7" s="52">
        <v>6541716</v>
      </c>
      <c r="K7" s="51">
        <v>0</v>
      </c>
      <c r="L7" s="53">
        <f>SUM(J7:K7)</f>
        <v>6541716</v>
      </c>
      <c r="M7" s="56">
        <f t="shared" si="1"/>
        <v>231.57336542886475</v>
      </c>
    </row>
    <row r="8" spans="1:13">
      <c r="A8" s="7" t="s">
        <v>5</v>
      </c>
      <c r="B8" s="16">
        <v>167283</v>
      </c>
      <c r="C8" s="86">
        <v>21901531026</v>
      </c>
      <c r="D8" s="50">
        <f t="shared" ref="D8:D71" si="2">(C8/B8)</f>
        <v>130925.02541202633</v>
      </c>
      <c r="E8" s="51">
        <v>17193486641</v>
      </c>
      <c r="F8" s="51">
        <f t="shared" ref="F8:F71" si="3">(E8/B8)</f>
        <v>102780.83631331337</v>
      </c>
      <c r="G8" s="46">
        <v>5.9476000000000004</v>
      </c>
      <c r="H8" s="44">
        <v>0</v>
      </c>
      <c r="I8" s="44">
        <f t="shared" si="0"/>
        <v>5.9476000000000004</v>
      </c>
      <c r="J8" s="52">
        <v>102314338</v>
      </c>
      <c r="K8" s="51">
        <v>0</v>
      </c>
      <c r="L8" s="53">
        <f t="shared" ref="L8:L71" si="4">SUM(J8:K8)</f>
        <v>102314338</v>
      </c>
      <c r="M8" s="56">
        <f t="shared" si="1"/>
        <v>611.62424155473059</v>
      </c>
    </row>
    <row r="9" spans="1:13">
      <c r="A9" s="7" t="s">
        <v>6</v>
      </c>
      <c r="B9" s="16">
        <v>28682</v>
      </c>
      <c r="C9" s="86">
        <v>1728557538</v>
      </c>
      <c r="D9" s="50">
        <f t="shared" si="2"/>
        <v>60266.283313576459</v>
      </c>
      <c r="E9" s="51">
        <v>1063223067</v>
      </c>
      <c r="F9" s="51">
        <f t="shared" si="3"/>
        <v>37069.348964507357</v>
      </c>
      <c r="G9" s="46">
        <v>6.1740000000000004</v>
      </c>
      <c r="H9" s="44">
        <v>0</v>
      </c>
      <c r="I9" s="44">
        <f t="shared" si="0"/>
        <v>6.1740000000000004</v>
      </c>
      <c r="J9" s="52">
        <v>6564340</v>
      </c>
      <c r="K9" s="51">
        <v>0</v>
      </c>
      <c r="L9" s="53">
        <f t="shared" si="4"/>
        <v>6564340</v>
      </c>
      <c r="M9" s="56">
        <f t="shared" si="1"/>
        <v>228.86618785300885</v>
      </c>
    </row>
    <row r="10" spans="1:13">
      <c r="A10" s="7" t="s">
        <v>7</v>
      </c>
      <c r="B10" s="16">
        <v>594469</v>
      </c>
      <c r="C10" s="86">
        <v>73933498151</v>
      </c>
      <c r="D10" s="50">
        <f t="shared" si="2"/>
        <v>124368.97155444606</v>
      </c>
      <c r="E10" s="51">
        <v>45560189476</v>
      </c>
      <c r="F10" s="51">
        <f t="shared" si="3"/>
        <v>76640.143516314565</v>
      </c>
      <c r="G10" s="46">
        <v>6.0860000000000003</v>
      </c>
      <c r="H10" s="44">
        <v>0</v>
      </c>
      <c r="I10" s="44">
        <f t="shared" si="0"/>
        <v>6.0860000000000003</v>
      </c>
      <c r="J10" s="52">
        <v>277375247</v>
      </c>
      <c r="K10" s="51">
        <v>0</v>
      </c>
      <c r="L10" s="53">
        <f t="shared" si="4"/>
        <v>277375247</v>
      </c>
      <c r="M10" s="56">
        <f t="shared" si="1"/>
        <v>466.59329081920168</v>
      </c>
    </row>
    <row r="11" spans="1:13">
      <c r="A11" s="7" t="s">
        <v>8</v>
      </c>
      <c r="B11" s="16">
        <v>1919644</v>
      </c>
      <c r="C11" s="86">
        <v>291437697283</v>
      </c>
      <c r="D11" s="50">
        <f t="shared" si="2"/>
        <v>151818.61703680473</v>
      </c>
      <c r="E11" s="51">
        <v>214725321522</v>
      </c>
      <c r="F11" s="51">
        <f t="shared" si="3"/>
        <v>111856.84508273409</v>
      </c>
      <c r="G11" s="46">
        <v>6.6349999999999998</v>
      </c>
      <c r="H11" s="44">
        <v>0.1043</v>
      </c>
      <c r="I11" s="44">
        <f t="shared" si="0"/>
        <v>6.7393000000000001</v>
      </c>
      <c r="J11" s="52">
        <v>1439078758</v>
      </c>
      <c r="K11" s="51">
        <v>22621836</v>
      </c>
      <c r="L11" s="53">
        <f t="shared" si="4"/>
        <v>1461700594</v>
      </c>
      <c r="M11" s="56">
        <f t="shared" si="1"/>
        <v>761.44357703824255</v>
      </c>
    </row>
    <row r="12" spans="1:13">
      <c r="A12" s="7" t="s">
        <v>9</v>
      </c>
      <c r="B12" s="16">
        <v>14067</v>
      </c>
      <c r="C12" s="86">
        <v>878117082</v>
      </c>
      <c r="D12" s="50">
        <f t="shared" si="2"/>
        <v>62423.905736830879</v>
      </c>
      <c r="E12" s="51">
        <v>424927604</v>
      </c>
      <c r="F12" s="51">
        <f t="shared" si="3"/>
        <v>30207.407691760858</v>
      </c>
      <c r="G12" s="46">
        <v>6.016</v>
      </c>
      <c r="H12" s="44">
        <v>0</v>
      </c>
      <c r="I12" s="44">
        <f t="shared" si="0"/>
        <v>6.016</v>
      </c>
      <c r="J12" s="52">
        <v>2555404</v>
      </c>
      <c r="K12" s="51">
        <v>0</v>
      </c>
      <c r="L12" s="53">
        <f t="shared" si="4"/>
        <v>2555404</v>
      </c>
      <c r="M12" s="56">
        <f t="shared" si="1"/>
        <v>181.65948674202033</v>
      </c>
    </row>
    <row r="13" spans="1:13">
      <c r="A13" s="7" t="s">
        <v>10</v>
      </c>
      <c r="B13" s="16">
        <v>181770</v>
      </c>
      <c r="C13" s="86">
        <v>26338548414</v>
      </c>
      <c r="D13" s="50">
        <f t="shared" si="2"/>
        <v>144900.41488694504</v>
      </c>
      <c r="E13" s="51">
        <v>19560610479</v>
      </c>
      <c r="F13" s="51">
        <f t="shared" si="3"/>
        <v>107611.87478131705</v>
      </c>
      <c r="G13" s="46">
        <v>6.14</v>
      </c>
      <c r="H13" s="44">
        <v>0</v>
      </c>
      <c r="I13" s="44">
        <f t="shared" si="0"/>
        <v>6.14</v>
      </c>
      <c r="J13" s="52">
        <v>120205030</v>
      </c>
      <c r="K13" s="51">
        <v>0</v>
      </c>
      <c r="L13" s="53">
        <f t="shared" si="4"/>
        <v>120205030</v>
      </c>
      <c r="M13" s="56">
        <f t="shared" si="1"/>
        <v>661.30291027122189</v>
      </c>
    </row>
    <row r="14" spans="1:13">
      <c r="A14" s="7" t="s">
        <v>11</v>
      </c>
      <c r="B14" s="16">
        <v>147744</v>
      </c>
      <c r="C14" s="86">
        <v>17532179350</v>
      </c>
      <c r="D14" s="50">
        <f t="shared" si="2"/>
        <v>118665.93127301279</v>
      </c>
      <c r="E14" s="51">
        <v>11149855168</v>
      </c>
      <c r="F14" s="51">
        <f t="shared" si="3"/>
        <v>75467.397444227856</v>
      </c>
      <c r="G14" s="46">
        <v>6.125</v>
      </c>
      <c r="H14" s="44">
        <v>0</v>
      </c>
      <c r="I14" s="44">
        <f t="shared" si="0"/>
        <v>6.125</v>
      </c>
      <c r="J14" s="52">
        <v>68341424</v>
      </c>
      <c r="K14" s="51">
        <v>0</v>
      </c>
      <c r="L14" s="53">
        <f t="shared" si="4"/>
        <v>68341424</v>
      </c>
      <c r="M14" s="56">
        <f t="shared" si="1"/>
        <v>462.56649339397876</v>
      </c>
    </row>
    <row r="15" spans="1:13">
      <c r="A15" s="7" t="s">
        <v>12</v>
      </c>
      <c r="B15" s="16">
        <v>215246</v>
      </c>
      <c r="C15" s="86">
        <v>18533543748</v>
      </c>
      <c r="D15" s="50">
        <f t="shared" si="2"/>
        <v>86104.010053613078</v>
      </c>
      <c r="E15" s="51">
        <v>12686388775</v>
      </c>
      <c r="F15" s="51">
        <f t="shared" si="3"/>
        <v>58939.02221179488</v>
      </c>
      <c r="G15" s="46">
        <v>7.0469999999999997</v>
      </c>
      <c r="H15" s="44">
        <v>0</v>
      </c>
      <c r="I15" s="44">
        <f t="shared" si="0"/>
        <v>7.0469999999999997</v>
      </c>
      <c r="J15" s="52">
        <v>89472847</v>
      </c>
      <c r="K15" s="51">
        <v>0</v>
      </c>
      <c r="L15" s="53">
        <f t="shared" si="4"/>
        <v>89472847</v>
      </c>
      <c r="M15" s="56">
        <f t="shared" si="1"/>
        <v>415.67716473244565</v>
      </c>
    </row>
    <row r="16" spans="1:13">
      <c r="A16" s="7" t="s">
        <v>13</v>
      </c>
      <c r="B16" s="16">
        <v>376706</v>
      </c>
      <c r="C16" s="86">
        <v>118035207083</v>
      </c>
      <c r="D16" s="50">
        <f t="shared" si="2"/>
        <v>313335.08646796178</v>
      </c>
      <c r="E16" s="51">
        <v>97955050730</v>
      </c>
      <c r="F16" s="51">
        <f t="shared" si="3"/>
        <v>260030.50317754431</v>
      </c>
      <c r="G16" s="46">
        <v>5.0830000000000002</v>
      </c>
      <c r="H16" s="44">
        <v>0</v>
      </c>
      <c r="I16" s="44">
        <f t="shared" si="0"/>
        <v>5.0830000000000002</v>
      </c>
      <c r="J16" s="52">
        <v>498094183</v>
      </c>
      <c r="K16" s="51">
        <v>0</v>
      </c>
      <c r="L16" s="53">
        <f t="shared" si="4"/>
        <v>498094183</v>
      </c>
      <c r="M16" s="56">
        <f t="shared" si="1"/>
        <v>1322.2358629806799</v>
      </c>
    </row>
    <row r="17" spans="1:13">
      <c r="A17" s="7" t="s">
        <v>14</v>
      </c>
      <c r="B17" s="16">
        <v>70492</v>
      </c>
      <c r="C17" s="86">
        <v>4966386943</v>
      </c>
      <c r="D17" s="50">
        <f t="shared" si="2"/>
        <v>70453.199554559382</v>
      </c>
      <c r="E17" s="51">
        <v>3172151712</v>
      </c>
      <c r="F17" s="51">
        <f t="shared" si="3"/>
        <v>45000.166146513082</v>
      </c>
      <c r="G17" s="46">
        <v>6.2359999999999998</v>
      </c>
      <c r="H17" s="44">
        <v>0</v>
      </c>
      <c r="I17" s="44">
        <f t="shared" si="0"/>
        <v>6.2359999999999998</v>
      </c>
      <c r="J17" s="52">
        <v>19781528</v>
      </c>
      <c r="K17" s="51">
        <v>0</v>
      </c>
      <c r="L17" s="53">
        <f t="shared" si="4"/>
        <v>19781528</v>
      </c>
      <c r="M17" s="56">
        <f t="shared" si="1"/>
        <v>280.62089315099587</v>
      </c>
    </row>
    <row r="18" spans="1:13">
      <c r="A18" s="7" t="s">
        <v>102</v>
      </c>
      <c r="B18" s="16">
        <v>36065</v>
      </c>
      <c r="C18" s="86">
        <v>4036944522</v>
      </c>
      <c r="D18" s="50">
        <f t="shared" si="2"/>
        <v>111935.24253431305</v>
      </c>
      <c r="E18" s="51">
        <v>2025289110</v>
      </c>
      <c r="F18" s="51">
        <f t="shared" si="3"/>
        <v>56156.636905587133</v>
      </c>
      <c r="G18" s="46">
        <v>6.0460000000000003</v>
      </c>
      <c r="H18" s="44">
        <v>0</v>
      </c>
      <c r="I18" s="44">
        <f t="shared" si="0"/>
        <v>6.0460000000000003</v>
      </c>
      <c r="J18" s="52">
        <v>12270563</v>
      </c>
      <c r="K18" s="51">
        <v>0</v>
      </c>
      <c r="L18" s="53">
        <f t="shared" si="4"/>
        <v>12270563</v>
      </c>
      <c r="M18" s="56">
        <f t="shared" si="1"/>
        <v>340.23465964231247</v>
      </c>
    </row>
    <row r="19" spans="1:13">
      <c r="A19" s="7" t="s">
        <v>15</v>
      </c>
      <c r="B19" s="16">
        <v>16610</v>
      </c>
      <c r="C19" s="86">
        <v>1396307571</v>
      </c>
      <c r="D19" s="50">
        <f t="shared" si="2"/>
        <v>84064.272787477428</v>
      </c>
      <c r="E19" s="51">
        <v>569281008</v>
      </c>
      <c r="F19" s="51">
        <f t="shared" si="3"/>
        <v>34273.390006020469</v>
      </c>
      <c r="G19" s="46">
        <v>6.1719999999999997</v>
      </c>
      <c r="H19" s="44">
        <v>0</v>
      </c>
      <c r="I19" s="44">
        <f t="shared" si="0"/>
        <v>6.1719999999999997</v>
      </c>
      <c r="J19" s="52">
        <v>3513604</v>
      </c>
      <c r="K19" s="51">
        <v>0</v>
      </c>
      <c r="L19" s="53">
        <f t="shared" si="4"/>
        <v>3513604</v>
      </c>
      <c r="M19" s="56">
        <f t="shared" si="1"/>
        <v>211.53546056592415</v>
      </c>
    </row>
    <row r="20" spans="1:13">
      <c r="A20" s="7" t="s">
        <v>16</v>
      </c>
      <c r="B20" s="16">
        <v>970672</v>
      </c>
      <c r="C20" s="86">
        <v>108827025859</v>
      </c>
      <c r="D20" s="50">
        <f t="shared" si="2"/>
        <v>112115.13864518602</v>
      </c>
      <c r="E20" s="51">
        <v>74971217315</v>
      </c>
      <c r="F20" s="51">
        <f t="shared" si="3"/>
        <v>77236.406649207973</v>
      </c>
      <c r="G20" s="46">
        <v>6.15</v>
      </c>
      <c r="H20" s="44">
        <v>0</v>
      </c>
      <c r="I20" s="44">
        <f t="shared" si="0"/>
        <v>6.15</v>
      </c>
      <c r="J20" s="52">
        <v>464122239</v>
      </c>
      <c r="K20" s="51">
        <v>0</v>
      </c>
      <c r="L20" s="53">
        <f t="shared" si="4"/>
        <v>464122239</v>
      </c>
      <c r="M20" s="56">
        <f t="shared" si="1"/>
        <v>478.14528388580283</v>
      </c>
    </row>
    <row r="21" spans="1:13">
      <c r="A21" s="7" t="s">
        <v>17</v>
      </c>
      <c r="B21" s="16">
        <v>321134</v>
      </c>
      <c r="C21" s="86">
        <v>31236515104</v>
      </c>
      <c r="D21" s="50">
        <f t="shared" si="2"/>
        <v>97269.411223975039</v>
      </c>
      <c r="E21" s="51">
        <v>20439336895</v>
      </c>
      <c r="F21" s="51">
        <f t="shared" si="3"/>
        <v>63647.377403202401</v>
      </c>
      <c r="G21" s="46">
        <v>6.0430000000000001</v>
      </c>
      <c r="H21" s="44">
        <v>0</v>
      </c>
      <c r="I21" s="44">
        <f t="shared" si="0"/>
        <v>6.0430000000000001</v>
      </c>
      <c r="J21" s="52">
        <v>123514892</v>
      </c>
      <c r="K21" s="51">
        <v>0</v>
      </c>
      <c r="L21" s="53">
        <f t="shared" si="4"/>
        <v>123514892</v>
      </c>
      <c r="M21" s="56">
        <f t="shared" si="1"/>
        <v>384.62103670119018</v>
      </c>
    </row>
    <row r="22" spans="1:13">
      <c r="A22" s="7" t="s">
        <v>18</v>
      </c>
      <c r="B22" s="16">
        <v>110635</v>
      </c>
      <c r="C22" s="86">
        <v>14239166683</v>
      </c>
      <c r="D22" s="50">
        <f t="shared" si="2"/>
        <v>128703.99677317304</v>
      </c>
      <c r="E22" s="51">
        <v>10407259729</v>
      </c>
      <c r="F22" s="51">
        <f t="shared" si="3"/>
        <v>94068.42074388756</v>
      </c>
      <c r="G22" s="46">
        <v>6.202</v>
      </c>
      <c r="H22" s="44">
        <v>0</v>
      </c>
      <c r="I22" s="44">
        <f t="shared" si="0"/>
        <v>6.202</v>
      </c>
      <c r="J22" s="52">
        <v>64545834</v>
      </c>
      <c r="K22" s="51">
        <v>0</v>
      </c>
      <c r="L22" s="53">
        <f t="shared" si="4"/>
        <v>64545834</v>
      </c>
      <c r="M22" s="56">
        <f t="shared" si="1"/>
        <v>583.412428255073</v>
      </c>
    </row>
    <row r="23" spans="1:13">
      <c r="A23" s="7" t="s">
        <v>19</v>
      </c>
      <c r="B23" s="16">
        <v>12273</v>
      </c>
      <c r="C23" s="86">
        <v>3136740845</v>
      </c>
      <c r="D23" s="50">
        <f t="shared" si="2"/>
        <v>255580.61150492952</v>
      </c>
      <c r="E23" s="51">
        <v>2217725695</v>
      </c>
      <c r="F23" s="51">
        <f t="shared" si="3"/>
        <v>180699.55960237922</v>
      </c>
      <c r="G23" s="46">
        <v>5.5570000000000004</v>
      </c>
      <c r="H23" s="44">
        <v>0</v>
      </c>
      <c r="I23" s="44">
        <f t="shared" si="0"/>
        <v>5.5570000000000004</v>
      </c>
      <c r="J23" s="52">
        <v>12323908</v>
      </c>
      <c r="K23" s="51">
        <v>0</v>
      </c>
      <c r="L23" s="53">
        <f t="shared" si="4"/>
        <v>12323908</v>
      </c>
      <c r="M23" s="56">
        <f t="shared" si="1"/>
        <v>1004.147967082213</v>
      </c>
    </row>
    <row r="24" spans="1:13">
      <c r="A24" s="7" t="s">
        <v>20</v>
      </c>
      <c r="B24" s="16">
        <v>46277</v>
      </c>
      <c r="C24" s="86">
        <v>2983666217</v>
      </c>
      <c r="D24" s="50">
        <f t="shared" si="2"/>
        <v>64474.063076690363</v>
      </c>
      <c r="E24" s="51">
        <v>1624286913</v>
      </c>
      <c r="F24" s="51">
        <f t="shared" si="3"/>
        <v>35099.226678479594</v>
      </c>
      <c r="G24" s="46">
        <v>6.234</v>
      </c>
      <c r="H24" s="44">
        <v>0</v>
      </c>
      <c r="I24" s="44">
        <f t="shared" si="0"/>
        <v>6.234</v>
      </c>
      <c r="J24" s="52">
        <v>10124770</v>
      </c>
      <c r="K24" s="51">
        <v>0</v>
      </c>
      <c r="L24" s="53">
        <f t="shared" si="4"/>
        <v>10124770</v>
      </c>
      <c r="M24" s="56">
        <f t="shared" si="1"/>
        <v>218.78622209737017</v>
      </c>
    </row>
    <row r="25" spans="1:13">
      <c r="A25" s="7" t="s">
        <v>21</v>
      </c>
      <c r="B25" s="16">
        <v>17766</v>
      </c>
      <c r="C25" s="86">
        <v>1553931508</v>
      </c>
      <c r="D25" s="50">
        <f t="shared" si="2"/>
        <v>87466.593943487562</v>
      </c>
      <c r="E25" s="51">
        <v>828869504</v>
      </c>
      <c r="F25" s="51">
        <f t="shared" si="3"/>
        <v>46654.818417201393</v>
      </c>
      <c r="G25" s="46">
        <v>6.1109999999999998</v>
      </c>
      <c r="H25" s="44">
        <v>0</v>
      </c>
      <c r="I25" s="44">
        <f t="shared" si="0"/>
        <v>6.1109999999999998</v>
      </c>
      <c r="J25" s="52">
        <v>5063184</v>
      </c>
      <c r="K25" s="51">
        <v>0</v>
      </c>
      <c r="L25" s="53">
        <f t="shared" si="4"/>
        <v>5063184</v>
      </c>
      <c r="M25" s="56">
        <f t="shared" si="1"/>
        <v>284.99290780141843</v>
      </c>
    </row>
    <row r="26" spans="1:13">
      <c r="A26" s="7" t="s">
        <v>22</v>
      </c>
      <c r="B26" s="16">
        <v>13121</v>
      </c>
      <c r="C26" s="86">
        <v>3558073471</v>
      </c>
      <c r="D26" s="50">
        <f t="shared" si="2"/>
        <v>271173.95556741103</v>
      </c>
      <c r="E26" s="51">
        <v>714243457</v>
      </c>
      <c r="F26" s="51">
        <f t="shared" si="3"/>
        <v>54435.138861367275</v>
      </c>
      <c r="G26" s="46">
        <v>6.0439999999999996</v>
      </c>
      <c r="H26" s="44">
        <v>0</v>
      </c>
      <c r="I26" s="44">
        <f t="shared" si="0"/>
        <v>6.0439999999999996</v>
      </c>
      <c r="J26" s="52">
        <v>4322393</v>
      </c>
      <c r="K26" s="51">
        <v>0</v>
      </c>
      <c r="L26" s="53">
        <f t="shared" si="4"/>
        <v>4322393</v>
      </c>
      <c r="M26" s="56">
        <f t="shared" si="1"/>
        <v>329.42557731880191</v>
      </c>
    </row>
    <row r="27" spans="1:13">
      <c r="A27" s="7" t="s">
        <v>23</v>
      </c>
      <c r="B27" s="16">
        <v>13082</v>
      </c>
      <c r="C27" s="86">
        <v>2869177053</v>
      </c>
      <c r="D27" s="50">
        <f t="shared" si="2"/>
        <v>219322.50825561842</v>
      </c>
      <c r="E27" s="51">
        <v>1747954587</v>
      </c>
      <c r="F27" s="51">
        <f t="shared" si="3"/>
        <v>133615.24132395658</v>
      </c>
      <c r="G27" s="46">
        <v>6.4390000000000001</v>
      </c>
      <c r="H27" s="44">
        <v>0</v>
      </c>
      <c r="I27" s="44">
        <f t="shared" si="0"/>
        <v>6.4390000000000001</v>
      </c>
      <c r="J27" s="52">
        <v>11254872</v>
      </c>
      <c r="K27" s="51">
        <v>0</v>
      </c>
      <c r="L27" s="53">
        <f t="shared" si="4"/>
        <v>11254872</v>
      </c>
      <c r="M27" s="56">
        <f t="shared" si="1"/>
        <v>860.3326708454365</v>
      </c>
    </row>
    <row r="28" spans="1:13">
      <c r="A28" s="7" t="s">
        <v>24</v>
      </c>
      <c r="B28" s="16">
        <v>14600</v>
      </c>
      <c r="C28" s="86">
        <v>1572196578</v>
      </c>
      <c r="D28" s="50">
        <f t="shared" si="2"/>
        <v>107684.69712328767</v>
      </c>
      <c r="E28" s="51">
        <v>986979328</v>
      </c>
      <c r="F28" s="51">
        <f t="shared" si="3"/>
        <v>67601.323835616437</v>
      </c>
      <c r="G28" s="46">
        <v>6.2359999999999998</v>
      </c>
      <c r="H28" s="44">
        <v>0</v>
      </c>
      <c r="I28" s="44">
        <f t="shared" si="0"/>
        <v>6.2359999999999998</v>
      </c>
      <c r="J28" s="52">
        <v>6154804</v>
      </c>
      <c r="K28" s="51">
        <v>0</v>
      </c>
      <c r="L28" s="53">
        <f t="shared" si="4"/>
        <v>6154804</v>
      </c>
      <c r="M28" s="56">
        <f t="shared" si="1"/>
        <v>421.56191780821916</v>
      </c>
    </row>
    <row r="29" spans="1:13">
      <c r="A29" s="7" t="s">
        <v>25</v>
      </c>
      <c r="B29" s="16">
        <v>27385</v>
      </c>
      <c r="C29" s="86">
        <v>3507042672</v>
      </c>
      <c r="D29" s="50">
        <f t="shared" si="2"/>
        <v>128064.36633193355</v>
      </c>
      <c r="E29" s="51">
        <v>1745797363</v>
      </c>
      <c r="F29" s="51">
        <f t="shared" si="3"/>
        <v>63750.131933540259</v>
      </c>
      <c r="G29" s="46">
        <v>6.1779999999999999</v>
      </c>
      <c r="H29" s="44">
        <v>0</v>
      </c>
      <c r="I29" s="44">
        <f t="shared" si="0"/>
        <v>6.1779999999999999</v>
      </c>
      <c r="J29" s="52">
        <v>10800181</v>
      </c>
      <c r="K29" s="51">
        <v>0</v>
      </c>
      <c r="L29" s="53">
        <f t="shared" si="4"/>
        <v>10800181</v>
      </c>
      <c r="M29" s="56">
        <f t="shared" si="1"/>
        <v>394.38309293408798</v>
      </c>
    </row>
    <row r="30" spans="1:13">
      <c r="A30" s="7" t="s">
        <v>26</v>
      </c>
      <c r="B30" s="16">
        <v>40120</v>
      </c>
      <c r="C30" s="86">
        <v>6066964528</v>
      </c>
      <c r="D30" s="50">
        <f t="shared" si="2"/>
        <v>151220.45184446659</v>
      </c>
      <c r="E30" s="51">
        <v>2328027288</v>
      </c>
      <c r="F30" s="51">
        <f t="shared" si="3"/>
        <v>58026.602392821536</v>
      </c>
      <c r="G30" s="46">
        <v>6.0460000000000003</v>
      </c>
      <c r="H30" s="44">
        <v>0</v>
      </c>
      <c r="I30" s="44">
        <f t="shared" si="0"/>
        <v>6.0460000000000003</v>
      </c>
      <c r="J30" s="52">
        <v>14139335</v>
      </c>
      <c r="K30" s="51">
        <v>0</v>
      </c>
      <c r="L30" s="53">
        <f t="shared" si="4"/>
        <v>14139335</v>
      </c>
      <c r="M30" s="56">
        <f t="shared" si="1"/>
        <v>352.42609670987036</v>
      </c>
    </row>
    <row r="31" spans="1:13">
      <c r="A31" s="7" t="s">
        <v>27</v>
      </c>
      <c r="B31" s="16">
        <v>188358</v>
      </c>
      <c r="C31" s="86">
        <v>16932778117</v>
      </c>
      <c r="D31" s="50">
        <f t="shared" si="2"/>
        <v>89896.782281612672</v>
      </c>
      <c r="E31" s="51">
        <v>10565842196</v>
      </c>
      <c r="F31" s="51">
        <f t="shared" si="3"/>
        <v>56094.47008356428</v>
      </c>
      <c r="G31" s="46">
        <v>6.1630000000000003</v>
      </c>
      <c r="H31" s="44">
        <v>0</v>
      </c>
      <c r="I31" s="44">
        <f t="shared" si="0"/>
        <v>6.1630000000000003</v>
      </c>
      <c r="J31" s="52">
        <v>65151849</v>
      </c>
      <c r="K31" s="51">
        <v>0</v>
      </c>
      <c r="L31" s="53">
        <f t="shared" si="4"/>
        <v>65151849</v>
      </c>
      <c r="M31" s="56">
        <f t="shared" si="1"/>
        <v>345.89371834485394</v>
      </c>
    </row>
    <row r="32" spans="1:13">
      <c r="A32" s="7" t="s">
        <v>28</v>
      </c>
      <c r="B32" s="16">
        <v>103434</v>
      </c>
      <c r="C32" s="86">
        <v>8077650962</v>
      </c>
      <c r="D32" s="50">
        <f t="shared" si="2"/>
        <v>78094.736372952801</v>
      </c>
      <c r="E32" s="51">
        <v>5548974834</v>
      </c>
      <c r="F32" s="51">
        <f t="shared" si="3"/>
        <v>53647.49341609142</v>
      </c>
      <c r="G32" s="46">
        <v>6.12</v>
      </c>
      <c r="H32" s="44">
        <v>0</v>
      </c>
      <c r="I32" s="44">
        <f t="shared" si="0"/>
        <v>6.12</v>
      </c>
      <c r="J32" s="52">
        <v>34000180</v>
      </c>
      <c r="K32" s="51">
        <v>0</v>
      </c>
      <c r="L32" s="53">
        <f t="shared" si="4"/>
        <v>34000180</v>
      </c>
      <c r="M32" s="56">
        <f t="shared" si="1"/>
        <v>328.71376916681169</v>
      </c>
    </row>
    <row r="33" spans="1:13">
      <c r="A33" s="7" t="s">
        <v>29</v>
      </c>
      <c r="B33" s="16">
        <v>1444870</v>
      </c>
      <c r="C33" s="86">
        <v>155345509644</v>
      </c>
      <c r="D33" s="50">
        <f t="shared" si="2"/>
        <v>107515.21565538768</v>
      </c>
      <c r="E33" s="51">
        <v>112542536137</v>
      </c>
      <c r="F33" s="51">
        <f t="shared" si="3"/>
        <v>77891.115558493155</v>
      </c>
      <c r="G33" s="46">
        <v>6.1289999999999996</v>
      </c>
      <c r="H33" s="44">
        <v>0</v>
      </c>
      <c r="I33" s="44">
        <f t="shared" si="0"/>
        <v>6.1289999999999996</v>
      </c>
      <c r="J33" s="52">
        <v>691820967</v>
      </c>
      <c r="K33" s="51">
        <v>0</v>
      </c>
      <c r="L33" s="53">
        <f t="shared" si="4"/>
        <v>691820967</v>
      </c>
      <c r="M33" s="56">
        <f t="shared" si="1"/>
        <v>478.81191179829329</v>
      </c>
    </row>
    <row r="34" spans="1:13">
      <c r="A34" s="7" t="s">
        <v>30</v>
      </c>
      <c r="B34" s="16">
        <v>20049</v>
      </c>
      <c r="C34" s="86">
        <v>1178676045</v>
      </c>
      <c r="D34" s="50">
        <f t="shared" si="2"/>
        <v>58789.767320065839</v>
      </c>
      <c r="E34" s="51">
        <v>529650653</v>
      </c>
      <c r="F34" s="51">
        <f t="shared" si="3"/>
        <v>26417.809017906129</v>
      </c>
      <c r="G34" s="46">
        <v>6.0629999999999997</v>
      </c>
      <c r="H34" s="44">
        <v>0</v>
      </c>
      <c r="I34" s="44">
        <f t="shared" si="0"/>
        <v>6.0629999999999997</v>
      </c>
      <c r="J34" s="52">
        <v>3211274</v>
      </c>
      <c r="K34" s="51">
        <v>0</v>
      </c>
      <c r="L34" s="53">
        <f t="shared" si="4"/>
        <v>3211274</v>
      </c>
      <c r="M34" s="56">
        <f t="shared" si="1"/>
        <v>160.17128036311038</v>
      </c>
    </row>
    <row r="35" spans="1:13">
      <c r="A35" s="7" t="s">
        <v>31</v>
      </c>
      <c r="B35" s="16">
        <v>154939</v>
      </c>
      <c r="C35" s="86">
        <v>27649665027</v>
      </c>
      <c r="D35" s="50">
        <f t="shared" si="2"/>
        <v>178455.16640097072</v>
      </c>
      <c r="E35" s="51">
        <v>19912937729</v>
      </c>
      <c r="F35" s="51">
        <f t="shared" si="3"/>
        <v>128521.14528298234</v>
      </c>
      <c r="G35" s="46">
        <v>6.569</v>
      </c>
      <c r="H35" s="44">
        <v>0</v>
      </c>
      <c r="I35" s="44">
        <f t="shared" si="0"/>
        <v>6.569</v>
      </c>
      <c r="J35" s="52">
        <v>130932996</v>
      </c>
      <c r="K35" s="51">
        <v>0</v>
      </c>
      <c r="L35" s="53">
        <f t="shared" si="4"/>
        <v>130932996</v>
      </c>
      <c r="M35" s="56">
        <f t="shared" si="1"/>
        <v>845.06157907305453</v>
      </c>
    </row>
    <row r="36" spans="1:13">
      <c r="A36" s="7" t="s">
        <v>32</v>
      </c>
      <c r="B36" s="16">
        <v>46969</v>
      </c>
      <c r="C36" s="86">
        <v>2987898761</v>
      </c>
      <c r="D36" s="50">
        <f t="shared" si="2"/>
        <v>63614.272413719686</v>
      </c>
      <c r="E36" s="51">
        <v>1632773252</v>
      </c>
      <c r="F36" s="51">
        <f t="shared" si="3"/>
        <v>34762.785071004277</v>
      </c>
      <c r="G36" s="46">
        <v>5.9589999999999996</v>
      </c>
      <c r="H36" s="44">
        <v>0</v>
      </c>
      <c r="I36" s="44">
        <f t="shared" si="0"/>
        <v>5.9589999999999996</v>
      </c>
      <c r="J36" s="52">
        <v>9729374</v>
      </c>
      <c r="K36" s="51">
        <v>0</v>
      </c>
      <c r="L36" s="53">
        <f t="shared" si="4"/>
        <v>9729374</v>
      </c>
      <c r="M36" s="56">
        <f t="shared" si="1"/>
        <v>207.14458472609593</v>
      </c>
    </row>
    <row r="37" spans="1:13">
      <c r="A37" s="7" t="s">
        <v>33</v>
      </c>
      <c r="B37" s="16">
        <v>14776</v>
      </c>
      <c r="C37" s="86">
        <v>1524038756</v>
      </c>
      <c r="D37" s="50">
        <f t="shared" si="2"/>
        <v>103142.85029778018</v>
      </c>
      <c r="E37" s="51">
        <v>695550965</v>
      </c>
      <c r="F37" s="51">
        <f t="shared" si="3"/>
        <v>47073.021453708716</v>
      </c>
      <c r="G37" s="46">
        <v>6.2270000000000003</v>
      </c>
      <c r="H37" s="44">
        <v>0</v>
      </c>
      <c r="I37" s="44">
        <f t="shared" si="0"/>
        <v>6.2270000000000003</v>
      </c>
      <c r="J37" s="52">
        <v>4331196</v>
      </c>
      <c r="K37" s="51">
        <v>0</v>
      </c>
      <c r="L37" s="53">
        <f t="shared" si="4"/>
        <v>4331196</v>
      </c>
      <c r="M37" s="56">
        <f t="shared" si="1"/>
        <v>293.12371413102329</v>
      </c>
    </row>
    <row r="38" spans="1:13">
      <c r="A38" s="7" t="s">
        <v>34</v>
      </c>
      <c r="B38" s="16">
        <v>8482</v>
      </c>
      <c r="C38" s="86">
        <v>748777513</v>
      </c>
      <c r="D38" s="50">
        <f t="shared" si="2"/>
        <v>88278.414642772928</v>
      </c>
      <c r="E38" s="51">
        <v>293440384</v>
      </c>
      <c r="F38" s="51">
        <f t="shared" si="3"/>
        <v>34595.659514265506</v>
      </c>
      <c r="G38" s="46">
        <v>6.1059999999999999</v>
      </c>
      <c r="H38" s="44">
        <v>0</v>
      </c>
      <c r="I38" s="44">
        <f t="shared" si="0"/>
        <v>6.1059999999999999</v>
      </c>
      <c r="J38" s="52">
        <v>1791765</v>
      </c>
      <c r="K38" s="51">
        <v>0</v>
      </c>
      <c r="L38" s="53">
        <f t="shared" si="4"/>
        <v>1791765</v>
      </c>
      <c r="M38" s="56">
        <f t="shared" si="1"/>
        <v>211.24322093845791</v>
      </c>
    </row>
    <row r="39" spans="1:13">
      <c r="A39" s="7" t="s">
        <v>35</v>
      </c>
      <c r="B39" s="16">
        <v>357247</v>
      </c>
      <c r="C39" s="86">
        <v>34276117576</v>
      </c>
      <c r="D39" s="50">
        <f t="shared" si="2"/>
        <v>95945.15160659152</v>
      </c>
      <c r="E39" s="51">
        <v>25131252245</v>
      </c>
      <c r="F39" s="51">
        <f t="shared" si="3"/>
        <v>70346.993102811219</v>
      </c>
      <c r="G39" s="46">
        <v>6.883</v>
      </c>
      <c r="H39" s="44">
        <v>0</v>
      </c>
      <c r="I39" s="44">
        <f t="shared" si="0"/>
        <v>6.883</v>
      </c>
      <c r="J39" s="52">
        <v>172986925</v>
      </c>
      <c r="K39" s="51">
        <v>0</v>
      </c>
      <c r="L39" s="53">
        <f t="shared" si="4"/>
        <v>172986925</v>
      </c>
      <c r="M39" s="56">
        <f t="shared" si="1"/>
        <v>484.22219080916005</v>
      </c>
    </row>
    <row r="40" spans="1:13">
      <c r="A40" s="7" t="s">
        <v>36</v>
      </c>
      <c r="B40" s="16">
        <v>735148</v>
      </c>
      <c r="C40" s="86">
        <v>115661448809</v>
      </c>
      <c r="D40" s="50">
        <f t="shared" si="2"/>
        <v>157330.83516380374</v>
      </c>
      <c r="E40" s="51">
        <v>90712289961</v>
      </c>
      <c r="F40" s="51">
        <f t="shared" si="3"/>
        <v>123393.23505062926</v>
      </c>
      <c r="G40" s="46">
        <v>6.1470000000000002</v>
      </c>
      <c r="H40" s="44">
        <v>0</v>
      </c>
      <c r="I40" s="44">
        <f t="shared" si="0"/>
        <v>6.1470000000000002</v>
      </c>
      <c r="J40" s="52">
        <v>557720835</v>
      </c>
      <c r="K40" s="51">
        <v>0</v>
      </c>
      <c r="L40" s="53">
        <f t="shared" si="4"/>
        <v>557720835</v>
      </c>
      <c r="M40" s="56">
        <f t="shared" si="1"/>
        <v>758.65109474554788</v>
      </c>
    </row>
    <row r="41" spans="1:13">
      <c r="A41" s="7" t="s">
        <v>37</v>
      </c>
      <c r="B41" s="16">
        <v>296499</v>
      </c>
      <c r="C41" s="86">
        <v>29776955592</v>
      </c>
      <c r="D41" s="50">
        <f t="shared" si="2"/>
        <v>100428.51946212297</v>
      </c>
      <c r="E41" s="51">
        <v>18989206289</v>
      </c>
      <c r="F41" s="51">
        <f t="shared" si="3"/>
        <v>64044.756606261741</v>
      </c>
      <c r="G41" s="46">
        <v>6.1669999999999998</v>
      </c>
      <c r="H41" s="44">
        <v>0</v>
      </c>
      <c r="I41" s="44">
        <f t="shared" si="0"/>
        <v>6.1669999999999998</v>
      </c>
      <c r="J41" s="52">
        <v>117271324</v>
      </c>
      <c r="K41" s="51">
        <v>0</v>
      </c>
      <c r="L41" s="53">
        <f t="shared" si="4"/>
        <v>117271324</v>
      </c>
      <c r="M41" s="56">
        <f t="shared" si="1"/>
        <v>395.52013328881378</v>
      </c>
    </row>
    <row r="42" spans="1:13">
      <c r="A42" s="7" t="s">
        <v>38</v>
      </c>
      <c r="B42" s="16">
        <v>41330</v>
      </c>
      <c r="C42" s="86">
        <v>3956618939</v>
      </c>
      <c r="D42" s="50">
        <f t="shared" si="2"/>
        <v>95732.372102588924</v>
      </c>
      <c r="E42" s="51">
        <v>2164459190</v>
      </c>
      <c r="F42" s="51">
        <f t="shared" si="3"/>
        <v>52370.171546092424</v>
      </c>
      <c r="G42" s="46">
        <v>6.1120000000000001</v>
      </c>
      <c r="H42" s="44">
        <v>0</v>
      </c>
      <c r="I42" s="44">
        <f t="shared" si="0"/>
        <v>6.1120000000000001</v>
      </c>
      <c r="J42" s="52">
        <v>13229178</v>
      </c>
      <c r="K42" s="51">
        <v>0</v>
      </c>
      <c r="L42" s="53">
        <f t="shared" si="4"/>
        <v>13229178</v>
      </c>
      <c r="M42" s="56">
        <f t="shared" si="1"/>
        <v>320.08657149770141</v>
      </c>
    </row>
    <row r="43" spans="1:13">
      <c r="A43" s="7" t="s">
        <v>39</v>
      </c>
      <c r="B43" s="16">
        <v>8772</v>
      </c>
      <c r="C43" s="86">
        <v>957908451</v>
      </c>
      <c r="D43" s="50">
        <f t="shared" si="2"/>
        <v>109200.68980848153</v>
      </c>
      <c r="E43" s="51">
        <v>284493663</v>
      </c>
      <c r="F43" s="51">
        <f t="shared" si="3"/>
        <v>32432.018125854993</v>
      </c>
      <c r="G43" s="46">
        <v>6.048</v>
      </c>
      <c r="H43" s="44">
        <v>0</v>
      </c>
      <c r="I43" s="44">
        <f t="shared" si="0"/>
        <v>6.048</v>
      </c>
      <c r="J43" s="52">
        <v>1720568</v>
      </c>
      <c r="K43" s="51">
        <v>0</v>
      </c>
      <c r="L43" s="53">
        <f t="shared" si="4"/>
        <v>1720568</v>
      </c>
      <c r="M43" s="56">
        <f t="shared" si="1"/>
        <v>196.14318285453717</v>
      </c>
    </row>
    <row r="44" spans="1:13">
      <c r="A44" s="7" t="s">
        <v>40</v>
      </c>
      <c r="B44" s="16">
        <v>19570</v>
      </c>
      <c r="C44" s="86">
        <v>1453235669</v>
      </c>
      <c r="D44" s="50">
        <f t="shared" si="2"/>
        <v>74258.337710781809</v>
      </c>
      <c r="E44" s="51">
        <v>769614272</v>
      </c>
      <c r="F44" s="51">
        <f t="shared" si="3"/>
        <v>39326.22749105774</v>
      </c>
      <c r="G44" s="46">
        <v>6.1</v>
      </c>
      <c r="H44" s="44">
        <v>0</v>
      </c>
      <c r="I44" s="44">
        <f t="shared" si="0"/>
        <v>6.1</v>
      </c>
      <c r="J44" s="52">
        <v>4694643</v>
      </c>
      <c r="K44" s="51">
        <v>0</v>
      </c>
      <c r="L44" s="53">
        <f t="shared" si="4"/>
        <v>4694643</v>
      </c>
      <c r="M44" s="56">
        <f t="shared" si="1"/>
        <v>239.88978027593254</v>
      </c>
    </row>
    <row r="45" spans="1:13">
      <c r="A45" s="7" t="s">
        <v>41</v>
      </c>
      <c r="B45" s="16">
        <v>387414</v>
      </c>
      <c r="C45" s="86">
        <v>52837411541</v>
      </c>
      <c r="D45" s="50">
        <f t="shared" si="2"/>
        <v>136384.87907251675</v>
      </c>
      <c r="E45" s="51">
        <v>41780543525</v>
      </c>
      <c r="F45" s="51">
        <f t="shared" si="3"/>
        <v>107844.69204778351</v>
      </c>
      <c r="G45" s="46">
        <v>7.1349999999999998</v>
      </c>
      <c r="H45" s="44">
        <v>0</v>
      </c>
      <c r="I45" s="44">
        <f t="shared" si="0"/>
        <v>7.1349999999999998</v>
      </c>
      <c r="J45" s="52">
        <v>298638390</v>
      </c>
      <c r="K45" s="51">
        <v>0</v>
      </c>
      <c r="L45" s="53">
        <f t="shared" si="4"/>
        <v>298638390</v>
      </c>
      <c r="M45" s="56">
        <f t="shared" si="1"/>
        <v>770.85079527327355</v>
      </c>
    </row>
    <row r="46" spans="1:13">
      <c r="A46" s="7" t="s">
        <v>42</v>
      </c>
      <c r="B46" s="16">
        <v>360421</v>
      </c>
      <c r="C46" s="86">
        <v>31501729101</v>
      </c>
      <c r="D46" s="50">
        <f t="shared" si="2"/>
        <v>87402.59058434442</v>
      </c>
      <c r="E46" s="51">
        <v>20905730114</v>
      </c>
      <c r="F46" s="51">
        <f t="shared" si="3"/>
        <v>58003.640503744231</v>
      </c>
      <c r="G46" s="46">
        <v>7.1840000000000002</v>
      </c>
      <c r="H46" s="44">
        <v>0</v>
      </c>
      <c r="I46" s="44">
        <f t="shared" si="0"/>
        <v>7.1840000000000002</v>
      </c>
      <c r="J46" s="52">
        <v>150412993</v>
      </c>
      <c r="K46" s="51">
        <v>0</v>
      </c>
      <c r="L46" s="53">
        <f t="shared" si="4"/>
        <v>150412993</v>
      </c>
      <c r="M46" s="56">
        <f t="shared" si="1"/>
        <v>417.32583007094479</v>
      </c>
    </row>
    <row r="47" spans="1:13">
      <c r="A47" s="7" t="s">
        <v>43</v>
      </c>
      <c r="B47" s="16">
        <v>158598</v>
      </c>
      <c r="C47" s="86">
        <v>32775395827</v>
      </c>
      <c r="D47" s="50">
        <f t="shared" si="2"/>
        <v>206657.05637523803</v>
      </c>
      <c r="E47" s="51">
        <v>24183793369</v>
      </c>
      <c r="F47" s="51">
        <f t="shared" si="3"/>
        <v>152484.85711673539</v>
      </c>
      <c r="G47" s="46">
        <v>6.6479999999999997</v>
      </c>
      <c r="H47" s="44">
        <v>0</v>
      </c>
      <c r="I47" s="44">
        <f t="shared" si="0"/>
        <v>6.6479999999999997</v>
      </c>
      <c r="J47" s="52">
        <v>160894276</v>
      </c>
      <c r="K47" s="51">
        <v>0</v>
      </c>
      <c r="L47" s="53">
        <f t="shared" si="4"/>
        <v>160894276</v>
      </c>
      <c r="M47" s="56">
        <f t="shared" si="1"/>
        <v>1014.4785936770955</v>
      </c>
    </row>
    <row r="48" spans="1:13">
      <c r="A48" s="7" t="s">
        <v>44</v>
      </c>
      <c r="B48" s="16">
        <v>2812130</v>
      </c>
      <c r="C48" s="86">
        <v>434617793338</v>
      </c>
      <c r="D48" s="50">
        <f t="shared" si="2"/>
        <v>154551.10302084187</v>
      </c>
      <c r="E48" s="51">
        <v>330730720280</v>
      </c>
      <c r="F48" s="51">
        <f t="shared" si="3"/>
        <v>117608.61705539929</v>
      </c>
      <c r="G48" s="46">
        <v>7.0250000000000004</v>
      </c>
      <c r="H48" s="44">
        <v>0.123</v>
      </c>
      <c r="I48" s="44">
        <f t="shared" si="0"/>
        <v>7.1480000000000006</v>
      </c>
      <c r="J48" s="52">
        <v>2383511346</v>
      </c>
      <c r="K48" s="51">
        <v>41732654</v>
      </c>
      <c r="L48" s="53">
        <f t="shared" si="4"/>
        <v>2425244000</v>
      </c>
      <c r="M48" s="56">
        <f t="shared" si="1"/>
        <v>862.42243424023786</v>
      </c>
    </row>
    <row r="49" spans="1:13">
      <c r="A49" s="7" t="s">
        <v>45</v>
      </c>
      <c r="B49" s="16">
        <v>76212</v>
      </c>
      <c r="C49" s="86">
        <v>39474532472</v>
      </c>
      <c r="D49" s="50">
        <f t="shared" si="2"/>
        <v>517956.91586626775</v>
      </c>
      <c r="E49" s="51">
        <v>30650442287</v>
      </c>
      <c r="F49" s="51">
        <f t="shared" si="3"/>
        <v>402173.44101978693</v>
      </c>
      <c r="G49" s="46">
        <v>3.343</v>
      </c>
      <c r="H49" s="44">
        <v>0</v>
      </c>
      <c r="I49" s="44">
        <f t="shared" si="0"/>
        <v>3.343</v>
      </c>
      <c r="J49" s="52">
        <v>102866756</v>
      </c>
      <c r="K49" s="51">
        <v>0</v>
      </c>
      <c r="L49" s="53">
        <f t="shared" si="4"/>
        <v>102866756</v>
      </c>
      <c r="M49" s="56">
        <f t="shared" si="1"/>
        <v>1349.7448695743453</v>
      </c>
    </row>
    <row r="50" spans="1:13">
      <c r="A50" s="7" t="s">
        <v>46</v>
      </c>
      <c r="B50" s="16">
        <v>85070</v>
      </c>
      <c r="C50" s="86">
        <v>14255119166</v>
      </c>
      <c r="D50" s="50">
        <f t="shared" si="2"/>
        <v>167569.28607029506</v>
      </c>
      <c r="E50" s="51">
        <v>10087956151</v>
      </c>
      <c r="F50" s="51">
        <f t="shared" si="3"/>
        <v>118584.17951099094</v>
      </c>
      <c r="G50" s="46">
        <v>6.1360000000000001</v>
      </c>
      <c r="H50" s="44">
        <v>0</v>
      </c>
      <c r="I50" s="44">
        <f t="shared" si="0"/>
        <v>6.1360000000000001</v>
      </c>
      <c r="J50" s="52">
        <v>61904764</v>
      </c>
      <c r="K50" s="51">
        <v>0</v>
      </c>
      <c r="L50" s="53">
        <f t="shared" si="4"/>
        <v>61904764</v>
      </c>
      <c r="M50" s="56">
        <f t="shared" si="1"/>
        <v>727.69206535794046</v>
      </c>
    </row>
    <row r="51" spans="1:13">
      <c r="A51" s="7" t="s">
        <v>47</v>
      </c>
      <c r="B51" s="16">
        <v>201514</v>
      </c>
      <c r="C51" s="86">
        <v>25886724531</v>
      </c>
      <c r="D51" s="50">
        <f t="shared" si="2"/>
        <v>128461.17158609327</v>
      </c>
      <c r="E51" s="51">
        <v>20010644147</v>
      </c>
      <c r="F51" s="51">
        <f t="shared" si="3"/>
        <v>99301.508317040003</v>
      </c>
      <c r="G51" s="46">
        <v>6.2060000000000004</v>
      </c>
      <c r="H51" s="44">
        <v>0</v>
      </c>
      <c r="I51" s="44">
        <f t="shared" si="0"/>
        <v>6.2060000000000004</v>
      </c>
      <c r="J51" s="52">
        <v>124186084</v>
      </c>
      <c r="K51" s="51">
        <v>0</v>
      </c>
      <c r="L51" s="53">
        <f t="shared" si="4"/>
        <v>124186084</v>
      </c>
      <c r="M51" s="56">
        <f t="shared" si="1"/>
        <v>616.26529174151676</v>
      </c>
    </row>
    <row r="52" spans="1:13">
      <c r="A52" s="7" t="s">
        <v>48</v>
      </c>
      <c r="B52" s="16">
        <v>41808</v>
      </c>
      <c r="C52" s="86">
        <v>5058817574</v>
      </c>
      <c r="D52" s="50">
        <f t="shared" si="2"/>
        <v>121001.18575392269</v>
      </c>
      <c r="E52" s="51">
        <v>2860956204</v>
      </c>
      <c r="F52" s="51">
        <f t="shared" si="3"/>
        <v>68430.83151549942</v>
      </c>
      <c r="G52" s="46">
        <v>6.0869999999999997</v>
      </c>
      <c r="H52" s="44">
        <v>0</v>
      </c>
      <c r="I52" s="44">
        <f t="shared" si="0"/>
        <v>6.0869999999999997</v>
      </c>
      <c r="J52" s="52">
        <v>17421419</v>
      </c>
      <c r="K52" s="51">
        <v>0</v>
      </c>
      <c r="L52" s="53">
        <f t="shared" si="4"/>
        <v>17421419</v>
      </c>
      <c r="M52" s="56">
        <f t="shared" si="1"/>
        <v>416.70060753922695</v>
      </c>
    </row>
    <row r="53" spans="1:13">
      <c r="A53" s="7" t="s">
        <v>49</v>
      </c>
      <c r="B53" s="16">
        <v>1386080</v>
      </c>
      <c r="C53" s="86">
        <v>208405706207</v>
      </c>
      <c r="D53" s="50">
        <f t="shared" si="2"/>
        <v>150356.18882532034</v>
      </c>
      <c r="E53" s="51">
        <v>155510200283</v>
      </c>
      <c r="F53" s="51">
        <f t="shared" si="3"/>
        <v>112194.24584656008</v>
      </c>
      <c r="G53" s="46">
        <v>7.109</v>
      </c>
      <c r="H53" s="44">
        <v>0</v>
      </c>
      <c r="I53" s="44">
        <f t="shared" si="0"/>
        <v>7.109</v>
      </c>
      <c r="J53" s="52">
        <v>1108038701</v>
      </c>
      <c r="K53" s="51">
        <v>0</v>
      </c>
      <c r="L53" s="53">
        <f t="shared" si="4"/>
        <v>1108038701</v>
      </c>
      <c r="M53" s="56">
        <f t="shared" si="1"/>
        <v>799.40458054369151</v>
      </c>
    </row>
    <row r="54" spans="1:13">
      <c r="A54" s="7" t="s">
        <v>50</v>
      </c>
      <c r="B54" s="16">
        <v>370552</v>
      </c>
      <c r="C54" s="86">
        <v>43308404725</v>
      </c>
      <c r="D54" s="50">
        <f t="shared" si="2"/>
        <v>116875.37707258361</v>
      </c>
      <c r="E54" s="51">
        <v>30774491103</v>
      </c>
      <c r="F54" s="51">
        <f t="shared" si="3"/>
        <v>83050.398062889959</v>
      </c>
      <c r="G54" s="46">
        <v>6.24</v>
      </c>
      <c r="H54" s="44">
        <v>0</v>
      </c>
      <c r="I54" s="44">
        <f t="shared" si="0"/>
        <v>6.24</v>
      </c>
      <c r="J54" s="52">
        <v>192616085</v>
      </c>
      <c r="K54" s="51">
        <v>0</v>
      </c>
      <c r="L54" s="53">
        <f t="shared" si="4"/>
        <v>192616085</v>
      </c>
      <c r="M54" s="56">
        <f t="shared" si="1"/>
        <v>519.80851540404581</v>
      </c>
    </row>
    <row r="55" spans="1:13">
      <c r="A55" s="7" t="s">
        <v>51</v>
      </c>
      <c r="B55" s="16">
        <v>1447857</v>
      </c>
      <c r="C55" s="86">
        <v>277387971344</v>
      </c>
      <c r="D55" s="50">
        <f t="shared" si="2"/>
        <v>191585.19891398115</v>
      </c>
      <c r="E55" s="51">
        <v>210913471154</v>
      </c>
      <c r="F55" s="51">
        <f t="shared" si="3"/>
        <v>145672.86075489499</v>
      </c>
      <c r="G55" s="46">
        <v>7.1639999999999997</v>
      </c>
      <c r="H55" s="44">
        <v>0</v>
      </c>
      <c r="I55" s="44">
        <f t="shared" si="0"/>
        <v>7.1639999999999997</v>
      </c>
      <c r="J55" s="52">
        <v>1513372351</v>
      </c>
      <c r="K55" s="51">
        <v>0</v>
      </c>
      <c r="L55" s="53">
        <f t="shared" si="4"/>
        <v>1513372351</v>
      </c>
      <c r="M55" s="56">
        <f t="shared" si="1"/>
        <v>1045.249876887013</v>
      </c>
    </row>
    <row r="56" spans="1:13">
      <c r="A56" s="7" t="s">
        <v>52</v>
      </c>
      <c r="B56" s="16">
        <v>527122</v>
      </c>
      <c r="C56" s="86">
        <v>46946289887</v>
      </c>
      <c r="D56" s="50">
        <f t="shared" si="2"/>
        <v>89061.526339253527</v>
      </c>
      <c r="E56" s="51">
        <v>32665290697</v>
      </c>
      <c r="F56" s="51">
        <f t="shared" si="3"/>
        <v>61969.128014008144</v>
      </c>
      <c r="G56" s="46">
        <v>6.101</v>
      </c>
      <c r="H56" s="44">
        <v>0</v>
      </c>
      <c r="I56" s="44">
        <f t="shared" si="0"/>
        <v>6.101</v>
      </c>
      <c r="J56" s="52">
        <v>199332690</v>
      </c>
      <c r="K56" s="51">
        <v>0</v>
      </c>
      <c r="L56" s="53">
        <f t="shared" si="4"/>
        <v>199332690</v>
      </c>
      <c r="M56" s="56">
        <f t="shared" si="1"/>
        <v>378.15285645448301</v>
      </c>
    </row>
    <row r="57" spans="1:13">
      <c r="A57" s="7" t="s">
        <v>53</v>
      </c>
      <c r="B57" s="16">
        <v>978045</v>
      </c>
      <c r="C57" s="86">
        <v>129358886459</v>
      </c>
      <c r="D57" s="50">
        <f t="shared" si="2"/>
        <v>132262.7143526116</v>
      </c>
      <c r="E57" s="51">
        <v>93013302612</v>
      </c>
      <c r="F57" s="51">
        <f t="shared" si="3"/>
        <v>95101.250568225383</v>
      </c>
      <c r="G57" s="46">
        <v>6.5839999999999996</v>
      </c>
      <c r="H57" s="44">
        <v>0</v>
      </c>
      <c r="I57" s="44">
        <f t="shared" si="0"/>
        <v>6.5839999999999996</v>
      </c>
      <c r="J57" s="52">
        <v>612496316</v>
      </c>
      <c r="K57" s="51">
        <v>0</v>
      </c>
      <c r="L57" s="53">
        <f t="shared" si="4"/>
        <v>612496316</v>
      </c>
      <c r="M57" s="56">
        <f t="shared" si="1"/>
        <v>626.2455367595561</v>
      </c>
    </row>
    <row r="58" spans="1:13">
      <c r="A58" s="7" t="s">
        <v>55</v>
      </c>
      <c r="B58" s="16">
        <v>690606</v>
      </c>
      <c r="C58" s="86">
        <v>57060073507</v>
      </c>
      <c r="D58" s="50">
        <f t="shared" si="2"/>
        <v>82623.193987599298</v>
      </c>
      <c r="E58" s="51">
        <v>41039009995</v>
      </c>
      <c r="F58" s="51">
        <f t="shared" si="3"/>
        <v>59424.635747444998</v>
      </c>
      <c r="G58" s="46">
        <v>6.0860000000000003</v>
      </c>
      <c r="H58" s="44">
        <v>0</v>
      </c>
      <c r="I58" s="44">
        <f t="shared" si="0"/>
        <v>6.0860000000000003</v>
      </c>
      <c r="J58" s="52">
        <v>250049469</v>
      </c>
      <c r="K58" s="51">
        <v>0</v>
      </c>
      <c r="L58" s="53">
        <f t="shared" si="4"/>
        <v>250049469</v>
      </c>
      <c r="M58" s="56">
        <f t="shared" si="1"/>
        <v>362.07254063822211</v>
      </c>
    </row>
    <row r="59" spans="1:13">
      <c r="A59" s="7" t="s">
        <v>56</v>
      </c>
      <c r="B59" s="16">
        <v>73268</v>
      </c>
      <c r="C59" s="86">
        <v>7368605042</v>
      </c>
      <c r="D59" s="50">
        <f t="shared" si="2"/>
        <v>100570.57708685921</v>
      </c>
      <c r="E59" s="51">
        <v>4269062241</v>
      </c>
      <c r="F59" s="51">
        <f t="shared" si="3"/>
        <v>58266.395165693073</v>
      </c>
      <c r="G59" s="46">
        <v>5.8689999999999998</v>
      </c>
      <c r="H59" s="44">
        <v>0</v>
      </c>
      <c r="I59" s="44">
        <f t="shared" si="0"/>
        <v>5.8689999999999998</v>
      </c>
      <c r="J59" s="52">
        <v>25058352</v>
      </c>
      <c r="K59" s="51">
        <v>0</v>
      </c>
      <c r="L59" s="53">
        <f t="shared" si="4"/>
        <v>25058352</v>
      </c>
      <c r="M59" s="56">
        <f t="shared" si="1"/>
        <v>342.00949937216791</v>
      </c>
    </row>
    <row r="60" spans="1:13">
      <c r="A60" s="48" t="s">
        <v>98</v>
      </c>
      <c r="B60" s="16">
        <v>254412</v>
      </c>
      <c r="C60" s="86">
        <v>39769057946</v>
      </c>
      <c r="D60" s="50">
        <f t="shared" si="2"/>
        <v>156317.539840888</v>
      </c>
      <c r="E60" s="51">
        <v>30788004315</v>
      </c>
      <c r="F60" s="51">
        <f t="shared" si="3"/>
        <v>121016.32122305552</v>
      </c>
      <c r="G60" s="46">
        <v>6.1360000000000001</v>
      </c>
      <c r="H60" s="44">
        <v>0</v>
      </c>
      <c r="I60" s="44">
        <f t="shared" si="0"/>
        <v>6.1360000000000001</v>
      </c>
      <c r="J60" s="52">
        <v>189036822</v>
      </c>
      <c r="K60" s="51">
        <v>0</v>
      </c>
      <c r="L60" s="53">
        <f t="shared" si="4"/>
        <v>189036822</v>
      </c>
      <c r="M60" s="56">
        <f t="shared" si="1"/>
        <v>743.0342200839583</v>
      </c>
    </row>
    <row r="61" spans="1:13">
      <c r="A61" s="48" t="s">
        <v>99</v>
      </c>
      <c r="B61" s="16">
        <v>309359</v>
      </c>
      <c r="C61" s="86">
        <v>36760434928</v>
      </c>
      <c r="D61" s="50">
        <f t="shared" si="2"/>
        <v>118827.75328340213</v>
      </c>
      <c r="E61" s="51">
        <v>25010920443</v>
      </c>
      <c r="F61" s="51">
        <f t="shared" si="3"/>
        <v>80847.560416861961</v>
      </c>
      <c r="G61" s="46">
        <v>6.1219999999999999</v>
      </c>
      <c r="H61" s="44">
        <v>0</v>
      </c>
      <c r="I61" s="44">
        <f t="shared" si="0"/>
        <v>6.1219999999999999</v>
      </c>
      <c r="J61" s="52">
        <v>153507776</v>
      </c>
      <c r="K61" s="51">
        <v>0</v>
      </c>
      <c r="L61" s="53">
        <f t="shared" si="4"/>
        <v>153507776</v>
      </c>
      <c r="M61" s="56">
        <f t="shared" si="1"/>
        <v>496.21241340966321</v>
      </c>
    </row>
    <row r="62" spans="1:13">
      <c r="A62" s="7" t="s">
        <v>57</v>
      </c>
      <c r="B62" s="16">
        <v>179054</v>
      </c>
      <c r="C62" s="86">
        <v>16326433481</v>
      </c>
      <c r="D62" s="50">
        <f t="shared" si="2"/>
        <v>91181.618288337602</v>
      </c>
      <c r="E62" s="51">
        <v>11546944043</v>
      </c>
      <c r="F62" s="51">
        <f t="shared" si="3"/>
        <v>64488.612614071732</v>
      </c>
      <c r="G62" s="46">
        <v>6.0910000000000002</v>
      </c>
      <c r="H62" s="44">
        <v>0</v>
      </c>
      <c r="I62" s="44">
        <f t="shared" si="0"/>
        <v>6.0910000000000002</v>
      </c>
      <c r="J62" s="52">
        <v>70329037</v>
      </c>
      <c r="K62" s="51">
        <v>0</v>
      </c>
      <c r="L62" s="53">
        <f t="shared" si="4"/>
        <v>70329037</v>
      </c>
      <c r="M62" s="56">
        <f t="shared" si="1"/>
        <v>392.78115540563181</v>
      </c>
    </row>
    <row r="63" spans="1:13">
      <c r="A63" s="7" t="s">
        <v>58</v>
      </c>
      <c r="B63" s="16">
        <v>426275</v>
      </c>
      <c r="C63" s="86">
        <v>85308337361</v>
      </c>
      <c r="D63" s="50">
        <f t="shared" si="2"/>
        <v>200125.12430004106</v>
      </c>
      <c r="E63" s="51">
        <v>66112159012</v>
      </c>
      <c r="F63" s="51">
        <f t="shared" si="3"/>
        <v>155092.74297577856</v>
      </c>
      <c r="G63" s="46">
        <v>6.9429999999999996</v>
      </c>
      <c r="H63" s="44">
        <v>0</v>
      </c>
      <c r="I63" s="44">
        <f t="shared" si="0"/>
        <v>6.9429999999999996</v>
      </c>
      <c r="J63" s="52">
        <v>460496881</v>
      </c>
      <c r="K63" s="51">
        <v>0</v>
      </c>
      <c r="L63" s="53">
        <f t="shared" si="4"/>
        <v>460496881</v>
      </c>
      <c r="M63" s="56">
        <f t="shared" si="1"/>
        <v>1080.2812292534163</v>
      </c>
    </row>
    <row r="64" spans="1:13">
      <c r="A64" s="7" t="s">
        <v>54</v>
      </c>
      <c r="B64" s="16">
        <v>471735</v>
      </c>
      <c r="C64" s="86">
        <v>50701054424</v>
      </c>
      <c r="D64" s="50">
        <f t="shared" si="2"/>
        <v>107477.8306125261</v>
      </c>
      <c r="E64" s="51">
        <v>38815317524</v>
      </c>
      <c r="F64" s="51">
        <f t="shared" si="3"/>
        <v>82282.038695454015</v>
      </c>
      <c r="G64" s="46">
        <v>6.133</v>
      </c>
      <c r="H64" s="44">
        <v>0</v>
      </c>
      <c r="I64" s="44">
        <f t="shared" si="0"/>
        <v>6.133</v>
      </c>
      <c r="J64" s="52">
        <v>238320392</v>
      </c>
      <c r="K64" s="51">
        <v>0</v>
      </c>
      <c r="L64" s="53">
        <f t="shared" si="4"/>
        <v>238320392</v>
      </c>
      <c r="M64" s="56">
        <f t="shared" si="1"/>
        <v>505.19972442155023</v>
      </c>
    </row>
    <row r="65" spans="1:13">
      <c r="A65" s="7" t="s">
        <v>59</v>
      </c>
      <c r="B65" s="16">
        <v>128633</v>
      </c>
      <c r="C65" s="86">
        <v>19028428858</v>
      </c>
      <c r="D65" s="50">
        <f t="shared" si="2"/>
        <v>147928.05001826902</v>
      </c>
      <c r="E65" s="51">
        <v>14273374255</v>
      </c>
      <c r="F65" s="51">
        <f t="shared" si="3"/>
        <v>110961.99462812809</v>
      </c>
      <c r="G65" s="46">
        <v>5.42</v>
      </c>
      <c r="H65" s="44">
        <v>0</v>
      </c>
      <c r="I65" s="44">
        <f t="shared" si="0"/>
        <v>5.42</v>
      </c>
      <c r="J65" s="52">
        <v>77452312</v>
      </c>
      <c r="K65" s="51">
        <v>0</v>
      </c>
      <c r="L65" s="53">
        <f t="shared" si="4"/>
        <v>77452312</v>
      </c>
      <c r="M65" s="56">
        <f t="shared" si="1"/>
        <v>602.118523240537</v>
      </c>
    </row>
    <row r="66" spans="1:13">
      <c r="A66" s="7" t="s">
        <v>60</v>
      </c>
      <c r="B66" s="16">
        <v>45423</v>
      </c>
      <c r="C66" s="86">
        <v>3239201583</v>
      </c>
      <c r="D66" s="50">
        <f t="shared" si="2"/>
        <v>71311.925302159696</v>
      </c>
      <c r="E66" s="51">
        <v>2120980233</v>
      </c>
      <c r="F66" s="51">
        <f t="shared" si="3"/>
        <v>46693.970741694735</v>
      </c>
      <c r="G66" s="46">
        <v>6.1559999999999997</v>
      </c>
      <c r="H66" s="44">
        <v>0</v>
      </c>
      <c r="I66" s="44">
        <f t="shared" si="0"/>
        <v>6.1559999999999997</v>
      </c>
      <c r="J66" s="52">
        <v>13056781</v>
      </c>
      <c r="K66" s="51">
        <v>0</v>
      </c>
      <c r="L66" s="53">
        <f t="shared" si="4"/>
        <v>13056781</v>
      </c>
      <c r="M66" s="56">
        <f t="shared" si="1"/>
        <v>287.44867137793631</v>
      </c>
    </row>
    <row r="67" spans="1:13">
      <c r="A67" s="7" t="s">
        <v>61</v>
      </c>
      <c r="B67" s="16">
        <v>22458</v>
      </c>
      <c r="C67" s="86">
        <v>2291641245</v>
      </c>
      <c r="D67" s="50">
        <f t="shared" si="2"/>
        <v>102041.19890462197</v>
      </c>
      <c r="E67" s="51">
        <v>1495010303</v>
      </c>
      <c r="F67" s="51">
        <f t="shared" si="3"/>
        <v>66569.164796509038</v>
      </c>
      <c r="G67" s="46">
        <v>6.3970000000000002</v>
      </c>
      <c r="H67" s="44">
        <v>0</v>
      </c>
      <c r="I67" s="44">
        <f t="shared" si="0"/>
        <v>6.3970000000000002</v>
      </c>
      <c r="J67" s="52">
        <v>9562942</v>
      </c>
      <c r="K67" s="51">
        <v>0</v>
      </c>
      <c r="L67" s="53">
        <f t="shared" si="4"/>
        <v>9562942</v>
      </c>
      <c r="M67" s="56">
        <f t="shared" si="1"/>
        <v>425.81449817436993</v>
      </c>
    </row>
    <row r="68" spans="1:13">
      <c r="A68" s="7" t="s">
        <v>62</v>
      </c>
      <c r="B68" s="16">
        <v>15505</v>
      </c>
      <c r="C68" s="86">
        <v>855844201</v>
      </c>
      <c r="D68" s="50">
        <f t="shared" si="2"/>
        <v>55197.949113189294</v>
      </c>
      <c r="E68" s="51">
        <v>287009718</v>
      </c>
      <c r="F68" s="51">
        <f t="shared" si="3"/>
        <v>18510.784779103516</v>
      </c>
      <c r="G68" s="46">
        <v>6.1440000000000001</v>
      </c>
      <c r="H68" s="44">
        <v>0</v>
      </c>
      <c r="I68" s="44">
        <f t="shared" si="0"/>
        <v>6.1440000000000001</v>
      </c>
      <c r="J68" s="52">
        <v>1763262</v>
      </c>
      <c r="K68" s="51">
        <v>0</v>
      </c>
      <c r="L68" s="53">
        <f t="shared" si="4"/>
        <v>1763262</v>
      </c>
      <c r="M68" s="56">
        <f t="shared" si="1"/>
        <v>113.72215414382457</v>
      </c>
    </row>
    <row r="69" spans="1:13">
      <c r="A69" s="7" t="s">
        <v>63</v>
      </c>
      <c r="B69" s="16">
        <v>538763</v>
      </c>
      <c r="C69" s="86">
        <v>59336440613</v>
      </c>
      <c r="D69" s="50">
        <f t="shared" si="2"/>
        <v>110134.58721738501</v>
      </c>
      <c r="E69" s="51">
        <v>41100618479</v>
      </c>
      <c r="F69" s="51">
        <f t="shared" si="3"/>
        <v>76287.010204858161</v>
      </c>
      <c r="G69" s="46">
        <v>6.0810000000000004</v>
      </c>
      <c r="H69" s="44">
        <v>0</v>
      </c>
      <c r="I69" s="44">
        <f t="shared" si="0"/>
        <v>6.0810000000000004</v>
      </c>
      <c r="J69" s="52">
        <v>250117553</v>
      </c>
      <c r="K69" s="51">
        <v>0</v>
      </c>
      <c r="L69" s="53">
        <f t="shared" si="4"/>
        <v>250117553</v>
      </c>
      <c r="M69" s="56">
        <f t="shared" si="1"/>
        <v>464.24411661528353</v>
      </c>
    </row>
    <row r="70" spans="1:13">
      <c r="A70" s="7" t="s">
        <v>64</v>
      </c>
      <c r="B70" s="16">
        <v>32976</v>
      </c>
      <c r="C70" s="86">
        <v>2786827905</v>
      </c>
      <c r="D70" s="50">
        <f t="shared" si="2"/>
        <v>84510.792849344973</v>
      </c>
      <c r="E70" s="51">
        <v>1483815209</v>
      </c>
      <c r="F70" s="51">
        <f t="shared" si="3"/>
        <v>44996.822204027172</v>
      </c>
      <c r="G70" s="46">
        <v>6.2560000000000002</v>
      </c>
      <c r="H70" s="44">
        <v>0</v>
      </c>
      <c r="I70" s="44">
        <f>(G70+H70)</f>
        <v>6.2560000000000002</v>
      </c>
      <c r="J70" s="52">
        <v>9282772</v>
      </c>
      <c r="K70" s="51">
        <v>0</v>
      </c>
      <c r="L70" s="53">
        <f t="shared" si="4"/>
        <v>9282772</v>
      </c>
      <c r="M70" s="56">
        <f>L70/B70</f>
        <v>281.50084910237752</v>
      </c>
    </row>
    <row r="71" spans="1:13">
      <c r="A71" s="7" t="s">
        <v>65</v>
      </c>
      <c r="B71" s="16">
        <v>70071</v>
      </c>
      <c r="C71" s="86">
        <v>25254766276</v>
      </c>
      <c r="D71" s="50">
        <f t="shared" si="2"/>
        <v>360416.80975011061</v>
      </c>
      <c r="E71" s="51">
        <v>21887492945</v>
      </c>
      <c r="F71" s="51">
        <f t="shared" si="3"/>
        <v>312361.64668693184</v>
      </c>
      <c r="G71" s="46">
        <v>5.0220000000000002</v>
      </c>
      <c r="H71" s="44">
        <v>0</v>
      </c>
      <c r="I71" s="44">
        <f>(G71+H71)</f>
        <v>5.0220000000000002</v>
      </c>
      <c r="J71" s="52">
        <v>109965443</v>
      </c>
      <c r="K71" s="51">
        <v>0</v>
      </c>
      <c r="L71" s="53">
        <f t="shared" si="4"/>
        <v>109965443</v>
      </c>
      <c r="M71" s="56">
        <f>L71/B71</f>
        <v>1569.3431376746444</v>
      </c>
    </row>
    <row r="72" spans="1:13">
      <c r="A72" s="7" t="s">
        <v>66</v>
      </c>
      <c r="B72" s="16">
        <v>25387</v>
      </c>
      <c r="C72" s="86">
        <v>1556083602</v>
      </c>
      <c r="D72" s="50">
        <f>(C72/B72)</f>
        <v>61294.505140426205</v>
      </c>
      <c r="E72" s="51">
        <v>947735572</v>
      </c>
      <c r="F72" s="51">
        <f>(E72/B72)</f>
        <v>37331.530783471855</v>
      </c>
      <c r="G72" s="46">
        <v>6.0010000000000003</v>
      </c>
      <c r="H72" s="44">
        <v>0</v>
      </c>
      <c r="I72" s="44">
        <f>(G72+H72)</f>
        <v>6.0010000000000003</v>
      </c>
      <c r="J72" s="52">
        <v>5687486</v>
      </c>
      <c r="K72" s="51">
        <v>0</v>
      </c>
      <c r="L72" s="53">
        <f>SUM(J72:K72)</f>
        <v>5687486</v>
      </c>
      <c r="M72" s="56">
        <f>L72/B72</f>
        <v>224.03143341080082</v>
      </c>
    </row>
    <row r="73" spans="1:13">
      <c r="A73" s="12" t="s">
        <v>67</v>
      </c>
      <c r="B73" s="17">
        <f>SUM(B6:B72)</f>
        <v>21208589</v>
      </c>
      <c r="C73" s="87">
        <f>SUM(C6:C72)</f>
        <v>2942163980321</v>
      </c>
      <c r="D73" s="20">
        <f>(C73/B73)</f>
        <v>138725.1165233576</v>
      </c>
      <c r="E73" s="20">
        <f>SUM(E6:E72)</f>
        <v>2157406536167</v>
      </c>
      <c r="F73" s="20">
        <f>(E73/B73)</f>
        <v>101723.24694334922</v>
      </c>
      <c r="G73" s="13"/>
      <c r="H73" s="13"/>
      <c r="I73" s="13"/>
      <c r="J73" s="32">
        <f>SUM(J6:J72)</f>
        <v>14093833395</v>
      </c>
      <c r="K73" s="32">
        <f>SUM(K6:K72)</f>
        <v>64354490</v>
      </c>
      <c r="L73" s="20">
        <f>SUM(J73:K73)</f>
        <v>14158187885</v>
      </c>
      <c r="M73" s="57">
        <f>L73/B73</f>
        <v>667.56859143246163</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13" ht="25.5" customHeight="1">
      <c r="A81" s="101" t="s">
        <v>163</v>
      </c>
      <c r="B81" s="110"/>
      <c r="C81" s="110"/>
      <c r="D81" s="110"/>
      <c r="E81" s="110"/>
      <c r="F81" s="110"/>
      <c r="G81" s="110"/>
      <c r="H81" s="110"/>
      <c r="I81" s="110"/>
      <c r="J81" s="110"/>
      <c r="K81" s="110"/>
      <c r="L81" s="110"/>
      <c r="M81" s="103"/>
    </row>
    <row r="82" spans="1:13" ht="13.5" customHeight="1" thickBot="1">
      <c r="A82" s="104" t="s">
        <v>159</v>
      </c>
      <c r="B82" s="111"/>
      <c r="C82" s="111"/>
      <c r="D82" s="111"/>
      <c r="E82" s="111"/>
      <c r="F82" s="111"/>
      <c r="G82" s="111"/>
      <c r="H82" s="111"/>
      <c r="I82" s="111"/>
      <c r="J82" s="111"/>
      <c r="K82" s="111"/>
      <c r="L82" s="111"/>
      <c r="M82" s="112"/>
    </row>
    <row r="83" spans="1:13">
      <c r="A83" s="3"/>
      <c r="B83" s="1"/>
      <c r="C83" s="1"/>
      <c r="D83" s="1"/>
      <c r="E83" s="1"/>
      <c r="F83" s="1"/>
      <c r="G83" s="1"/>
      <c r="H83" s="1"/>
      <c r="I83" s="1"/>
      <c r="J83" s="1"/>
      <c r="K83" s="1"/>
      <c r="L83" s="1"/>
      <c r="M83" s="1"/>
    </row>
    <row r="84" spans="1:13">
      <c r="A84" s="3"/>
      <c r="B84" s="1"/>
      <c r="C84" s="1"/>
      <c r="D84" s="1"/>
      <c r="E84" s="1"/>
      <c r="F84" s="1"/>
      <c r="G84" s="1"/>
      <c r="H84" s="1"/>
      <c r="I84" s="1"/>
      <c r="J84" s="1"/>
      <c r="K84" s="1"/>
      <c r="L84" s="1"/>
      <c r="M84" s="1"/>
    </row>
    <row r="85" spans="1:13">
      <c r="C85" s="30"/>
      <c r="E85" s="30"/>
    </row>
    <row r="86" spans="1:13">
      <c r="C86" s="30"/>
      <c r="E86" s="30"/>
    </row>
    <row r="87" spans="1:13">
      <c r="C87" s="30"/>
      <c r="E87" s="30"/>
    </row>
    <row r="88" spans="1:13">
      <c r="C88" s="30"/>
      <c r="E88" s="30"/>
    </row>
    <row r="89" spans="1:13">
      <c r="C89" s="30"/>
      <c r="E89" s="30"/>
    </row>
    <row r="90" spans="1:13">
      <c r="C90" s="30"/>
    </row>
  </sheetData>
  <mergeCells count="14">
    <mergeCell ref="A1:M1"/>
    <mergeCell ref="C2:F2"/>
    <mergeCell ref="G2:I2"/>
    <mergeCell ref="J2:M2"/>
    <mergeCell ref="C3:D3"/>
    <mergeCell ref="E3:F3"/>
    <mergeCell ref="A81:M81"/>
    <mergeCell ref="A82:M82"/>
    <mergeCell ref="A75:M75"/>
    <mergeCell ref="A76:M76"/>
    <mergeCell ref="A77:M77"/>
    <mergeCell ref="A78:M78"/>
    <mergeCell ref="A79:M79"/>
    <mergeCell ref="A80:M80"/>
  </mergeCells>
  <printOptions horizontalCentered="1"/>
  <pageMargins left="0.5" right="0.5" top="0.5" bottom="0.5" header="0.3" footer="0.3"/>
  <pageSetup paperSize="5" scale="89" fitToHeight="0" orientation="landscape" r:id="rId1"/>
  <headerFooter>
    <oddFooter>&amp;LOffice of Economic and Demographic Research&amp;CPage &amp;P of &amp;N&amp;RJanuary 19, 2022</oddFooter>
  </headerFooter>
  <ignoredErrors>
    <ignoredError sqref="D7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0"/>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153</v>
      </c>
      <c r="B1" s="91"/>
      <c r="C1" s="91"/>
      <c r="D1" s="91"/>
      <c r="E1" s="91"/>
      <c r="F1" s="91"/>
      <c r="G1" s="91"/>
      <c r="H1" s="91"/>
      <c r="I1" s="91"/>
      <c r="J1" s="91"/>
      <c r="K1" s="91"/>
      <c r="L1" s="91"/>
      <c r="M1" s="92"/>
    </row>
    <row r="2" spans="1:13" ht="15.75">
      <c r="A2" s="21"/>
      <c r="B2" s="81">
        <v>2018</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263291</v>
      </c>
      <c r="C6" s="64">
        <v>28869711626</v>
      </c>
      <c r="D6" s="18">
        <f>(C6/B6)</f>
        <v>109649.44349028262</v>
      </c>
      <c r="E6" s="19">
        <v>16092909294</v>
      </c>
      <c r="F6" s="19">
        <f>(E6/B6)</f>
        <v>61122.139738920057</v>
      </c>
      <c r="G6" s="45">
        <v>7.2640000000000002</v>
      </c>
      <c r="H6" s="35">
        <v>0</v>
      </c>
      <c r="I6" s="35">
        <f t="shared" ref="I6:I69" si="0">(G6+H6)</f>
        <v>7.2640000000000002</v>
      </c>
      <c r="J6" s="4">
        <v>117381056</v>
      </c>
      <c r="K6" s="31">
        <v>0</v>
      </c>
      <c r="L6" s="31">
        <f>SUM(J6:K6)</f>
        <v>117381056</v>
      </c>
      <c r="M6" s="55">
        <f t="shared" ref="M6:M69" si="1">L6/B6</f>
        <v>445.82251577152277</v>
      </c>
    </row>
    <row r="7" spans="1:13">
      <c r="A7" s="7" t="s">
        <v>4</v>
      </c>
      <c r="B7" s="16">
        <v>27652</v>
      </c>
      <c r="C7" s="65">
        <v>1823215730</v>
      </c>
      <c r="D7" s="50">
        <f>(C7/B7)</f>
        <v>65934.316866772744</v>
      </c>
      <c r="E7" s="51">
        <v>1010897759</v>
      </c>
      <c r="F7" s="51">
        <f>(E7/B7)</f>
        <v>36557.853283668454</v>
      </c>
      <c r="G7" s="46">
        <v>6.2480000000000002</v>
      </c>
      <c r="H7" s="44">
        <v>0</v>
      </c>
      <c r="I7" s="44">
        <f t="shared" si="0"/>
        <v>6.2480000000000002</v>
      </c>
      <c r="J7" s="52">
        <v>6316090</v>
      </c>
      <c r="K7" s="51">
        <v>0</v>
      </c>
      <c r="L7" s="53">
        <f>SUM(J7:K7)</f>
        <v>6316090</v>
      </c>
      <c r="M7" s="56">
        <f t="shared" si="1"/>
        <v>228.41349631129756</v>
      </c>
    </row>
    <row r="8" spans="1:13">
      <c r="A8" s="7" t="s">
        <v>5</v>
      </c>
      <c r="B8" s="16">
        <v>181199</v>
      </c>
      <c r="C8" s="65">
        <v>22559006421</v>
      </c>
      <c r="D8" s="50">
        <f t="shared" ref="D8:D71" si="2">(C8/B8)</f>
        <v>124498.51500836098</v>
      </c>
      <c r="E8" s="51">
        <v>17579895706</v>
      </c>
      <c r="F8" s="51">
        <f t="shared" ref="F8:F71" si="3">(E8/B8)</f>
        <v>97019.827405228512</v>
      </c>
      <c r="G8" s="46">
        <v>6.1219999999999999</v>
      </c>
      <c r="H8" s="44">
        <v>0</v>
      </c>
      <c r="I8" s="44">
        <f t="shared" si="0"/>
        <v>6.1219999999999999</v>
      </c>
      <c r="J8" s="52">
        <v>107616123</v>
      </c>
      <c r="K8" s="51">
        <v>0</v>
      </c>
      <c r="L8" s="53">
        <f t="shared" ref="L8:L71" si="4">SUM(J8:K8)</f>
        <v>107616123</v>
      </c>
      <c r="M8" s="56">
        <f t="shared" si="1"/>
        <v>593.91124123201564</v>
      </c>
    </row>
    <row r="9" spans="1:13">
      <c r="A9" s="7" t="s">
        <v>6</v>
      </c>
      <c r="B9" s="16">
        <v>28057</v>
      </c>
      <c r="C9" s="65">
        <v>1691974565</v>
      </c>
      <c r="D9" s="50">
        <f t="shared" si="2"/>
        <v>60304.899490323267</v>
      </c>
      <c r="E9" s="51">
        <v>1027663826</v>
      </c>
      <c r="F9" s="51">
        <f t="shared" si="3"/>
        <v>36627.715935417189</v>
      </c>
      <c r="G9" s="46">
        <v>6.31</v>
      </c>
      <c r="H9" s="44">
        <v>0</v>
      </c>
      <c r="I9" s="44">
        <f t="shared" si="0"/>
        <v>6.31</v>
      </c>
      <c r="J9" s="52">
        <v>6484560</v>
      </c>
      <c r="K9" s="51">
        <v>0</v>
      </c>
      <c r="L9" s="53">
        <f t="shared" si="4"/>
        <v>6484560</v>
      </c>
      <c r="M9" s="56">
        <f t="shared" si="1"/>
        <v>231.12093238763944</v>
      </c>
    </row>
    <row r="10" spans="1:13">
      <c r="A10" s="7" t="s">
        <v>7</v>
      </c>
      <c r="B10" s="16">
        <v>583563</v>
      </c>
      <c r="C10" s="65">
        <v>69480757118</v>
      </c>
      <c r="D10" s="50">
        <f t="shared" si="2"/>
        <v>119062.99254407836</v>
      </c>
      <c r="E10" s="51">
        <v>42311450495</v>
      </c>
      <c r="F10" s="51">
        <f t="shared" si="3"/>
        <v>72505.368734823831</v>
      </c>
      <c r="G10" s="46">
        <v>6.2990000000000004</v>
      </c>
      <c r="H10" s="44">
        <v>0</v>
      </c>
      <c r="I10" s="44">
        <f t="shared" si="0"/>
        <v>6.2990000000000004</v>
      </c>
      <c r="J10" s="52">
        <v>266531370</v>
      </c>
      <c r="K10" s="51">
        <v>0</v>
      </c>
      <c r="L10" s="53">
        <f t="shared" si="4"/>
        <v>266531370</v>
      </c>
      <c r="M10" s="56">
        <f t="shared" si="1"/>
        <v>456.73109844181346</v>
      </c>
    </row>
    <row r="11" spans="1:13">
      <c r="A11" s="7" t="s">
        <v>8</v>
      </c>
      <c r="B11" s="16">
        <v>1897976</v>
      </c>
      <c r="C11" s="65">
        <v>276172576926</v>
      </c>
      <c r="D11" s="50">
        <f t="shared" si="2"/>
        <v>145508.99322541486</v>
      </c>
      <c r="E11" s="51">
        <v>203080346095</v>
      </c>
      <c r="F11" s="51">
        <f t="shared" si="3"/>
        <v>106998.37410747027</v>
      </c>
      <c r="G11" s="46">
        <v>6.2750000000000004</v>
      </c>
      <c r="H11" s="44">
        <v>0.12790000000000001</v>
      </c>
      <c r="I11" s="44">
        <f t="shared" si="0"/>
        <v>6.4029000000000007</v>
      </c>
      <c r="J11" s="52">
        <v>1286305417</v>
      </c>
      <c r="K11" s="51">
        <v>26218094</v>
      </c>
      <c r="L11" s="53">
        <f t="shared" si="4"/>
        <v>1312523511</v>
      </c>
      <c r="M11" s="56">
        <f t="shared" si="1"/>
        <v>691.5385184006542</v>
      </c>
    </row>
    <row r="12" spans="1:13">
      <c r="A12" s="7" t="s">
        <v>9</v>
      </c>
      <c r="B12" s="16">
        <v>15093</v>
      </c>
      <c r="C12" s="65">
        <v>914029507</v>
      </c>
      <c r="D12" s="50">
        <f t="shared" si="2"/>
        <v>60559.829523620225</v>
      </c>
      <c r="E12" s="51">
        <v>452929708</v>
      </c>
      <c r="F12" s="51">
        <f t="shared" si="3"/>
        <v>30009.256476512292</v>
      </c>
      <c r="G12" s="46">
        <v>6.3879999999999999</v>
      </c>
      <c r="H12" s="44">
        <v>0</v>
      </c>
      <c r="I12" s="44">
        <f t="shared" si="0"/>
        <v>6.3879999999999999</v>
      </c>
      <c r="J12" s="52">
        <v>2892303</v>
      </c>
      <c r="K12" s="51">
        <v>0</v>
      </c>
      <c r="L12" s="53">
        <f t="shared" si="4"/>
        <v>2892303</v>
      </c>
      <c r="M12" s="56">
        <f t="shared" si="1"/>
        <v>191.63208109719739</v>
      </c>
    </row>
    <row r="13" spans="1:13">
      <c r="A13" s="7" t="s">
        <v>10</v>
      </c>
      <c r="B13" s="16">
        <v>177987</v>
      </c>
      <c r="C13" s="65">
        <v>24902510187</v>
      </c>
      <c r="D13" s="50">
        <f t="shared" si="2"/>
        <v>139911.96091287566</v>
      </c>
      <c r="E13" s="51">
        <v>18416651224</v>
      </c>
      <c r="F13" s="51">
        <f t="shared" si="3"/>
        <v>103471.88965486243</v>
      </c>
      <c r="G13" s="46">
        <v>6.3479999999999999</v>
      </c>
      <c r="H13" s="44">
        <v>0</v>
      </c>
      <c r="I13" s="44">
        <f t="shared" si="0"/>
        <v>6.3479999999999999</v>
      </c>
      <c r="J13" s="52">
        <v>116988924</v>
      </c>
      <c r="K13" s="51">
        <v>0</v>
      </c>
      <c r="L13" s="53">
        <f t="shared" si="4"/>
        <v>116988924</v>
      </c>
      <c r="M13" s="56">
        <f t="shared" si="1"/>
        <v>657.28915033120393</v>
      </c>
    </row>
    <row r="14" spans="1:13">
      <c r="A14" s="7" t="s">
        <v>11</v>
      </c>
      <c r="B14" s="16">
        <v>145721</v>
      </c>
      <c r="C14" s="65">
        <v>15967549309</v>
      </c>
      <c r="D14" s="50">
        <f t="shared" si="2"/>
        <v>109576.17164993378</v>
      </c>
      <c r="E14" s="51">
        <v>10002088833</v>
      </c>
      <c r="F14" s="51">
        <f t="shared" si="3"/>
        <v>68638.623348728055</v>
      </c>
      <c r="G14" s="46">
        <v>6.3380000000000001</v>
      </c>
      <c r="H14" s="44">
        <v>0</v>
      </c>
      <c r="I14" s="44">
        <f t="shared" si="0"/>
        <v>6.3380000000000001</v>
      </c>
      <c r="J14" s="52">
        <v>63398071</v>
      </c>
      <c r="K14" s="51">
        <v>0</v>
      </c>
      <c r="L14" s="53">
        <f t="shared" si="4"/>
        <v>63398071</v>
      </c>
      <c r="M14" s="56">
        <f t="shared" si="1"/>
        <v>435.06475387898791</v>
      </c>
    </row>
    <row r="15" spans="1:13">
      <c r="A15" s="7" t="s">
        <v>12</v>
      </c>
      <c r="B15" s="16">
        <v>212034</v>
      </c>
      <c r="C15" s="65">
        <v>17377066902</v>
      </c>
      <c r="D15" s="50">
        <f t="shared" si="2"/>
        <v>81954.153116952948</v>
      </c>
      <c r="E15" s="51">
        <v>11903769912</v>
      </c>
      <c r="F15" s="51">
        <f t="shared" si="3"/>
        <v>56140.854353547074</v>
      </c>
      <c r="G15" s="46">
        <v>6.181</v>
      </c>
      <c r="H15" s="44">
        <v>0</v>
      </c>
      <c r="I15" s="44">
        <f t="shared" si="0"/>
        <v>6.181</v>
      </c>
      <c r="J15" s="52">
        <v>73628631</v>
      </c>
      <c r="K15" s="51">
        <v>0</v>
      </c>
      <c r="L15" s="53">
        <f t="shared" si="4"/>
        <v>73628631</v>
      </c>
      <c r="M15" s="56">
        <f t="shared" si="1"/>
        <v>347.24917230255522</v>
      </c>
    </row>
    <row r="16" spans="1:13">
      <c r="A16" s="7" t="s">
        <v>13</v>
      </c>
      <c r="B16" s="16">
        <v>367347</v>
      </c>
      <c r="C16" s="65">
        <v>112252755679</v>
      </c>
      <c r="D16" s="50">
        <f t="shared" si="2"/>
        <v>305576.89508557302</v>
      </c>
      <c r="E16" s="51">
        <v>92399859408</v>
      </c>
      <c r="F16" s="51">
        <f t="shared" si="3"/>
        <v>251532.90868851522</v>
      </c>
      <c r="G16" s="46">
        <v>5.0490000000000004</v>
      </c>
      <c r="H16" s="44">
        <v>0</v>
      </c>
      <c r="I16" s="44">
        <f t="shared" si="0"/>
        <v>5.0490000000000004</v>
      </c>
      <c r="J16" s="52">
        <v>466623978</v>
      </c>
      <c r="K16" s="51">
        <v>0</v>
      </c>
      <c r="L16" s="53">
        <f t="shared" si="4"/>
        <v>466623978</v>
      </c>
      <c r="M16" s="56">
        <f t="shared" si="1"/>
        <v>1270.2539506243415</v>
      </c>
    </row>
    <row r="17" spans="1:13">
      <c r="A17" s="7" t="s">
        <v>14</v>
      </c>
      <c r="B17" s="16">
        <v>69721</v>
      </c>
      <c r="C17" s="65">
        <v>4579759493</v>
      </c>
      <c r="D17" s="50">
        <f t="shared" si="2"/>
        <v>65686.945009394592</v>
      </c>
      <c r="E17" s="51">
        <v>2904421672</v>
      </c>
      <c r="F17" s="51">
        <f t="shared" si="3"/>
        <v>41657.774156997177</v>
      </c>
      <c r="G17" s="46">
        <v>6.4489999999999998</v>
      </c>
      <c r="H17" s="44">
        <v>0</v>
      </c>
      <c r="I17" s="44">
        <f t="shared" si="0"/>
        <v>6.4489999999999998</v>
      </c>
      <c r="J17" s="52">
        <v>18730605</v>
      </c>
      <c r="K17" s="51">
        <v>0</v>
      </c>
      <c r="L17" s="53">
        <f t="shared" si="4"/>
        <v>18730605</v>
      </c>
      <c r="M17" s="56">
        <f t="shared" si="1"/>
        <v>268.65083690710117</v>
      </c>
    </row>
    <row r="18" spans="1:13">
      <c r="A18" s="7" t="s">
        <v>102</v>
      </c>
      <c r="B18" s="16">
        <v>35520</v>
      </c>
      <c r="C18" s="65">
        <v>3710751248</v>
      </c>
      <c r="D18" s="50">
        <f t="shared" si="2"/>
        <v>104469.3481981982</v>
      </c>
      <c r="E18" s="51">
        <v>1889097623</v>
      </c>
      <c r="F18" s="51">
        <f t="shared" si="3"/>
        <v>53184.054701576577</v>
      </c>
      <c r="G18" s="46">
        <v>6.2510000000000003</v>
      </c>
      <c r="H18" s="44">
        <v>0</v>
      </c>
      <c r="I18" s="44">
        <f t="shared" si="0"/>
        <v>6.2510000000000003</v>
      </c>
      <c r="J18" s="52">
        <v>11821245</v>
      </c>
      <c r="K18" s="51">
        <v>0</v>
      </c>
      <c r="L18" s="53">
        <f t="shared" si="4"/>
        <v>11821245</v>
      </c>
      <c r="M18" s="56">
        <f t="shared" si="1"/>
        <v>332.80532094594594</v>
      </c>
    </row>
    <row r="19" spans="1:13">
      <c r="A19" s="7" t="s">
        <v>15</v>
      </c>
      <c r="B19" s="16">
        <v>16489</v>
      </c>
      <c r="C19" s="65">
        <v>1361857015</v>
      </c>
      <c r="D19" s="50">
        <f t="shared" si="2"/>
        <v>82591.850021226273</v>
      </c>
      <c r="E19" s="51">
        <v>544426395</v>
      </c>
      <c r="F19" s="51">
        <f t="shared" si="3"/>
        <v>33017.550791436719</v>
      </c>
      <c r="G19" s="46">
        <v>6.3</v>
      </c>
      <c r="H19" s="44">
        <v>0</v>
      </c>
      <c r="I19" s="44">
        <f t="shared" si="0"/>
        <v>6.3</v>
      </c>
      <c r="J19" s="52">
        <v>3429887</v>
      </c>
      <c r="K19" s="51">
        <v>0</v>
      </c>
      <c r="L19" s="53">
        <f t="shared" si="4"/>
        <v>3429887</v>
      </c>
      <c r="M19" s="56">
        <f t="shared" si="1"/>
        <v>208.01061313603009</v>
      </c>
    </row>
    <row r="20" spans="1:13">
      <c r="A20" s="7" t="s">
        <v>16</v>
      </c>
      <c r="B20" s="16">
        <v>952861</v>
      </c>
      <c r="C20" s="65">
        <v>102663978616</v>
      </c>
      <c r="D20" s="50">
        <f t="shared" si="2"/>
        <v>107742.86975330085</v>
      </c>
      <c r="E20" s="51">
        <v>68962163142</v>
      </c>
      <c r="F20" s="51">
        <f t="shared" si="3"/>
        <v>72373.791289600471</v>
      </c>
      <c r="G20" s="46">
        <v>6.2930000000000001</v>
      </c>
      <c r="H20" s="44">
        <v>0</v>
      </c>
      <c r="I20" s="44">
        <f t="shared" si="0"/>
        <v>6.2930000000000001</v>
      </c>
      <c r="J20" s="52">
        <v>437061302</v>
      </c>
      <c r="K20" s="51">
        <v>0</v>
      </c>
      <c r="L20" s="53">
        <f t="shared" si="4"/>
        <v>437061302</v>
      </c>
      <c r="M20" s="56">
        <f t="shared" si="1"/>
        <v>458.68316784924559</v>
      </c>
    </row>
    <row r="21" spans="1:13">
      <c r="A21" s="7" t="s">
        <v>17</v>
      </c>
      <c r="B21" s="16">
        <v>318560</v>
      </c>
      <c r="C21" s="65">
        <v>29725384882</v>
      </c>
      <c r="D21" s="50">
        <f t="shared" si="2"/>
        <v>93311.730543696642</v>
      </c>
      <c r="E21" s="51">
        <v>19291249673</v>
      </c>
      <c r="F21" s="51">
        <f t="shared" si="3"/>
        <v>60557.664719362132</v>
      </c>
      <c r="G21" s="46">
        <v>6.3250000000000002</v>
      </c>
      <c r="H21" s="44">
        <v>0</v>
      </c>
      <c r="I21" s="44">
        <f t="shared" si="0"/>
        <v>6.3250000000000002</v>
      </c>
      <c r="J21" s="52">
        <v>122068215</v>
      </c>
      <c r="K21" s="51">
        <v>0</v>
      </c>
      <c r="L21" s="53">
        <f t="shared" si="4"/>
        <v>122068215</v>
      </c>
      <c r="M21" s="56">
        <f t="shared" si="1"/>
        <v>383.18751569563034</v>
      </c>
    </row>
    <row r="22" spans="1:13">
      <c r="A22" s="7" t="s">
        <v>18</v>
      </c>
      <c r="B22" s="16">
        <v>107511</v>
      </c>
      <c r="C22" s="65">
        <v>12991017208</v>
      </c>
      <c r="D22" s="50">
        <f t="shared" si="2"/>
        <v>120834.30726158254</v>
      </c>
      <c r="E22" s="51">
        <v>9576587425</v>
      </c>
      <c r="F22" s="51">
        <f t="shared" si="3"/>
        <v>89075.419491958964</v>
      </c>
      <c r="G22" s="46">
        <v>6.41</v>
      </c>
      <c r="H22" s="44">
        <v>0</v>
      </c>
      <c r="I22" s="44">
        <f t="shared" si="0"/>
        <v>6.41</v>
      </c>
      <c r="J22" s="52">
        <v>61404712</v>
      </c>
      <c r="K22" s="51">
        <v>0</v>
      </c>
      <c r="L22" s="53">
        <f t="shared" si="4"/>
        <v>61404712</v>
      </c>
      <c r="M22" s="56">
        <f t="shared" si="1"/>
        <v>571.14818018621349</v>
      </c>
    </row>
    <row r="23" spans="1:13">
      <c r="A23" s="7" t="s">
        <v>19</v>
      </c>
      <c r="B23" s="16">
        <v>12009</v>
      </c>
      <c r="C23" s="65">
        <v>2854165024</v>
      </c>
      <c r="D23" s="50">
        <f t="shared" si="2"/>
        <v>237668.83370805229</v>
      </c>
      <c r="E23" s="51">
        <v>2030298132</v>
      </c>
      <c r="F23" s="51">
        <f t="shared" si="3"/>
        <v>169064.71246565075</v>
      </c>
      <c r="G23" s="46">
        <v>5.9470000000000001</v>
      </c>
      <c r="H23" s="44">
        <v>0</v>
      </c>
      <c r="I23" s="44">
        <f t="shared" si="0"/>
        <v>5.9470000000000001</v>
      </c>
      <c r="J23" s="52">
        <v>12074186</v>
      </c>
      <c r="K23" s="51">
        <v>0</v>
      </c>
      <c r="L23" s="53">
        <f t="shared" si="4"/>
        <v>12074186</v>
      </c>
      <c r="M23" s="56">
        <f t="shared" si="1"/>
        <v>1005.4280955949704</v>
      </c>
    </row>
    <row r="24" spans="1:13">
      <c r="A24" s="7" t="s">
        <v>20</v>
      </c>
      <c r="B24" s="16">
        <v>47828</v>
      </c>
      <c r="C24" s="65">
        <v>2913121786</v>
      </c>
      <c r="D24" s="50">
        <f t="shared" si="2"/>
        <v>60908.291921050433</v>
      </c>
      <c r="E24" s="51">
        <v>1577601806</v>
      </c>
      <c r="F24" s="51">
        <f t="shared" si="3"/>
        <v>32984.900183992642</v>
      </c>
      <c r="G24" s="46">
        <v>6.47</v>
      </c>
      <c r="H24" s="44">
        <v>0</v>
      </c>
      <c r="I24" s="44">
        <f t="shared" si="0"/>
        <v>6.47</v>
      </c>
      <c r="J24" s="52">
        <v>10205991</v>
      </c>
      <c r="K24" s="51">
        <v>0</v>
      </c>
      <c r="L24" s="53">
        <f t="shared" si="4"/>
        <v>10205991</v>
      </c>
      <c r="M24" s="56">
        <f t="shared" si="1"/>
        <v>213.38945805804133</v>
      </c>
    </row>
    <row r="25" spans="1:13">
      <c r="A25" s="7" t="s">
        <v>21</v>
      </c>
      <c r="B25" s="16">
        <v>17424</v>
      </c>
      <c r="C25" s="65">
        <v>1535409013</v>
      </c>
      <c r="D25" s="50">
        <f t="shared" si="2"/>
        <v>88120.351985766756</v>
      </c>
      <c r="E25" s="51">
        <v>820994025</v>
      </c>
      <c r="F25" s="51">
        <f t="shared" si="3"/>
        <v>47118.573519283746</v>
      </c>
      <c r="G25" s="46">
        <v>6.32</v>
      </c>
      <c r="H25" s="44">
        <v>0</v>
      </c>
      <c r="I25" s="44">
        <f t="shared" si="0"/>
        <v>6.32</v>
      </c>
      <c r="J25" s="52">
        <v>5186583</v>
      </c>
      <c r="K25" s="51">
        <v>0</v>
      </c>
      <c r="L25" s="53">
        <f t="shared" si="4"/>
        <v>5186583</v>
      </c>
      <c r="M25" s="56">
        <f t="shared" si="1"/>
        <v>297.66890495867767</v>
      </c>
    </row>
    <row r="26" spans="1:13">
      <c r="A26" s="7" t="s">
        <v>22</v>
      </c>
      <c r="B26" s="16">
        <v>13002</v>
      </c>
      <c r="C26" s="65">
        <v>3499404814</v>
      </c>
      <c r="D26" s="50">
        <f t="shared" si="2"/>
        <v>269143.57898784801</v>
      </c>
      <c r="E26" s="51">
        <v>668076734</v>
      </c>
      <c r="F26" s="51">
        <f t="shared" si="3"/>
        <v>51382.612982618062</v>
      </c>
      <c r="G26" s="46">
        <v>6.2030000000000003</v>
      </c>
      <c r="H26" s="44">
        <v>0</v>
      </c>
      <c r="I26" s="44">
        <f t="shared" si="0"/>
        <v>6.2030000000000003</v>
      </c>
      <c r="J26" s="52">
        <v>4144086</v>
      </c>
      <c r="K26" s="51">
        <v>0</v>
      </c>
      <c r="L26" s="53">
        <f t="shared" si="4"/>
        <v>4144086</v>
      </c>
      <c r="M26" s="56">
        <f t="shared" si="1"/>
        <v>318.7268112598062</v>
      </c>
    </row>
    <row r="27" spans="1:13">
      <c r="A27" s="7" t="s">
        <v>23</v>
      </c>
      <c r="B27" s="16">
        <v>16499</v>
      </c>
      <c r="C27" s="65">
        <v>3119276640</v>
      </c>
      <c r="D27" s="50">
        <f t="shared" si="2"/>
        <v>189058.52718346566</v>
      </c>
      <c r="E27" s="51">
        <v>1951032377</v>
      </c>
      <c r="F27" s="51">
        <f t="shared" si="3"/>
        <v>118251.55324565124</v>
      </c>
      <c r="G27" s="46">
        <v>6.6459999999999999</v>
      </c>
      <c r="H27" s="44">
        <v>0</v>
      </c>
      <c r="I27" s="44">
        <f t="shared" si="0"/>
        <v>6.6459999999999999</v>
      </c>
      <c r="J27" s="52">
        <v>12966349</v>
      </c>
      <c r="K27" s="51">
        <v>0</v>
      </c>
      <c r="L27" s="53">
        <f t="shared" si="4"/>
        <v>12966349</v>
      </c>
      <c r="M27" s="56">
        <f t="shared" si="1"/>
        <v>785.88696284623313</v>
      </c>
    </row>
    <row r="28" spans="1:13">
      <c r="A28" s="7" t="s">
        <v>24</v>
      </c>
      <c r="B28" s="16">
        <v>14621</v>
      </c>
      <c r="C28" s="65">
        <v>1371611213</v>
      </c>
      <c r="D28" s="50">
        <f t="shared" si="2"/>
        <v>93811.039805758846</v>
      </c>
      <c r="E28" s="51">
        <v>857691587</v>
      </c>
      <c r="F28" s="51">
        <f t="shared" si="3"/>
        <v>58661.622802817867</v>
      </c>
      <c r="G28" s="46">
        <v>6.4340000000000002</v>
      </c>
      <c r="H28" s="44">
        <v>0</v>
      </c>
      <c r="I28" s="44">
        <f t="shared" si="0"/>
        <v>6.4340000000000002</v>
      </c>
      <c r="J28" s="52">
        <v>5518388</v>
      </c>
      <c r="K28" s="51">
        <v>0</v>
      </c>
      <c r="L28" s="53">
        <f t="shared" si="4"/>
        <v>5518388</v>
      </c>
      <c r="M28" s="56">
        <f t="shared" si="1"/>
        <v>377.42890363176252</v>
      </c>
    </row>
    <row r="29" spans="1:13">
      <c r="A29" s="7" t="s">
        <v>25</v>
      </c>
      <c r="B29" s="16">
        <v>27296</v>
      </c>
      <c r="C29" s="65">
        <v>3357677600</v>
      </c>
      <c r="D29" s="50">
        <f t="shared" si="2"/>
        <v>123009.87690504103</v>
      </c>
      <c r="E29" s="51">
        <v>1704114766</v>
      </c>
      <c r="F29" s="51">
        <f t="shared" si="3"/>
        <v>62430.93368991794</v>
      </c>
      <c r="G29" s="46">
        <v>6.319</v>
      </c>
      <c r="H29" s="44">
        <v>0</v>
      </c>
      <c r="I29" s="44">
        <f t="shared" si="0"/>
        <v>6.319</v>
      </c>
      <c r="J29" s="52">
        <v>10773382</v>
      </c>
      <c r="K29" s="51">
        <v>0</v>
      </c>
      <c r="L29" s="53">
        <f t="shared" si="4"/>
        <v>10773382</v>
      </c>
      <c r="M29" s="56">
        <f t="shared" si="1"/>
        <v>394.68720691676435</v>
      </c>
    </row>
    <row r="30" spans="1:13">
      <c r="A30" s="7" t="s">
        <v>26</v>
      </c>
      <c r="B30" s="16">
        <v>39586</v>
      </c>
      <c r="C30" s="65">
        <v>5885531752</v>
      </c>
      <c r="D30" s="50">
        <f t="shared" si="2"/>
        <v>148677.10180366796</v>
      </c>
      <c r="E30" s="51">
        <v>2221272453</v>
      </c>
      <c r="F30" s="51">
        <f t="shared" si="3"/>
        <v>56112.576491688982</v>
      </c>
      <c r="G30" s="46">
        <v>6.2729999999999997</v>
      </c>
      <c r="H30" s="44">
        <v>0</v>
      </c>
      <c r="I30" s="44">
        <f t="shared" si="0"/>
        <v>6.2729999999999997</v>
      </c>
      <c r="J30" s="52">
        <v>13956536</v>
      </c>
      <c r="K30" s="51">
        <v>0</v>
      </c>
      <c r="L30" s="53">
        <f t="shared" si="4"/>
        <v>13956536</v>
      </c>
      <c r="M30" s="56">
        <f t="shared" si="1"/>
        <v>352.56242105794979</v>
      </c>
    </row>
    <row r="31" spans="1:13">
      <c r="A31" s="7" t="s">
        <v>27</v>
      </c>
      <c r="B31" s="16">
        <v>185604</v>
      </c>
      <c r="C31" s="65">
        <v>15150965499</v>
      </c>
      <c r="D31" s="50">
        <f t="shared" si="2"/>
        <v>81630.597934311765</v>
      </c>
      <c r="E31" s="51">
        <v>9937433251</v>
      </c>
      <c r="F31" s="51">
        <f t="shared" si="3"/>
        <v>53541.051114200127</v>
      </c>
      <c r="G31" s="46">
        <v>6.34</v>
      </c>
      <c r="H31" s="44">
        <v>0</v>
      </c>
      <c r="I31" s="44">
        <f t="shared" si="0"/>
        <v>6.34</v>
      </c>
      <c r="J31" s="52">
        <v>63078104</v>
      </c>
      <c r="K31" s="51">
        <v>0</v>
      </c>
      <c r="L31" s="53">
        <f t="shared" si="4"/>
        <v>63078104</v>
      </c>
      <c r="M31" s="56">
        <f t="shared" si="1"/>
        <v>339.85314971660091</v>
      </c>
    </row>
    <row r="32" spans="1:13">
      <c r="A32" s="7" t="s">
        <v>28</v>
      </c>
      <c r="B32" s="16">
        <v>102525</v>
      </c>
      <c r="C32" s="65">
        <v>7710012562</v>
      </c>
      <c r="D32" s="50">
        <f t="shared" si="2"/>
        <v>75201.29297244575</v>
      </c>
      <c r="E32" s="51">
        <v>5334870842</v>
      </c>
      <c r="F32" s="51">
        <f t="shared" si="3"/>
        <v>52034.828988051697</v>
      </c>
      <c r="G32" s="46">
        <v>6.3220000000000001</v>
      </c>
      <c r="H32" s="44">
        <v>0</v>
      </c>
      <c r="I32" s="44">
        <f t="shared" si="0"/>
        <v>6.3220000000000001</v>
      </c>
      <c r="J32" s="52">
        <v>33765461</v>
      </c>
      <c r="K32" s="51">
        <v>0</v>
      </c>
      <c r="L32" s="53">
        <f t="shared" si="4"/>
        <v>33765461</v>
      </c>
      <c r="M32" s="56">
        <f t="shared" si="1"/>
        <v>329.33880516947085</v>
      </c>
    </row>
    <row r="33" spans="1:13">
      <c r="A33" s="7" t="s">
        <v>29</v>
      </c>
      <c r="B33" s="16">
        <v>1408864</v>
      </c>
      <c r="C33" s="65">
        <v>144079715378</v>
      </c>
      <c r="D33" s="50">
        <f t="shared" si="2"/>
        <v>102266.58881055943</v>
      </c>
      <c r="E33" s="51">
        <v>103508599359</v>
      </c>
      <c r="F33" s="51">
        <f t="shared" si="3"/>
        <v>73469.546641123627</v>
      </c>
      <c r="G33" s="46">
        <v>6.4139999999999997</v>
      </c>
      <c r="H33" s="44">
        <v>0</v>
      </c>
      <c r="I33" s="44">
        <f t="shared" si="0"/>
        <v>6.4139999999999997</v>
      </c>
      <c r="J33" s="52">
        <v>666136897</v>
      </c>
      <c r="K33" s="51">
        <v>0</v>
      </c>
      <c r="L33" s="53">
        <f t="shared" si="4"/>
        <v>666136897</v>
      </c>
      <c r="M33" s="56">
        <f t="shared" si="1"/>
        <v>472.81845302314491</v>
      </c>
    </row>
    <row r="34" spans="1:13">
      <c r="A34" s="7" t="s">
        <v>30</v>
      </c>
      <c r="B34" s="16">
        <v>20133</v>
      </c>
      <c r="C34" s="65">
        <v>1173696457</v>
      </c>
      <c r="D34" s="50">
        <f t="shared" si="2"/>
        <v>58297.146823622905</v>
      </c>
      <c r="E34" s="51">
        <v>520963887</v>
      </c>
      <c r="F34" s="51">
        <f t="shared" si="3"/>
        <v>25876.118164208016</v>
      </c>
      <c r="G34" s="46">
        <v>6.2229999999999999</v>
      </c>
      <c r="H34" s="44">
        <v>0</v>
      </c>
      <c r="I34" s="44">
        <f t="shared" si="0"/>
        <v>6.2229999999999999</v>
      </c>
      <c r="J34" s="52">
        <v>3241960</v>
      </c>
      <c r="K34" s="51">
        <v>0</v>
      </c>
      <c r="L34" s="53">
        <f t="shared" si="4"/>
        <v>3241960</v>
      </c>
      <c r="M34" s="56">
        <f t="shared" si="1"/>
        <v>161.02716932399542</v>
      </c>
    </row>
    <row r="35" spans="1:13">
      <c r="A35" s="7" t="s">
        <v>31</v>
      </c>
      <c r="B35" s="16">
        <v>151825</v>
      </c>
      <c r="C35" s="65">
        <v>25930329731</v>
      </c>
      <c r="D35" s="50">
        <f t="shared" si="2"/>
        <v>170790.90881607114</v>
      </c>
      <c r="E35" s="51">
        <v>18763962980</v>
      </c>
      <c r="F35" s="51">
        <f t="shared" si="3"/>
        <v>123589.41531368352</v>
      </c>
      <c r="G35" s="46">
        <v>6.7930000000000001</v>
      </c>
      <c r="H35" s="44">
        <v>0</v>
      </c>
      <c r="I35" s="44">
        <f t="shared" si="0"/>
        <v>6.7930000000000001</v>
      </c>
      <c r="J35" s="52">
        <v>127610995</v>
      </c>
      <c r="K35" s="51">
        <v>0</v>
      </c>
      <c r="L35" s="53">
        <f t="shared" si="4"/>
        <v>127610995</v>
      </c>
      <c r="M35" s="56">
        <f t="shared" si="1"/>
        <v>840.51371644986</v>
      </c>
    </row>
    <row r="36" spans="1:13">
      <c r="A36" s="7" t="s">
        <v>32</v>
      </c>
      <c r="B36" s="16">
        <v>50435</v>
      </c>
      <c r="C36" s="65">
        <v>3062944615</v>
      </c>
      <c r="D36" s="50">
        <f t="shared" si="2"/>
        <v>60730.536631307623</v>
      </c>
      <c r="E36" s="51">
        <v>1694459633</v>
      </c>
      <c r="F36" s="51">
        <f t="shared" si="3"/>
        <v>33596.899633191235</v>
      </c>
      <c r="G36" s="46">
        <v>5.9589999999999996</v>
      </c>
      <c r="H36" s="44">
        <v>0</v>
      </c>
      <c r="I36" s="44">
        <f t="shared" si="0"/>
        <v>5.9589999999999996</v>
      </c>
      <c r="J36" s="52">
        <v>10096947</v>
      </c>
      <c r="K36" s="51">
        <v>0</v>
      </c>
      <c r="L36" s="53">
        <f t="shared" si="4"/>
        <v>10096947</v>
      </c>
      <c r="M36" s="56">
        <f t="shared" si="1"/>
        <v>200.1972241498959</v>
      </c>
    </row>
    <row r="37" spans="1:13">
      <c r="A37" s="7" t="s">
        <v>33</v>
      </c>
      <c r="B37" s="16">
        <v>14733</v>
      </c>
      <c r="C37" s="65">
        <v>1380728292</v>
      </c>
      <c r="D37" s="50">
        <f t="shared" si="2"/>
        <v>93716.710242313173</v>
      </c>
      <c r="E37" s="51">
        <v>662483667</v>
      </c>
      <c r="F37" s="51">
        <f t="shared" si="3"/>
        <v>44965.972103441258</v>
      </c>
      <c r="G37" s="46">
        <v>6.4429999999999996</v>
      </c>
      <c r="H37" s="44">
        <v>0</v>
      </c>
      <c r="I37" s="44">
        <f t="shared" si="0"/>
        <v>6.4429999999999996</v>
      </c>
      <c r="J37" s="52">
        <v>4275721</v>
      </c>
      <c r="K37" s="51">
        <v>0</v>
      </c>
      <c r="L37" s="53">
        <f t="shared" si="4"/>
        <v>4275721</v>
      </c>
      <c r="M37" s="56">
        <f t="shared" si="1"/>
        <v>290.21387361705018</v>
      </c>
    </row>
    <row r="38" spans="1:13">
      <c r="A38" s="7" t="s">
        <v>34</v>
      </c>
      <c r="B38" s="16">
        <v>8501</v>
      </c>
      <c r="C38" s="65">
        <v>742035189</v>
      </c>
      <c r="D38" s="50">
        <f t="shared" si="2"/>
        <v>87287.988354311252</v>
      </c>
      <c r="E38" s="51">
        <v>289333185</v>
      </c>
      <c r="F38" s="51">
        <f t="shared" si="3"/>
        <v>34035.194094812374</v>
      </c>
      <c r="G38" s="46">
        <v>6.2930000000000001</v>
      </c>
      <c r="H38" s="44">
        <v>0</v>
      </c>
      <c r="I38" s="44">
        <f t="shared" si="0"/>
        <v>6.2930000000000001</v>
      </c>
      <c r="J38" s="52">
        <v>1820775</v>
      </c>
      <c r="K38" s="51">
        <v>0</v>
      </c>
      <c r="L38" s="53">
        <f t="shared" si="4"/>
        <v>1820775</v>
      </c>
      <c r="M38" s="56">
        <f t="shared" si="1"/>
        <v>214.18362545582872</v>
      </c>
    </row>
    <row r="39" spans="1:13">
      <c r="A39" s="7" t="s">
        <v>35</v>
      </c>
      <c r="B39" s="16">
        <v>342917</v>
      </c>
      <c r="C39" s="65">
        <v>32093999552</v>
      </c>
      <c r="D39" s="50">
        <f t="shared" si="2"/>
        <v>93591.159236783249</v>
      </c>
      <c r="E39" s="51">
        <v>23144445405</v>
      </c>
      <c r="F39" s="51">
        <f t="shared" si="3"/>
        <v>67492.849304642237</v>
      </c>
      <c r="G39" s="46">
        <v>6.3550000000000004</v>
      </c>
      <c r="H39" s="44">
        <v>0</v>
      </c>
      <c r="I39" s="44">
        <f t="shared" si="0"/>
        <v>6.3550000000000004</v>
      </c>
      <c r="J39" s="52">
        <v>147224076</v>
      </c>
      <c r="K39" s="51">
        <v>0</v>
      </c>
      <c r="L39" s="53">
        <f t="shared" si="4"/>
        <v>147224076</v>
      </c>
      <c r="M39" s="56">
        <f t="shared" si="1"/>
        <v>429.32860138167547</v>
      </c>
    </row>
    <row r="40" spans="1:13">
      <c r="A40" s="7" t="s">
        <v>36</v>
      </c>
      <c r="B40" s="16">
        <v>713903</v>
      </c>
      <c r="C40" s="65">
        <v>109528126115</v>
      </c>
      <c r="D40" s="50">
        <f t="shared" si="2"/>
        <v>153421.57984348014</v>
      </c>
      <c r="E40" s="51">
        <v>85729238593</v>
      </c>
      <c r="F40" s="51">
        <f t="shared" si="3"/>
        <v>120085.27572093127</v>
      </c>
      <c r="G40" s="46">
        <v>6.4009999999999998</v>
      </c>
      <c r="H40" s="44">
        <v>0</v>
      </c>
      <c r="I40" s="44">
        <f t="shared" si="0"/>
        <v>6.4009999999999998</v>
      </c>
      <c r="J40" s="52">
        <v>548757568</v>
      </c>
      <c r="K40" s="51">
        <v>0</v>
      </c>
      <c r="L40" s="53">
        <f t="shared" si="4"/>
        <v>548757568</v>
      </c>
      <c r="M40" s="56">
        <f t="shared" si="1"/>
        <v>768.67244989865571</v>
      </c>
    </row>
    <row r="41" spans="1:13">
      <c r="A41" s="7" t="s">
        <v>37</v>
      </c>
      <c r="B41" s="16">
        <v>292332</v>
      </c>
      <c r="C41" s="65">
        <v>28340893381</v>
      </c>
      <c r="D41" s="50">
        <f t="shared" si="2"/>
        <v>96947.625921897023</v>
      </c>
      <c r="E41" s="51">
        <v>17965091845</v>
      </c>
      <c r="F41" s="51">
        <f t="shared" si="3"/>
        <v>61454.414313178168</v>
      </c>
      <c r="G41" s="46">
        <v>6.343</v>
      </c>
      <c r="H41" s="44">
        <v>0</v>
      </c>
      <c r="I41" s="44">
        <f t="shared" si="0"/>
        <v>6.343</v>
      </c>
      <c r="J41" s="52">
        <v>114096152</v>
      </c>
      <c r="K41" s="51">
        <v>0</v>
      </c>
      <c r="L41" s="53">
        <f t="shared" si="4"/>
        <v>114096152</v>
      </c>
      <c r="M41" s="56">
        <f t="shared" si="1"/>
        <v>390.29648481863086</v>
      </c>
    </row>
    <row r="42" spans="1:13">
      <c r="A42" s="7" t="s">
        <v>38</v>
      </c>
      <c r="B42" s="16">
        <v>41054</v>
      </c>
      <c r="C42" s="65">
        <v>3805146478</v>
      </c>
      <c r="D42" s="50">
        <f t="shared" si="2"/>
        <v>92686.375943878797</v>
      </c>
      <c r="E42" s="51">
        <v>2065247027</v>
      </c>
      <c r="F42" s="51">
        <f t="shared" si="3"/>
        <v>50305.622521556972</v>
      </c>
      <c r="G42" s="46">
        <v>6.327</v>
      </c>
      <c r="H42" s="44">
        <v>0</v>
      </c>
      <c r="I42" s="44">
        <f t="shared" si="0"/>
        <v>6.327</v>
      </c>
      <c r="J42" s="52">
        <v>13068600</v>
      </c>
      <c r="K42" s="51">
        <v>0</v>
      </c>
      <c r="L42" s="53">
        <f t="shared" si="4"/>
        <v>13068600</v>
      </c>
      <c r="M42" s="56">
        <f t="shared" si="1"/>
        <v>318.3270814049788</v>
      </c>
    </row>
    <row r="43" spans="1:13">
      <c r="A43" s="7" t="s">
        <v>39</v>
      </c>
      <c r="B43" s="16">
        <v>8915</v>
      </c>
      <c r="C43" s="65">
        <v>956248748</v>
      </c>
      <c r="D43" s="50">
        <f t="shared" si="2"/>
        <v>107262.89938306225</v>
      </c>
      <c r="E43" s="51">
        <v>277121590</v>
      </c>
      <c r="F43" s="51">
        <f t="shared" si="3"/>
        <v>31084.867077958497</v>
      </c>
      <c r="G43" s="46">
        <v>6.2039999999999997</v>
      </c>
      <c r="H43" s="44">
        <v>0</v>
      </c>
      <c r="I43" s="44">
        <f t="shared" si="0"/>
        <v>6.2039999999999997</v>
      </c>
      <c r="J43" s="52">
        <v>1719214</v>
      </c>
      <c r="K43" s="51">
        <v>0</v>
      </c>
      <c r="L43" s="53">
        <f t="shared" si="4"/>
        <v>1719214</v>
      </c>
      <c r="M43" s="56">
        <f t="shared" si="1"/>
        <v>192.8450925406618</v>
      </c>
    </row>
    <row r="44" spans="1:13">
      <c r="A44" s="7" t="s">
        <v>40</v>
      </c>
      <c r="B44" s="16">
        <v>19473</v>
      </c>
      <c r="C44" s="65">
        <v>1431368385</v>
      </c>
      <c r="D44" s="50">
        <f t="shared" si="2"/>
        <v>73505.283469419199</v>
      </c>
      <c r="E44" s="51">
        <v>743913254</v>
      </c>
      <c r="F44" s="51">
        <f t="shared" si="3"/>
        <v>38202.293123812458</v>
      </c>
      <c r="G44" s="46">
        <v>6.3860000000000001</v>
      </c>
      <c r="H44" s="44">
        <v>0</v>
      </c>
      <c r="I44" s="44">
        <f t="shared" si="0"/>
        <v>6.3860000000000001</v>
      </c>
      <c r="J44" s="52">
        <v>4750630</v>
      </c>
      <c r="K44" s="51">
        <v>0</v>
      </c>
      <c r="L44" s="53">
        <f t="shared" si="4"/>
        <v>4750630</v>
      </c>
      <c r="M44" s="56">
        <f t="shared" si="1"/>
        <v>243.9598418322806</v>
      </c>
    </row>
    <row r="45" spans="1:13">
      <c r="A45" s="7" t="s">
        <v>41</v>
      </c>
      <c r="B45" s="16">
        <v>377826</v>
      </c>
      <c r="C45" s="65">
        <v>49216521526</v>
      </c>
      <c r="D45" s="50">
        <f t="shared" si="2"/>
        <v>130262.39995659377</v>
      </c>
      <c r="E45" s="51">
        <v>38766742392</v>
      </c>
      <c r="F45" s="51">
        <f t="shared" si="3"/>
        <v>102604.75031363644</v>
      </c>
      <c r="G45" s="46">
        <v>7.3310000000000004</v>
      </c>
      <c r="H45" s="44">
        <v>0</v>
      </c>
      <c r="I45" s="44">
        <f t="shared" si="0"/>
        <v>7.3310000000000004</v>
      </c>
      <c r="J45" s="52">
        <v>284869276</v>
      </c>
      <c r="K45" s="51">
        <v>0</v>
      </c>
      <c r="L45" s="53">
        <f t="shared" si="4"/>
        <v>284869276</v>
      </c>
      <c r="M45" s="56">
        <f t="shared" si="1"/>
        <v>753.96948860057273</v>
      </c>
    </row>
    <row r="46" spans="1:13">
      <c r="A46" s="7" t="s">
        <v>42</v>
      </c>
      <c r="B46" s="16">
        <v>353898</v>
      </c>
      <c r="C46" s="65">
        <v>29225498758</v>
      </c>
      <c r="D46" s="50">
        <f t="shared" si="2"/>
        <v>82581.700823401086</v>
      </c>
      <c r="E46" s="51">
        <v>19497449095</v>
      </c>
      <c r="F46" s="51">
        <f t="shared" si="3"/>
        <v>55093.414189964336</v>
      </c>
      <c r="G46" s="46">
        <v>6.319</v>
      </c>
      <c r="H46" s="44">
        <v>1</v>
      </c>
      <c r="I46" s="44">
        <f t="shared" si="0"/>
        <v>7.319</v>
      </c>
      <c r="J46" s="52">
        <v>123383480</v>
      </c>
      <c r="K46" s="51">
        <v>19525880</v>
      </c>
      <c r="L46" s="53">
        <f t="shared" si="4"/>
        <v>142909360</v>
      </c>
      <c r="M46" s="56">
        <f t="shared" si="1"/>
        <v>403.81511056858193</v>
      </c>
    </row>
    <row r="47" spans="1:13">
      <c r="A47" s="7" t="s">
        <v>43</v>
      </c>
      <c r="B47" s="16">
        <v>155556</v>
      </c>
      <c r="C47" s="65">
        <v>31475300136</v>
      </c>
      <c r="D47" s="50">
        <f t="shared" si="2"/>
        <v>202340.63704389415</v>
      </c>
      <c r="E47" s="51">
        <v>23512237828</v>
      </c>
      <c r="F47" s="51">
        <f t="shared" si="3"/>
        <v>151149.66846666153</v>
      </c>
      <c r="G47" s="46">
        <v>6.8620000000000001</v>
      </c>
      <c r="H47" s="44">
        <v>0</v>
      </c>
      <c r="I47" s="44">
        <f t="shared" si="0"/>
        <v>6.8620000000000001</v>
      </c>
      <c r="J47" s="52">
        <v>161467756</v>
      </c>
      <c r="K47" s="51">
        <v>0</v>
      </c>
      <c r="L47" s="53">
        <f t="shared" si="4"/>
        <v>161467756</v>
      </c>
      <c r="M47" s="56">
        <f t="shared" si="1"/>
        <v>1038.0040371313225</v>
      </c>
    </row>
    <row r="48" spans="1:13">
      <c r="A48" s="7" t="s">
        <v>44</v>
      </c>
      <c r="B48" s="16">
        <v>2779322</v>
      </c>
      <c r="C48" s="65">
        <v>417929448486</v>
      </c>
      <c r="D48" s="50">
        <f t="shared" si="2"/>
        <v>150371.00720463481</v>
      </c>
      <c r="E48" s="51">
        <v>313743286384</v>
      </c>
      <c r="F48" s="51">
        <f t="shared" si="3"/>
        <v>112884.82816456676</v>
      </c>
      <c r="G48" s="46">
        <v>6.5039999999999996</v>
      </c>
      <c r="H48" s="44">
        <v>0.22900000000000001</v>
      </c>
      <c r="I48" s="44">
        <f t="shared" si="0"/>
        <v>6.7329999999999997</v>
      </c>
      <c r="J48" s="52">
        <v>2095169918</v>
      </c>
      <c r="K48" s="51">
        <v>73769052</v>
      </c>
      <c r="L48" s="53">
        <f t="shared" si="4"/>
        <v>2168938970</v>
      </c>
      <c r="M48" s="56">
        <f t="shared" si="1"/>
        <v>780.38419801663861</v>
      </c>
    </row>
    <row r="49" spans="1:13">
      <c r="A49" s="7" t="s">
        <v>45</v>
      </c>
      <c r="B49" s="16">
        <v>73940</v>
      </c>
      <c r="C49" s="65">
        <v>37451940021</v>
      </c>
      <c r="D49" s="50">
        <f t="shared" si="2"/>
        <v>506517.9878414931</v>
      </c>
      <c r="E49" s="51">
        <v>28748702013</v>
      </c>
      <c r="F49" s="51">
        <f t="shared" si="3"/>
        <v>388811.22549364349</v>
      </c>
      <c r="G49" s="46">
        <v>3.3580000000000001</v>
      </c>
      <c r="H49" s="44">
        <v>0</v>
      </c>
      <c r="I49" s="44">
        <f t="shared" si="0"/>
        <v>3.3580000000000001</v>
      </c>
      <c r="J49" s="52">
        <v>97094375</v>
      </c>
      <c r="K49" s="51">
        <v>0</v>
      </c>
      <c r="L49" s="53">
        <f t="shared" si="4"/>
        <v>97094375</v>
      </c>
      <c r="M49" s="56">
        <f t="shared" si="1"/>
        <v>1313.1508655666757</v>
      </c>
    </row>
    <row r="50" spans="1:13">
      <c r="A50" s="7" t="s">
        <v>46</v>
      </c>
      <c r="B50" s="16">
        <v>82748</v>
      </c>
      <c r="C50" s="65">
        <v>13065076486</v>
      </c>
      <c r="D50" s="50">
        <f t="shared" si="2"/>
        <v>157889.93674771595</v>
      </c>
      <c r="E50" s="51">
        <v>9200853220</v>
      </c>
      <c r="F50" s="51">
        <f t="shared" si="3"/>
        <v>111191.24595156379</v>
      </c>
      <c r="G50" s="46">
        <v>6.3170000000000002</v>
      </c>
      <c r="H50" s="44">
        <v>0</v>
      </c>
      <c r="I50" s="44">
        <f t="shared" si="0"/>
        <v>6.3170000000000002</v>
      </c>
      <c r="J50" s="52">
        <v>58133696</v>
      </c>
      <c r="K50" s="51">
        <v>0</v>
      </c>
      <c r="L50" s="53">
        <f t="shared" si="4"/>
        <v>58133696</v>
      </c>
      <c r="M50" s="56">
        <f t="shared" si="1"/>
        <v>702.53898583651574</v>
      </c>
    </row>
    <row r="51" spans="1:13">
      <c r="A51" s="7" t="s">
        <v>47</v>
      </c>
      <c r="B51" s="16">
        <v>198152</v>
      </c>
      <c r="C51" s="65">
        <v>24257023518</v>
      </c>
      <c r="D51" s="50">
        <f t="shared" si="2"/>
        <v>122416.24368161816</v>
      </c>
      <c r="E51" s="51">
        <v>18773140578</v>
      </c>
      <c r="F51" s="51">
        <f t="shared" si="3"/>
        <v>94741.110753361063</v>
      </c>
      <c r="G51" s="46">
        <v>6.3609999999999998</v>
      </c>
      <c r="H51" s="44">
        <v>0</v>
      </c>
      <c r="I51" s="44">
        <f t="shared" si="0"/>
        <v>6.3609999999999998</v>
      </c>
      <c r="J51" s="52">
        <v>119415986</v>
      </c>
      <c r="K51" s="51">
        <v>0</v>
      </c>
      <c r="L51" s="53">
        <f t="shared" si="4"/>
        <v>119415986</v>
      </c>
      <c r="M51" s="56">
        <f t="shared" si="1"/>
        <v>602.64840122734063</v>
      </c>
    </row>
    <row r="52" spans="1:13">
      <c r="A52" s="7" t="s">
        <v>48</v>
      </c>
      <c r="B52" s="16">
        <v>41120</v>
      </c>
      <c r="C52" s="65">
        <v>4272634163</v>
      </c>
      <c r="D52" s="50">
        <f t="shared" si="2"/>
        <v>103906.47283560311</v>
      </c>
      <c r="E52" s="51">
        <v>2168352109</v>
      </c>
      <c r="F52" s="51">
        <f t="shared" si="3"/>
        <v>52732.298370622571</v>
      </c>
      <c r="G52" s="46">
        <v>6.359</v>
      </c>
      <c r="H52" s="44">
        <v>0</v>
      </c>
      <c r="I52" s="44">
        <f t="shared" si="0"/>
        <v>6.359</v>
      </c>
      <c r="J52" s="52">
        <v>13946903</v>
      </c>
      <c r="K52" s="51">
        <v>0</v>
      </c>
      <c r="L52" s="53">
        <f t="shared" si="4"/>
        <v>13946903</v>
      </c>
      <c r="M52" s="56">
        <f t="shared" si="1"/>
        <v>339.17565661478596</v>
      </c>
    </row>
    <row r="53" spans="1:13">
      <c r="A53" s="7" t="s">
        <v>49</v>
      </c>
      <c r="B53" s="16">
        <v>1349597</v>
      </c>
      <c r="C53" s="65">
        <v>188751240809</v>
      </c>
      <c r="D53" s="50">
        <f t="shared" si="2"/>
        <v>139857.4839815145</v>
      </c>
      <c r="E53" s="51">
        <v>142560875590</v>
      </c>
      <c r="F53" s="51">
        <f t="shared" si="3"/>
        <v>105632.18174758836</v>
      </c>
      <c r="G53" s="46">
        <v>7.2990000000000004</v>
      </c>
      <c r="H53" s="44">
        <v>0</v>
      </c>
      <c r="I53" s="44">
        <f t="shared" si="0"/>
        <v>7.2990000000000004</v>
      </c>
      <c r="J53" s="52">
        <v>1044496755</v>
      </c>
      <c r="K53" s="51">
        <v>0</v>
      </c>
      <c r="L53" s="53">
        <f t="shared" si="4"/>
        <v>1044496755</v>
      </c>
      <c r="M53" s="56">
        <f t="shared" si="1"/>
        <v>773.93233313352061</v>
      </c>
    </row>
    <row r="54" spans="1:13">
      <c r="A54" s="7" t="s">
        <v>50</v>
      </c>
      <c r="B54" s="16">
        <v>352496</v>
      </c>
      <c r="C54" s="65">
        <v>38903231255</v>
      </c>
      <c r="D54" s="50">
        <f t="shared" si="2"/>
        <v>110365.02897905225</v>
      </c>
      <c r="E54" s="51">
        <v>27357737264</v>
      </c>
      <c r="F54" s="51">
        <f t="shared" si="3"/>
        <v>77611.482865053782</v>
      </c>
      <c r="G54" s="46">
        <v>6.4109999999999996</v>
      </c>
      <c r="H54" s="44">
        <v>0</v>
      </c>
      <c r="I54" s="44">
        <f t="shared" si="0"/>
        <v>6.4109999999999996</v>
      </c>
      <c r="J54" s="52">
        <v>175667497</v>
      </c>
      <c r="K54" s="51">
        <v>0</v>
      </c>
      <c r="L54" s="53">
        <f t="shared" si="4"/>
        <v>175667497</v>
      </c>
      <c r="M54" s="56">
        <f t="shared" si="1"/>
        <v>498.35316429122599</v>
      </c>
    </row>
    <row r="55" spans="1:13">
      <c r="A55" s="7" t="s">
        <v>51</v>
      </c>
      <c r="B55" s="16">
        <v>1433417</v>
      </c>
      <c r="C55" s="65">
        <v>264466088854</v>
      </c>
      <c r="D55" s="50">
        <f t="shared" si="2"/>
        <v>184500.4551041323</v>
      </c>
      <c r="E55" s="51">
        <v>200072339825</v>
      </c>
      <c r="F55" s="51">
        <f t="shared" si="3"/>
        <v>139577.20595262927</v>
      </c>
      <c r="G55" s="46">
        <v>6.5720000000000001</v>
      </c>
      <c r="H55" s="44">
        <v>0</v>
      </c>
      <c r="I55" s="44">
        <f t="shared" si="0"/>
        <v>6.5720000000000001</v>
      </c>
      <c r="J55" s="52">
        <v>1317221498</v>
      </c>
      <c r="K55" s="51">
        <v>0</v>
      </c>
      <c r="L55" s="53">
        <f t="shared" si="4"/>
        <v>1317221498</v>
      </c>
      <c r="M55" s="56">
        <f t="shared" si="1"/>
        <v>918.93810245029886</v>
      </c>
    </row>
    <row r="56" spans="1:13">
      <c r="A56" s="7" t="s">
        <v>52</v>
      </c>
      <c r="B56" s="16">
        <v>515077</v>
      </c>
      <c r="C56" s="65">
        <v>43307271918</v>
      </c>
      <c r="D56" s="50">
        <f t="shared" si="2"/>
        <v>84079.219064334073</v>
      </c>
      <c r="E56" s="51">
        <v>30126175305</v>
      </c>
      <c r="F56" s="51">
        <f t="shared" si="3"/>
        <v>58488.6828668335</v>
      </c>
      <c r="G56" s="46">
        <v>6.2789999999999999</v>
      </c>
      <c r="H56" s="44">
        <v>0</v>
      </c>
      <c r="I56" s="44">
        <f t="shared" si="0"/>
        <v>6.2789999999999999</v>
      </c>
      <c r="J56" s="52">
        <v>189162752</v>
      </c>
      <c r="K56" s="51">
        <v>0</v>
      </c>
      <c r="L56" s="53">
        <f t="shared" si="4"/>
        <v>189162752</v>
      </c>
      <c r="M56" s="56">
        <f t="shared" si="1"/>
        <v>367.25140512971848</v>
      </c>
    </row>
    <row r="57" spans="1:13">
      <c r="A57" s="7" t="s">
        <v>53</v>
      </c>
      <c r="B57" s="16">
        <v>970532</v>
      </c>
      <c r="C57" s="65">
        <v>120756223808</v>
      </c>
      <c r="D57" s="50">
        <f t="shared" si="2"/>
        <v>124422.71229387594</v>
      </c>
      <c r="E57" s="51">
        <v>86624154891</v>
      </c>
      <c r="F57" s="51">
        <f t="shared" si="3"/>
        <v>89254.300621720875</v>
      </c>
      <c r="G57" s="46">
        <v>6.7270000000000003</v>
      </c>
      <c r="H57" s="44">
        <v>0</v>
      </c>
      <c r="I57" s="44">
        <f t="shared" si="0"/>
        <v>6.7270000000000003</v>
      </c>
      <c r="J57" s="52">
        <v>583064258</v>
      </c>
      <c r="K57" s="51">
        <v>0</v>
      </c>
      <c r="L57" s="53">
        <f t="shared" si="4"/>
        <v>583064258</v>
      </c>
      <c r="M57" s="56">
        <f t="shared" si="1"/>
        <v>600.76767999406513</v>
      </c>
    </row>
    <row r="58" spans="1:13">
      <c r="A58" s="7" t="s">
        <v>55</v>
      </c>
      <c r="B58" s="16">
        <v>673028</v>
      </c>
      <c r="C58" s="65">
        <v>52992999569</v>
      </c>
      <c r="D58" s="50">
        <f t="shared" si="2"/>
        <v>78738.179643343217</v>
      </c>
      <c r="E58" s="51">
        <v>38145754354</v>
      </c>
      <c r="F58" s="51">
        <f t="shared" si="3"/>
        <v>56677.811850324208</v>
      </c>
      <c r="G58" s="46">
        <v>6.2510000000000003</v>
      </c>
      <c r="H58" s="44">
        <v>0</v>
      </c>
      <c r="I58" s="44">
        <f t="shared" si="0"/>
        <v>6.2510000000000003</v>
      </c>
      <c r="J58" s="52">
        <v>238632521</v>
      </c>
      <c r="K58" s="51">
        <v>0</v>
      </c>
      <c r="L58" s="53">
        <f t="shared" si="4"/>
        <v>238632521</v>
      </c>
      <c r="M58" s="56">
        <f t="shared" si="1"/>
        <v>354.56551733360277</v>
      </c>
    </row>
    <row r="59" spans="1:13">
      <c r="A59" s="7" t="s">
        <v>56</v>
      </c>
      <c r="B59" s="16">
        <v>72981</v>
      </c>
      <c r="C59" s="65">
        <v>7068181917</v>
      </c>
      <c r="D59" s="50">
        <f t="shared" si="2"/>
        <v>96849.617256546218</v>
      </c>
      <c r="E59" s="51">
        <v>4066446338</v>
      </c>
      <c r="F59" s="51">
        <f t="shared" si="3"/>
        <v>55719.246625834123</v>
      </c>
      <c r="G59" s="46">
        <v>6.1550000000000002</v>
      </c>
      <c r="H59" s="44">
        <v>0</v>
      </c>
      <c r="I59" s="44">
        <f t="shared" si="0"/>
        <v>6.1550000000000002</v>
      </c>
      <c r="J59" s="52">
        <v>25027984</v>
      </c>
      <c r="K59" s="51">
        <v>0</v>
      </c>
      <c r="L59" s="53">
        <f t="shared" si="4"/>
        <v>25027984</v>
      </c>
      <c r="M59" s="56">
        <f t="shared" si="1"/>
        <v>342.93835381811704</v>
      </c>
    </row>
    <row r="60" spans="1:13">
      <c r="A60" s="48" t="s">
        <v>98</v>
      </c>
      <c r="B60" s="16">
        <v>238742</v>
      </c>
      <c r="C60" s="65">
        <v>36457404578</v>
      </c>
      <c r="D60" s="50">
        <f t="shared" si="2"/>
        <v>152706.28786723744</v>
      </c>
      <c r="E60" s="51">
        <v>28112012933</v>
      </c>
      <c r="F60" s="51">
        <f t="shared" si="3"/>
        <v>117750.59659800118</v>
      </c>
      <c r="G60" s="46">
        <v>6.2779999999999996</v>
      </c>
      <c r="H60" s="44">
        <v>0</v>
      </c>
      <c r="I60" s="44">
        <f t="shared" si="0"/>
        <v>6.2779999999999996</v>
      </c>
      <c r="J60" s="52">
        <v>176521959</v>
      </c>
      <c r="K60" s="51">
        <v>0</v>
      </c>
      <c r="L60" s="53">
        <f t="shared" si="4"/>
        <v>176521959</v>
      </c>
      <c r="M60" s="56">
        <f t="shared" si="1"/>
        <v>739.38376573874723</v>
      </c>
    </row>
    <row r="61" spans="1:13">
      <c r="A61" s="48" t="s">
        <v>99</v>
      </c>
      <c r="B61" s="16">
        <v>302432</v>
      </c>
      <c r="C61" s="65">
        <v>34097457384</v>
      </c>
      <c r="D61" s="50">
        <f t="shared" si="2"/>
        <v>112744.21153846153</v>
      </c>
      <c r="E61" s="51">
        <v>23158505706</v>
      </c>
      <c r="F61" s="51">
        <f t="shared" si="3"/>
        <v>76574.257042905519</v>
      </c>
      <c r="G61" s="46">
        <v>6.335</v>
      </c>
      <c r="H61" s="44">
        <v>0</v>
      </c>
      <c r="I61" s="44">
        <f t="shared" si="0"/>
        <v>6.335</v>
      </c>
      <c r="J61" s="52">
        <v>147039568</v>
      </c>
      <c r="K61" s="51">
        <v>0</v>
      </c>
      <c r="L61" s="53">
        <f t="shared" si="4"/>
        <v>147039568</v>
      </c>
      <c r="M61" s="56">
        <f t="shared" si="1"/>
        <v>486.19050894085279</v>
      </c>
    </row>
    <row r="62" spans="1:13">
      <c r="A62" s="7" t="s">
        <v>57</v>
      </c>
      <c r="B62" s="16">
        <v>174887</v>
      </c>
      <c r="C62" s="65">
        <v>15101969476</v>
      </c>
      <c r="D62" s="50">
        <f t="shared" si="2"/>
        <v>86352.727624122999</v>
      </c>
      <c r="E62" s="51">
        <v>10717091873</v>
      </c>
      <c r="F62" s="51">
        <f t="shared" si="3"/>
        <v>61280.09442096897</v>
      </c>
      <c r="G62" s="46">
        <v>6.2990000000000004</v>
      </c>
      <c r="H62" s="44">
        <v>0</v>
      </c>
      <c r="I62" s="44">
        <f t="shared" si="0"/>
        <v>6.2990000000000004</v>
      </c>
      <c r="J62" s="52">
        <v>67503679</v>
      </c>
      <c r="K62" s="51">
        <v>0</v>
      </c>
      <c r="L62" s="53">
        <f t="shared" si="4"/>
        <v>67503679</v>
      </c>
      <c r="M62" s="56">
        <f t="shared" si="1"/>
        <v>385.98454430575174</v>
      </c>
    </row>
    <row r="63" spans="1:13">
      <c r="A63" s="7" t="s">
        <v>58</v>
      </c>
      <c r="B63" s="16">
        <v>417442</v>
      </c>
      <c r="C63" s="65">
        <v>81761991236</v>
      </c>
      <c r="D63" s="50">
        <f t="shared" si="2"/>
        <v>195864.31464969984</v>
      </c>
      <c r="E63" s="51">
        <v>62720177994</v>
      </c>
      <c r="F63" s="51">
        <f t="shared" si="3"/>
        <v>150248.84413643094</v>
      </c>
      <c r="G63" s="46">
        <v>7.0030000000000001</v>
      </c>
      <c r="H63" s="44">
        <v>0</v>
      </c>
      <c r="I63" s="44">
        <f t="shared" si="0"/>
        <v>7.0030000000000001</v>
      </c>
      <c r="J63" s="52">
        <v>439755337</v>
      </c>
      <c r="K63" s="51">
        <v>0</v>
      </c>
      <c r="L63" s="53">
        <f t="shared" si="4"/>
        <v>439755337</v>
      </c>
      <c r="M63" s="56">
        <f t="shared" si="1"/>
        <v>1053.4525443055563</v>
      </c>
    </row>
    <row r="64" spans="1:13">
      <c r="A64" s="7" t="s">
        <v>54</v>
      </c>
      <c r="B64" s="16">
        <v>463560</v>
      </c>
      <c r="C64" s="65">
        <v>46843613631</v>
      </c>
      <c r="D64" s="50">
        <f t="shared" si="2"/>
        <v>101051.88892699975</v>
      </c>
      <c r="E64" s="51">
        <v>35997510123</v>
      </c>
      <c r="F64" s="51">
        <f t="shared" si="3"/>
        <v>77654.478650012941</v>
      </c>
      <c r="G64" s="46">
        <v>6.3129999999999997</v>
      </c>
      <c r="H64" s="44">
        <v>0</v>
      </c>
      <c r="I64" s="44">
        <f t="shared" si="0"/>
        <v>6.3129999999999997</v>
      </c>
      <c r="J64" s="52">
        <v>227462153</v>
      </c>
      <c r="K64" s="51">
        <v>0</v>
      </c>
      <c r="L64" s="53">
        <f t="shared" si="4"/>
        <v>227462153</v>
      </c>
      <c r="M64" s="56">
        <f t="shared" si="1"/>
        <v>490.68546250755026</v>
      </c>
    </row>
    <row r="65" spans="1:13">
      <c r="A65" s="7" t="s">
        <v>59</v>
      </c>
      <c r="B65" s="16">
        <v>124935</v>
      </c>
      <c r="C65" s="65">
        <v>16458268295</v>
      </c>
      <c r="D65" s="50">
        <f t="shared" si="2"/>
        <v>131734.64837715612</v>
      </c>
      <c r="E65" s="51">
        <v>12716121835</v>
      </c>
      <c r="F65" s="51">
        <f t="shared" si="3"/>
        <v>101781.9012686597</v>
      </c>
      <c r="G65" s="46">
        <v>5.5069999999999997</v>
      </c>
      <c r="H65" s="44">
        <v>0</v>
      </c>
      <c r="I65" s="44">
        <f t="shared" si="0"/>
        <v>5.5069999999999997</v>
      </c>
      <c r="J65" s="52">
        <v>70062513</v>
      </c>
      <c r="K65" s="51">
        <v>0</v>
      </c>
      <c r="L65" s="53">
        <f t="shared" si="4"/>
        <v>70062513</v>
      </c>
      <c r="M65" s="56">
        <f t="shared" si="1"/>
        <v>560.79171569215987</v>
      </c>
    </row>
    <row r="66" spans="1:13">
      <c r="A66" s="7" t="s">
        <v>60</v>
      </c>
      <c r="B66" s="16">
        <v>44879</v>
      </c>
      <c r="C66" s="65">
        <v>3212038363</v>
      </c>
      <c r="D66" s="50">
        <f t="shared" si="2"/>
        <v>71571.076962499166</v>
      </c>
      <c r="E66" s="51">
        <v>2078970024</v>
      </c>
      <c r="F66" s="51">
        <f t="shared" si="3"/>
        <v>46323.893669645047</v>
      </c>
      <c r="G66" s="46">
        <v>6.399</v>
      </c>
      <c r="H66" s="44">
        <v>0</v>
      </c>
      <c r="I66" s="44">
        <f t="shared" si="0"/>
        <v>6.399</v>
      </c>
      <c r="J66" s="52">
        <v>13308784</v>
      </c>
      <c r="K66" s="51">
        <v>0</v>
      </c>
      <c r="L66" s="53">
        <f t="shared" si="4"/>
        <v>13308784</v>
      </c>
      <c r="M66" s="56">
        <f t="shared" si="1"/>
        <v>296.54814055571649</v>
      </c>
    </row>
    <row r="67" spans="1:13">
      <c r="A67" s="7" t="s">
        <v>61</v>
      </c>
      <c r="B67" s="16">
        <v>22283</v>
      </c>
      <c r="C67" s="65">
        <v>2202871845</v>
      </c>
      <c r="D67" s="50">
        <f t="shared" si="2"/>
        <v>98858.854059148231</v>
      </c>
      <c r="E67" s="51">
        <v>1419203502</v>
      </c>
      <c r="F67" s="51">
        <f t="shared" si="3"/>
        <v>63689.965534263785</v>
      </c>
      <c r="G67" s="46">
        <v>6.6630000000000003</v>
      </c>
      <c r="H67" s="44">
        <v>0</v>
      </c>
      <c r="I67" s="44">
        <f t="shared" si="0"/>
        <v>6.6630000000000003</v>
      </c>
      <c r="J67" s="52">
        <v>9455493</v>
      </c>
      <c r="K67" s="51">
        <v>0</v>
      </c>
      <c r="L67" s="53">
        <f t="shared" si="4"/>
        <v>9455493</v>
      </c>
      <c r="M67" s="56">
        <f t="shared" si="1"/>
        <v>424.33662433245075</v>
      </c>
    </row>
    <row r="68" spans="1:13">
      <c r="A68" s="7" t="s">
        <v>62</v>
      </c>
      <c r="B68" s="16">
        <v>15867</v>
      </c>
      <c r="C68" s="65">
        <v>833573638</v>
      </c>
      <c r="D68" s="50">
        <f t="shared" si="2"/>
        <v>52535.049977941642</v>
      </c>
      <c r="E68" s="51">
        <v>266160690</v>
      </c>
      <c r="F68" s="51">
        <f t="shared" si="3"/>
        <v>16774.480998298353</v>
      </c>
      <c r="G68" s="46">
        <v>6.3710000000000004</v>
      </c>
      <c r="H68" s="44">
        <v>0</v>
      </c>
      <c r="I68" s="44">
        <f t="shared" si="0"/>
        <v>6.3710000000000004</v>
      </c>
      <c r="J68" s="52">
        <v>1695583</v>
      </c>
      <c r="K68" s="51">
        <v>0</v>
      </c>
      <c r="L68" s="53">
        <f t="shared" si="4"/>
        <v>1695583</v>
      </c>
      <c r="M68" s="56">
        <f t="shared" si="1"/>
        <v>106.86222978508854</v>
      </c>
    </row>
    <row r="69" spans="1:13">
      <c r="A69" s="7" t="s">
        <v>63</v>
      </c>
      <c r="B69" s="16">
        <v>531062</v>
      </c>
      <c r="C69" s="65">
        <v>54903127592</v>
      </c>
      <c r="D69" s="50">
        <f t="shared" si="2"/>
        <v>103383.64935167645</v>
      </c>
      <c r="E69" s="51">
        <v>37974070794</v>
      </c>
      <c r="F69" s="51">
        <f t="shared" si="3"/>
        <v>71505.908526688028</v>
      </c>
      <c r="G69" s="46">
        <v>6.2809999999999997</v>
      </c>
      <c r="H69" s="44">
        <v>0</v>
      </c>
      <c r="I69" s="44">
        <f t="shared" si="0"/>
        <v>6.2809999999999997</v>
      </c>
      <c r="J69" s="52">
        <v>238808541</v>
      </c>
      <c r="K69" s="51">
        <v>0</v>
      </c>
      <c r="L69" s="53">
        <f t="shared" si="4"/>
        <v>238808541</v>
      </c>
      <c r="M69" s="56">
        <f t="shared" si="1"/>
        <v>449.68109373293515</v>
      </c>
    </row>
    <row r="70" spans="1:13">
      <c r="A70" s="7" t="s">
        <v>64</v>
      </c>
      <c r="B70" s="16">
        <v>31943</v>
      </c>
      <c r="C70" s="65">
        <v>2570342912</v>
      </c>
      <c r="D70" s="50">
        <f t="shared" si="2"/>
        <v>80466.547036909498</v>
      </c>
      <c r="E70" s="51">
        <v>1369887789</v>
      </c>
      <c r="F70" s="51">
        <f t="shared" si="3"/>
        <v>42885.382994709325</v>
      </c>
      <c r="G70" s="46">
        <v>6.3789999999999996</v>
      </c>
      <c r="H70" s="44">
        <v>0</v>
      </c>
      <c r="I70" s="44">
        <f>(G70+H70)</f>
        <v>6.3789999999999996</v>
      </c>
      <c r="J70" s="52">
        <v>8738530</v>
      </c>
      <c r="K70" s="51">
        <v>0</v>
      </c>
      <c r="L70" s="53">
        <f t="shared" si="4"/>
        <v>8738530</v>
      </c>
      <c r="M70" s="56">
        <f>L70/B70</f>
        <v>273.56635256550732</v>
      </c>
    </row>
    <row r="71" spans="1:13">
      <c r="A71" s="7" t="s">
        <v>65</v>
      </c>
      <c r="B71" s="16">
        <v>67656</v>
      </c>
      <c r="C71" s="65">
        <v>23162794124</v>
      </c>
      <c r="D71" s="50">
        <f t="shared" si="2"/>
        <v>342361.2706042332</v>
      </c>
      <c r="E71" s="51">
        <v>20079033848</v>
      </c>
      <c r="F71" s="51">
        <f t="shared" si="3"/>
        <v>296781.27361948683</v>
      </c>
      <c r="G71" s="46">
        <v>5.0609999999999999</v>
      </c>
      <c r="H71" s="44">
        <v>0</v>
      </c>
      <c r="I71" s="44">
        <f>(G71+H71)</f>
        <v>5.0609999999999999</v>
      </c>
      <c r="J71" s="52">
        <v>101645276</v>
      </c>
      <c r="K71" s="51">
        <v>0</v>
      </c>
      <c r="L71" s="53">
        <f t="shared" si="4"/>
        <v>101645276</v>
      </c>
      <c r="M71" s="56">
        <f>L71/B71</f>
        <v>1502.3837649284617</v>
      </c>
    </row>
    <row r="72" spans="1:13">
      <c r="A72" s="7" t="s">
        <v>66</v>
      </c>
      <c r="B72" s="16">
        <v>25129</v>
      </c>
      <c r="C72" s="65">
        <v>1535933966</v>
      </c>
      <c r="D72" s="50">
        <f>(C72/B72)</f>
        <v>61121.969278522825</v>
      </c>
      <c r="E72" s="51">
        <v>935637243</v>
      </c>
      <c r="F72" s="51">
        <f>(E72/B72)</f>
        <v>37233.365553742689</v>
      </c>
      <c r="G72" s="46">
        <v>6.29</v>
      </c>
      <c r="H72" s="44">
        <v>0</v>
      </c>
      <c r="I72" s="44">
        <f>(G72+H72)</f>
        <v>6.29</v>
      </c>
      <c r="J72" s="52">
        <v>5885282</v>
      </c>
      <c r="K72" s="51">
        <v>0</v>
      </c>
      <c r="L72" s="53">
        <f>SUM(J72:K72)</f>
        <v>5885282</v>
      </c>
      <c r="M72" s="56">
        <f>L72/B72</f>
        <v>234.20279358510089</v>
      </c>
    </row>
    <row r="73" spans="1:13">
      <c r="A73" s="12" t="s">
        <v>67</v>
      </c>
      <c r="B73" s="17">
        <f>SUM(B6:B72)</f>
        <v>20840568</v>
      </c>
      <c r="C73" s="13">
        <f>SUM(C6:C72)</f>
        <v>2769246378920</v>
      </c>
      <c r="D73" s="20">
        <f>(C73/B73)</f>
        <v>132877.68255260604</v>
      </c>
      <c r="E73" s="20">
        <f>SUM(E6:E72)</f>
        <v>2020823286128</v>
      </c>
      <c r="F73" s="20">
        <f>(E73/B73)</f>
        <v>96965.844986950455</v>
      </c>
      <c r="G73" s="13"/>
      <c r="H73" s="13"/>
      <c r="I73" s="13"/>
      <c r="J73" s="32">
        <f>SUM(J6:J72)</f>
        <v>13017788443</v>
      </c>
      <c r="K73" s="32">
        <f>SUM(K6:K72)</f>
        <v>119513026</v>
      </c>
      <c r="L73" s="20">
        <f>SUM(J73:K73)</f>
        <v>13137301469</v>
      </c>
      <c r="M73" s="57">
        <f>L73/B73</f>
        <v>630.37156516079597</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13" ht="25.5" customHeight="1">
      <c r="A81" s="101" t="s">
        <v>160</v>
      </c>
      <c r="B81" s="110"/>
      <c r="C81" s="110"/>
      <c r="D81" s="110"/>
      <c r="E81" s="110"/>
      <c r="F81" s="110"/>
      <c r="G81" s="110"/>
      <c r="H81" s="110"/>
      <c r="I81" s="110"/>
      <c r="J81" s="110"/>
      <c r="K81" s="110"/>
      <c r="L81" s="110"/>
      <c r="M81" s="103"/>
    </row>
    <row r="82" spans="1:13" ht="13.5" customHeight="1" thickBot="1">
      <c r="A82" s="104" t="s">
        <v>154</v>
      </c>
      <c r="B82" s="111"/>
      <c r="C82" s="111"/>
      <c r="D82" s="111"/>
      <c r="E82" s="111"/>
      <c r="F82" s="111"/>
      <c r="G82" s="111"/>
      <c r="H82" s="111"/>
      <c r="I82" s="111"/>
      <c r="J82" s="111"/>
      <c r="K82" s="111"/>
      <c r="L82" s="111"/>
      <c r="M82" s="112"/>
    </row>
    <row r="83" spans="1:13">
      <c r="A83" s="3"/>
      <c r="B83" s="1"/>
      <c r="C83" s="1"/>
      <c r="D83" s="1"/>
      <c r="E83" s="1"/>
      <c r="F83" s="1"/>
      <c r="G83" s="1"/>
      <c r="H83" s="1"/>
      <c r="I83" s="1"/>
      <c r="J83" s="1"/>
      <c r="K83" s="1"/>
      <c r="L83" s="1"/>
      <c r="M83" s="1"/>
    </row>
    <row r="84" spans="1:13">
      <c r="A84" s="3"/>
      <c r="B84" s="1"/>
      <c r="C84" s="1"/>
      <c r="D84" s="1"/>
      <c r="E84" s="1"/>
      <c r="F84" s="1"/>
      <c r="G84" s="1"/>
      <c r="H84" s="1"/>
      <c r="I84" s="1"/>
      <c r="J84" s="1"/>
      <c r="K84" s="1"/>
      <c r="L84" s="1"/>
      <c r="M84" s="1"/>
    </row>
    <row r="85" spans="1:13">
      <c r="C85" s="30"/>
      <c r="E85" s="30"/>
    </row>
    <row r="86" spans="1:13">
      <c r="C86" s="30"/>
      <c r="E86" s="30"/>
    </row>
    <row r="87" spans="1:13">
      <c r="C87" s="30"/>
      <c r="E87" s="30"/>
    </row>
    <row r="88" spans="1:13">
      <c r="C88" s="30"/>
      <c r="E88" s="30"/>
    </row>
    <row r="89" spans="1:13">
      <c r="C89" s="30"/>
      <c r="E89" s="30"/>
    </row>
    <row r="90" spans="1:13">
      <c r="C90" s="30"/>
    </row>
  </sheetData>
  <mergeCells count="14">
    <mergeCell ref="A1:M1"/>
    <mergeCell ref="C2:F2"/>
    <mergeCell ref="G2:I2"/>
    <mergeCell ref="J2:M2"/>
    <mergeCell ref="C3:D3"/>
    <mergeCell ref="E3:F3"/>
    <mergeCell ref="A81:M81"/>
    <mergeCell ref="A82:M82"/>
    <mergeCell ref="A75:M75"/>
    <mergeCell ref="A76:M76"/>
    <mergeCell ref="A77:M77"/>
    <mergeCell ref="A78:M78"/>
    <mergeCell ref="A79:M79"/>
    <mergeCell ref="A80:M80"/>
  </mergeCells>
  <printOptions horizontalCentered="1"/>
  <pageMargins left="0.5" right="0.5" top="0.5" bottom="0.5" header="0.3" footer="0.3"/>
  <pageSetup paperSize="5" scale="93" fitToHeight="0" orientation="landscape" r:id="rId1"/>
  <headerFooter>
    <oddFooter>&amp;LOffice of Economic and Demographic Research&amp;CPage &amp;P of &amp;N&amp;RFebruary 16, 2021</oddFooter>
  </headerFooter>
  <ignoredErrors>
    <ignoredError sqref="D7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1"/>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150</v>
      </c>
      <c r="B1" s="91"/>
      <c r="C1" s="91"/>
      <c r="D1" s="91"/>
      <c r="E1" s="91"/>
      <c r="F1" s="91"/>
      <c r="G1" s="91"/>
      <c r="H1" s="91"/>
      <c r="I1" s="91"/>
      <c r="J1" s="91"/>
      <c r="K1" s="91"/>
      <c r="L1" s="91"/>
      <c r="M1" s="92"/>
    </row>
    <row r="2" spans="1:13" ht="15.75">
      <c r="A2" s="21"/>
      <c r="B2" s="81">
        <v>2017</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260003</v>
      </c>
      <c r="C6" s="64">
        <v>27345428807</v>
      </c>
      <c r="D6" s="18">
        <f>(C6/B6)</f>
        <v>105173.51264023877</v>
      </c>
      <c r="E6" s="19">
        <v>15162839060</v>
      </c>
      <c r="F6" s="19">
        <f>(E6/B6)</f>
        <v>58317.938869936115</v>
      </c>
      <c r="G6" s="45">
        <v>7.625</v>
      </c>
      <c r="H6" s="35">
        <v>0</v>
      </c>
      <c r="I6" s="35">
        <f t="shared" ref="I6:I69" si="0">(G6+H6)</f>
        <v>7.625</v>
      </c>
      <c r="J6" s="4">
        <v>116368468</v>
      </c>
      <c r="K6" s="31">
        <v>0</v>
      </c>
      <c r="L6" s="31">
        <f>SUM(J6:K6)</f>
        <v>116368468</v>
      </c>
      <c r="M6" s="55">
        <f t="shared" ref="M6:M69" si="1">L6/B6</f>
        <v>447.5658665476937</v>
      </c>
    </row>
    <row r="7" spans="1:13">
      <c r="A7" s="7" t="s">
        <v>4</v>
      </c>
      <c r="B7" s="16">
        <v>27191</v>
      </c>
      <c r="C7" s="65">
        <v>1717974124</v>
      </c>
      <c r="D7" s="50">
        <f>(C7/B7)</f>
        <v>63181.719098231035</v>
      </c>
      <c r="E7" s="51">
        <v>953700134</v>
      </c>
      <c r="F7" s="51">
        <f>(E7/B7)</f>
        <v>35074.110330624106</v>
      </c>
      <c r="G7" s="46">
        <v>6.4089999999999998</v>
      </c>
      <c r="H7" s="44">
        <v>0</v>
      </c>
      <c r="I7" s="44">
        <f t="shared" si="0"/>
        <v>6.4089999999999998</v>
      </c>
      <c r="J7" s="52">
        <v>6112264</v>
      </c>
      <c r="K7" s="51">
        <v>0</v>
      </c>
      <c r="L7" s="53">
        <f>SUM(J7:K7)</f>
        <v>6112264</v>
      </c>
      <c r="M7" s="56">
        <f t="shared" si="1"/>
        <v>224.78996726858151</v>
      </c>
    </row>
    <row r="8" spans="1:13">
      <c r="A8" s="7" t="s">
        <v>5</v>
      </c>
      <c r="B8" s="16">
        <v>178820</v>
      </c>
      <c r="C8" s="65">
        <v>21614021104</v>
      </c>
      <c r="D8" s="50">
        <f t="shared" ref="D8:D71" si="2">(C8/B8)</f>
        <v>120870.2667710547</v>
      </c>
      <c r="E8" s="51">
        <v>16701224269</v>
      </c>
      <c r="F8" s="51">
        <f t="shared" ref="F8:F71" si="3">(E8/B8)</f>
        <v>93396.84749468739</v>
      </c>
      <c r="G8" s="46">
        <v>6.3410000000000002</v>
      </c>
      <c r="H8" s="44">
        <v>0</v>
      </c>
      <c r="I8" s="44">
        <f t="shared" si="0"/>
        <v>6.3410000000000002</v>
      </c>
      <c r="J8" s="52">
        <v>105901669</v>
      </c>
      <c r="K8" s="51">
        <v>0</v>
      </c>
      <c r="L8" s="53">
        <f t="shared" ref="L8:L71" si="4">SUM(J8:K8)</f>
        <v>105901669</v>
      </c>
      <c r="M8" s="56">
        <f t="shared" si="1"/>
        <v>592.22496924281404</v>
      </c>
    </row>
    <row r="9" spans="1:13">
      <c r="A9" s="7" t="s">
        <v>6</v>
      </c>
      <c r="B9" s="16">
        <v>27642</v>
      </c>
      <c r="C9" s="65">
        <v>1647327153</v>
      </c>
      <c r="D9" s="50">
        <f t="shared" si="2"/>
        <v>59595.07825048839</v>
      </c>
      <c r="E9" s="51">
        <v>990435487</v>
      </c>
      <c r="F9" s="51">
        <f t="shared" si="3"/>
        <v>35830.81857318573</v>
      </c>
      <c r="G9" s="46">
        <v>6.5419999999999998</v>
      </c>
      <c r="H9" s="44">
        <v>0</v>
      </c>
      <c r="I9" s="44">
        <f t="shared" si="0"/>
        <v>6.5419999999999998</v>
      </c>
      <c r="J9" s="52">
        <v>6479430</v>
      </c>
      <c r="K9" s="51">
        <v>0</v>
      </c>
      <c r="L9" s="53">
        <f t="shared" si="4"/>
        <v>6479430</v>
      </c>
      <c r="M9" s="56">
        <f t="shared" si="1"/>
        <v>234.40525287605817</v>
      </c>
    </row>
    <row r="10" spans="1:13">
      <c r="A10" s="7" t="s">
        <v>7</v>
      </c>
      <c r="B10" s="16">
        <v>575211</v>
      </c>
      <c r="C10" s="65">
        <v>63718010440</v>
      </c>
      <c r="D10" s="50">
        <f t="shared" si="2"/>
        <v>110773.28222165431</v>
      </c>
      <c r="E10" s="51">
        <v>38803031716</v>
      </c>
      <c r="F10" s="51">
        <f t="shared" si="3"/>
        <v>67458.778980235074</v>
      </c>
      <c r="G10" s="46">
        <v>6.5679999999999996</v>
      </c>
      <c r="H10" s="44">
        <v>0</v>
      </c>
      <c r="I10" s="44">
        <f t="shared" si="0"/>
        <v>6.5679999999999996</v>
      </c>
      <c r="J10" s="52">
        <v>254970834</v>
      </c>
      <c r="K10" s="51">
        <v>0</v>
      </c>
      <c r="L10" s="53">
        <f t="shared" si="4"/>
        <v>254970834</v>
      </c>
      <c r="M10" s="56">
        <f t="shared" si="1"/>
        <v>443.26487845329802</v>
      </c>
    </row>
    <row r="11" spans="1:13">
      <c r="A11" s="7" t="s">
        <v>8</v>
      </c>
      <c r="B11" s="16">
        <v>1873970</v>
      </c>
      <c r="C11" s="65">
        <v>260198426113</v>
      </c>
      <c r="D11" s="50">
        <f t="shared" si="2"/>
        <v>138848.76818358887</v>
      </c>
      <c r="E11" s="51">
        <v>191390076080</v>
      </c>
      <c r="F11" s="51">
        <f t="shared" si="3"/>
        <v>102130.81110156512</v>
      </c>
      <c r="G11" s="46">
        <v>6.4740000000000002</v>
      </c>
      <c r="H11" s="44">
        <v>6.54E-2</v>
      </c>
      <c r="I11" s="44">
        <f t="shared" si="0"/>
        <v>6.5394000000000005</v>
      </c>
      <c r="J11" s="52">
        <v>1251737674</v>
      </c>
      <c r="K11" s="51">
        <v>12645007</v>
      </c>
      <c r="L11" s="53">
        <f t="shared" si="4"/>
        <v>1264382681</v>
      </c>
      <c r="M11" s="56">
        <f t="shared" si="1"/>
        <v>674.70806949951168</v>
      </c>
    </row>
    <row r="12" spans="1:13">
      <c r="A12" s="7" t="s">
        <v>9</v>
      </c>
      <c r="B12" s="16">
        <v>15001</v>
      </c>
      <c r="C12" s="65">
        <v>913094087</v>
      </c>
      <c r="D12" s="50">
        <f t="shared" si="2"/>
        <v>60868.881207919469</v>
      </c>
      <c r="E12" s="51">
        <v>450629269</v>
      </c>
      <c r="F12" s="51">
        <f t="shared" si="3"/>
        <v>30039.948603426437</v>
      </c>
      <c r="G12" s="46">
        <v>6.4779999999999998</v>
      </c>
      <c r="H12" s="44">
        <v>0</v>
      </c>
      <c r="I12" s="44">
        <f t="shared" si="0"/>
        <v>6.4779999999999998</v>
      </c>
      <c r="J12" s="52">
        <v>2918149</v>
      </c>
      <c r="K12" s="51">
        <v>0</v>
      </c>
      <c r="L12" s="53">
        <f t="shared" si="4"/>
        <v>2918149</v>
      </c>
      <c r="M12" s="56">
        <f t="shared" si="1"/>
        <v>194.53029798013466</v>
      </c>
    </row>
    <row r="13" spans="1:13">
      <c r="A13" s="7" t="s">
        <v>10</v>
      </c>
      <c r="B13" s="16">
        <v>172720</v>
      </c>
      <c r="C13" s="65">
        <v>23153996606</v>
      </c>
      <c r="D13" s="50">
        <f t="shared" si="2"/>
        <v>134055.09845993517</v>
      </c>
      <c r="E13" s="51">
        <v>17089314945</v>
      </c>
      <c r="F13" s="51">
        <f t="shared" si="3"/>
        <v>98942.305147058825</v>
      </c>
      <c r="G13" s="46">
        <v>6.6706000000000003</v>
      </c>
      <c r="H13" s="44">
        <v>0</v>
      </c>
      <c r="I13" s="44">
        <f t="shared" si="0"/>
        <v>6.6706000000000003</v>
      </c>
      <c r="J13" s="52">
        <v>114068572</v>
      </c>
      <c r="K13" s="51">
        <v>0</v>
      </c>
      <c r="L13" s="53">
        <f t="shared" si="4"/>
        <v>114068572</v>
      </c>
      <c r="M13" s="56">
        <f t="shared" si="1"/>
        <v>660.4248031496063</v>
      </c>
    </row>
    <row r="14" spans="1:13">
      <c r="A14" s="7" t="s">
        <v>11</v>
      </c>
      <c r="B14" s="16">
        <v>143801</v>
      </c>
      <c r="C14" s="65">
        <v>14957761194</v>
      </c>
      <c r="D14" s="50">
        <f t="shared" si="2"/>
        <v>104017.08746114423</v>
      </c>
      <c r="E14" s="51">
        <v>9458228644</v>
      </c>
      <c r="F14" s="51">
        <f t="shared" si="3"/>
        <v>65773.038045632507</v>
      </c>
      <c r="G14" s="46">
        <v>6.5810000000000004</v>
      </c>
      <c r="H14" s="44">
        <v>0</v>
      </c>
      <c r="I14" s="44">
        <f t="shared" si="0"/>
        <v>6.5810000000000004</v>
      </c>
      <c r="J14" s="52">
        <v>62419975</v>
      </c>
      <c r="K14" s="51">
        <v>0</v>
      </c>
      <c r="L14" s="53">
        <f t="shared" si="4"/>
        <v>62419975</v>
      </c>
      <c r="M14" s="56">
        <f t="shared" si="1"/>
        <v>434.07191187822059</v>
      </c>
    </row>
    <row r="15" spans="1:13">
      <c r="A15" s="7" t="s">
        <v>12</v>
      </c>
      <c r="B15" s="16">
        <v>208549</v>
      </c>
      <c r="C15" s="65">
        <v>16079621735</v>
      </c>
      <c r="D15" s="50">
        <f t="shared" si="2"/>
        <v>77102.367956691232</v>
      </c>
      <c r="E15" s="51">
        <v>11141911799</v>
      </c>
      <c r="F15" s="51">
        <f t="shared" si="3"/>
        <v>53425.870174395466</v>
      </c>
      <c r="G15" s="46">
        <v>6.4379999999999997</v>
      </c>
      <c r="H15" s="44">
        <v>0</v>
      </c>
      <c r="I15" s="44">
        <f t="shared" si="0"/>
        <v>6.4379999999999997</v>
      </c>
      <c r="J15" s="52">
        <v>71795422</v>
      </c>
      <c r="K15" s="51">
        <v>0</v>
      </c>
      <c r="L15" s="53">
        <f t="shared" si="4"/>
        <v>71795422</v>
      </c>
      <c r="M15" s="56">
        <f t="shared" si="1"/>
        <v>344.26164594411864</v>
      </c>
    </row>
    <row r="16" spans="1:13">
      <c r="A16" s="7" t="s">
        <v>13</v>
      </c>
      <c r="B16" s="16">
        <v>357470</v>
      </c>
      <c r="C16" s="65">
        <v>108865945366</v>
      </c>
      <c r="D16" s="50">
        <f t="shared" si="2"/>
        <v>304545.68317900802</v>
      </c>
      <c r="E16" s="51">
        <v>88575669368</v>
      </c>
      <c r="F16" s="51">
        <f t="shared" si="3"/>
        <v>247784.90325901474</v>
      </c>
      <c r="G16" s="46">
        <v>5.1219999999999999</v>
      </c>
      <c r="H16" s="44">
        <v>0</v>
      </c>
      <c r="I16" s="44">
        <f t="shared" si="0"/>
        <v>5.1219999999999999</v>
      </c>
      <c r="J16" s="52">
        <v>453769482</v>
      </c>
      <c r="K16" s="51">
        <v>0</v>
      </c>
      <c r="L16" s="53">
        <f t="shared" si="4"/>
        <v>453769482</v>
      </c>
      <c r="M16" s="56">
        <f t="shared" si="1"/>
        <v>1269.3917867233613</v>
      </c>
    </row>
    <row r="17" spans="1:13">
      <c r="A17" s="7" t="s">
        <v>14</v>
      </c>
      <c r="B17" s="16">
        <v>68943</v>
      </c>
      <c r="C17" s="65">
        <v>4306471655</v>
      </c>
      <c r="D17" s="50">
        <f t="shared" si="2"/>
        <v>62464.23356976053</v>
      </c>
      <c r="E17" s="51">
        <v>2737466256</v>
      </c>
      <c r="F17" s="51">
        <f t="shared" si="3"/>
        <v>39706.22479439537</v>
      </c>
      <c r="G17" s="46">
        <v>6.5679999999999996</v>
      </c>
      <c r="H17" s="44">
        <v>0</v>
      </c>
      <c r="I17" s="44">
        <f t="shared" si="0"/>
        <v>6.5679999999999996</v>
      </c>
      <c r="J17" s="52">
        <v>17982003</v>
      </c>
      <c r="K17" s="51">
        <v>0</v>
      </c>
      <c r="L17" s="53">
        <f t="shared" si="4"/>
        <v>17982003</v>
      </c>
      <c r="M17" s="56">
        <f t="shared" si="1"/>
        <v>260.82420260214963</v>
      </c>
    </row>
    <row r="18" spans="1:13">
      <c r="A18" s="7" t="s">
        <v>102</v>
      </c>
      <c r="B18" s="16">
        <v>35621</v>
      </c>
      <c r="C18" s="65">
        <v>3490071352</v>
      </c>
      <c r="D18" s="50">
        <f t="shared" si="2"/>
        <v>97977.916173043996</v>
      </c>
      <c r="E18" s="51">
        <v>1724896993</v>
      </c>
      <c r="F18" s="51">
        <f t="shared" si="3"/>
        <v>48423.598242609696</v>
      </c>
      <c r="G18" s="46">
        <v>6.5389999999999997</v>
      </c>
      <c r="H18" s="44">
        <v>0</v>
      </c>
      <c r="I18" s="44">
        <f t="shared" si="0"/>
        <v>6.5389999999999997</v>
      </c>
      <c r="J18" s="52">
        <v>11297815</v>
      </c>
      <c r="K18" s="51">
        <v>0</v>
      </c>
      <c r="L18" s="53">
        <f t="shared" si="4"/>
        <v>11297815</v>
      </c>
      <c r="M18" s="56">
        <f t="shared" si="1"/>
        <v>317.16726088543277</v>
      </c>
    </row>
    <row r="19" spans="1:13">
      <c r="A19" s="7" t="s">
        <v>15</v>
      </c>
      <c r="B19" s="16">
        <v>16726</v>
      </c>
      <c r="C19" s="65">
        <v>1348286000</v>
      </c>
      <c r="D19" s="50">
        <f t="shared" si="2"/>
        <v>80610.187731675236</v>
      </c>
      <c r="E19" s="51">
        <v>527961460</v>
      </c>
      <c r="F19" s="51">
        <f t="shared" si="3"/>
        <v>31565.315078321175</v>
      </c>
      <c r="G19" s="46">
        <v>6.5229999999999997</v>
      </c>
      <c r="H19" s="44">
        <v>0</v>
      </c>
      <c r="I19" s="44">
        <f t="shared" si="0"/>
        <v>6.5229999999999997</v>
      </c>
      <c r="J19" s="52">
        <v>3443908</v>
      </c>
      <c r="K19" s="51">
        <v>0</v>
      </c>
      <c r="L19" s="53">
        <f t="shared" si="4"/>
        <v>3443908</v>
      </c>
      <c r="M19" s="56">
        <f t="shared" si="1"/>
        <v>205.90147076407987</v>
      </c>
    </row>
    <row r="20" spans="1:13">
      <c r="A20" s="7" t="s">
        <v>16</v>
      </c>
      <c r="B20" s="16">
        <v>936811</v>
      </c>
      <c r="C20" s="65">
        <v>96303737849</v>
      </c>
      <c r="D20" s="50">
        <f t="shared" si="2"/>
        <v>102799.53784594758</v>
      </c>
      <c r="E20" s="51">
        <v>64012666148</v>
      </c>
      <c r="F20" s="51">
        <f t="shared" si="3"/>
        <v>68330.395509873386</v>
      </c>
      <c r="G20" s="46">
        <v>6.4850000000000003</v>
      </c>
      <c r="H20" s="44">
        <v>0</v>
      </c>
      <c r="I20" s="44">
        <f t="shared" si="0"/>
        <v>6.4850000000000003</v>
      </c>
      <c r="J20" s="52">
        <v>418422273</v>
      </c>
      <c r="K20" s="51">
        <v>0</v>
      </c>
      <c r="L20" s="53">
        <f t="shared" si="4"/>
        <v>418422273</v>
      </c>
      <c r="M20" s="56">
        <f t="shared" si="1"/>
        <v>446.6453457527719</v>
      </c>
    </row>
    <row r="21" spans="1:13">
      <c r="A21" s="7" t="s">
        <v>17</v>
      </c>
      <c r="B21" s="16">
        <v>313381</v>
      </c>
      <c r="C21" s="65">
        <v>27820404336</v>
      </c>
      <c r="D21" s="50">
        <f t="shared" si="2"/>
        <v>88775.019340674771</v>
      </c>
      <c r="E21" s="51">
        <v>17937051307</v>
      </c>
      <c r="F21" s="51">
        <f t="shared" si="3"/>
        <v>57237.201065157111</v>
      </c>
      <c r="G21" s="46">
        <v>6.6310000000000002</v>
      </c>
      <c r="H21" s="44">
        <v>0</v>
      </c>
      <c r="I21" s="44">
        <f t="shared" si="0"/>
        <v>6.6310000000000002</v>
      </c>
      <c r="J21" s="52">
        <v>118940256</v>
      </c>
      <c r="K21" s="51">
        <v>0</v>
      </c>
      <c r="L21" s="53">
        <f t="shared" si="4"/>
        <v>118940256</v>
      </c>
      <c r="M21" s="56">
        <f t="shared" si="1"/>
        <v>379.53882334921389</v>
      </c>
    </row>
    <row r="22" spans="1:13">
      <c r="A22" s="7" t="s">
        <v>18</v>
      </c>
      <c r="B22" s="16">
        <v>105157</v>
      </c>
      <c r="C22" s="65">
        <v>12026256717</v>
      </c>
      <c r="D22" s="50">
        <f t="shared" si="2"/>
        <v>114364.77568778113</v>
      </c>
      <c r="E22" s="51">
        <v>8901074051</v>
      </c>
      <c r="F22" s="51">
        <f t="shared" si="3"/>
        <v>84645.568540372973</v>
      </c>
      <c r="G22" s="46">
        <v>6.6390000000000002</v>
      </c>
      <c r="H22" s="44">
        <v>0</v>
      </c>
      <c r="I22" s="44">
        <f t="shared" si="0"/>
        <v>6.6390000000000002</v>
      </c>
      <c r="J22" s="52">
        <v>59094238</v>
      </c>
      <c r="K22" s="51">
        <v>0</v>
      </c>
      <c r="L22" s="53">
        <f t="shared" si="4"/>
        <v>59094238</v>
      </c>
      <c r="M22" s="56">
        <f t="shared" si="1"/>
        <v>561.96199967667394</v>
      </c>
    </row>
    <row r="23" spans="1:13">
      <c r="A23" s="7" t="s">
        <v>19</v>
      </c>
      <c r="B23" s="16">
        <v>12161</v>
      </c>
      <c r="C23" s="65">
        <v>2757002489</v>
      </c>
      <c r="D23" s="50">
        <f t="shared" si="2"/>
        <v>226708.53457774853</v>
      </c>
      <c r="E23" s="51">
        <v>1944462726</v>
      </c>
      <c r="F23" s="51">
        <f t="shared" si="3"/>
        <v>159893.32505550529</v>
      </c>
      <c r="G23" s="46">
        <v>5.8570000000000002</v>
      </c>
      <c r="H23" s="44">
        <v>0</v>
      </c>
      <c r="I23" s="44">
        <f t="shared" si="0"/>
        <v>5.8570000000000002</v>
      </c>
      <c r="J23" s="52">
        <v>11388719</v>
      </c>
      <c r="K23" s="51">
        <v>0</v>
      </c>
      <c r="L23" s="53">
        <f t="shared" si="4"/>
        <v>11388719</v>
      </c>
      <c r="M23" s="56">
        <f t="shared" si="1"/>
        <v>936.49527177041364</v>
      </c>
    </row>
    <row r="24" spans="1:13">
      <c r="A24" s="7" t="s">
        <v>20</v>
      </c>
      <c r="B24" s="16">
        <v>48263</v>
      </c>
      <c r="C24" s="65">
        <v>2892149275</v>
      </c>
      <c r="D24" s="50">
        <f t="shared" si="2"/>
        <v>59924.772082133313</v>
      </c>
      <c r="E24" s="51">
        <v>1521596872</v>
      </c>
      <c r="F24" s="51">
        <f t="shared" si="3"/>
        <v>31527.192093322006</v>
      </c>
      <c r="G24" s="46">
        <v>6.5369999999999999</v>
      </c>
      <c r="H24" s="44">
        <v>0</v>
      </c>
      <c r="I24" s="44">
        <f t="shared" si="0"/>
        <v>6.5369999999999999</v>
      </c>
      <c r="J24" s="52">
        <v>9945609</v>
      </c>
      <c r="K24" s="51">
        <v>0</v>
      </c>
      <c r="L24" s="53">
        <f t="shared" si="4"/>
        <v>9945609</v>
      </c>
      <c r="M24" s="56">
        <f t="shared" si="1"/>
        <v>206.07108965460083</v>
      </c>
    </row>
    <row r="25" spans="1:13">
      <c r="A25" s="7" t="s">
        <v>21</v>
      </c>
      <c r="B25" s="16">
        <v>17224</v>
      </c>
      <c r="C25" s="65">
        <v>1345888731</v>
      </c>
      <c r="D25" s="50">
        <f t="shared" si="2"/>
        <v>78140.311832326988</v>
      </c>
      <c r="E25" s="51">
        <v>710057176</v>
      </c>
      <c r="F25" s="51">
        <f t="shared" si="3"/>
        <v>41224.870877844871</v>
      </c>
      <c r="G25" s="46">
        <v>6.5289999999999999</v>
      </c>
      <c r="H25" s="44">
        <v>0</v>
      </c>
      <c r="I25" s="44">
        <f t="shared" si="0"/>
        <v>6.5289999999999999</v>
      </c>
      <c r="J25" s="52">
        <v>4633795</v>
      </c>
      <c r="K25" s="51">
        <v>0</v>
      </c>
      <c r="L25" s="53">
        <f t="shared" si="4"/>
        <v>4633795</v>
      </c>
      <c r="M25" s="56">
        <f t="shared" si="1"/>
        <v>269.03129354389222</v>
      </c>
    </row>
    <row r="26" spans="1:13">
      <c r="A26" s="7" t="s">
        <v>22</v>
      </c>
      <c r="B26" s="16">
        <v>13087</v>
      </c>
      <c r="C26" s="65">
        <v>3463381517</v>
      </c>
      <c r="D26" s="50">
        <f t="shared" si="2"/>
        <v>264642.89118973026</v>
      </c>
      <c r="E26" s="51">
        <v>640427399</v>
      </c>
      <c r="F26" s="51">
        <f t="shared" si="3"/>
        <v>48936.150301826237</v>
      </c>
      <c r="G26" s="46">
        <v>6.4020000000000001</v>
      </c>
      <c r="H26" s="44">
        <v>0</v>
      </c>
      <c r="I26" s="44">
        <f t="shared" si="0"/>
        <v>6.4020000000000001</v>
      </c>
      <c r="J26" s="52">
        <v>4100008</v>
      </c>
      <c r="K26" s="51">
        <v>0</v>
      </c>
      <c r="L26" s="53">
        <f t="shared" si="4"/>
        <v>4100008</v>
      </c>
      <c r="M26" s="56">
        <f t="shared" si="1"/>
        <v>313.28860701459462</v>
      </c>
    </row>
    <row r="27" spans="1:13">
      <c r="A27" s="7" t="s">
        <v>23</v>
      </c>
      <c r="B27" s="16">
        <v>16297</v>
      </c>
      <c r="C27" s="65">
        <v>2865583070</v>
      </c>
      <c r="D27" s="50">
        <f t="shared" si="2"/>
        <v>175835.00460207401</v>
      </c>
      <c r="E27" s="51">
        <v>1807981801</v>
      </c>
      <c r="F27" s="51">
        <f t="shared" si="3"/>
        <v>110939.54721727925</v>
      </c>
      <c r="G27" s="46">
        <v>6.5359999999999996</v>
      </c>
      <c r="H27" s="44">
        <v>0</v>
      </c>
      <c r="I27" s="44">
        <f t="shared" si="0"/>
        <v>6.5359999999999996</v>
      </c>
      <c r="J27" s="52">
        <v>11816753</v>
      </c>
      <c r="K27" s="51">
        <v>0</v>
      </c>
      <c r="L27" s="53">
        <f t="shared" si="4"/>
        <v>11816753</v>
      </c>
      <c r="M27" s="56">
        <f t="shared" si="1"/>
        <v>725.08762348898574</v>
      </c>
    </row>
    <row r="28" spans="1:13">
      <c r="A28" s="7" t="s">
        <v>24</v>
      </c>
      <c r="B28" s="16">
        <v>14663</v>
      </c>
      <c r="C28" s="65">
        <v>1279842176</v>
      </c>
      <c r="D28" s="50">
        <f t="shared" si="2"/>
        <v>87283.787492327625</v>
      </c>
      <c r="E28" s="51">
        <v>792503131</v>
      </c>
      <c r="F28" s="51">
        <f t="shared" si="3"/>
        <v>54047.81634044875</v>
      </c>
      <c r="G28" s="46">
        <v>6.8109999999999999</v>
      </c>
      <c r="H28" s="44">
        <v>0</v>
      </c>
      <c r="I28" s="44">
        <f t="shared" si="0"/>
        <v>6.8109999999999999</v>
      </c>
      <c r="J28" s="52">
        <v>5397743</v>
      </c>
      <c r="K28" s="51">
        <v>0</v>
      </c>
      <c r="L28" s="53">
        <f t="shared" si="4"/>
        <v>5397743</v>
      </c>
      <c r="M28" s="56">
        <f t="shared" si="1"/>
        <v>368.119961808634</v>
      </c>
    </row>
    <row r="29" spans="1:13">
      <c r="A29" s="7" t="s">
        <v>25</v>
      </c>
      <c r="B29" s="16">
        <v>27426</v>
      </c>
      <c r="C29" s="65">
        <v>3265833005</v>
      </c>
      <c r="D29" s="50">
        <f t="shared" si="2"/>
        <v>119077.99186902939</v>
      </c>
      <c r="E29" s="51">
        <v>1626733929</v>
      </c>
      <c r="F29" s="51">
        <f t="shared" si="3"/>
        <v>59313.568475169544</v>
      </c>
      <c r="G29" s="46">
        <v>6.609</v>
      </c>
      <c r="H29" s="44">
        <v>0</v>
      </c>
      <c r="I29" s="44">
        <f t="shared" si="0"/>
        <v>6.609</v>
      </c>
      <c r="J29" s="52">
        <v>10755748</v>
      </c>
      <c r="K29" s="51">
        <v>0</v>
      </c>
      <c r="L29" s="53">
        <f t="shared" si="4"/>
        <v>10755748</v>
      </c>
      <c r="M29" s="56">
        <f t="shared" si="1"/>
        <v>392.17341209071685</v>
      </c>
    </row>
    <row r="30" spans="1:13">
      <c r="A30" s="7" t="s">
        <v>26</v>
      </c>
      <c r="B30" s="16">
        <v>39057</v>
      </c>
      <c r="C30" s="65">
        <v>5581581626</v>
      </c>
      <c r="D30" s="50">
        <f t="shared" si="2"/>
        <v>142908.61115805106</v>
      </c>
      <c r="E30" s="51">
        <v>2020116819</v>
      </c>
      <c r="F30" s="51">
        <f t="shared" si="3"/>
        <v>51722.273062447195</v>
      </c>
      <c r="G30" s="46">
        <v>6.48</v>
      </c>
      <c r="H30" s="44">
        <v>0</v>
      </c>
      <c r="I30" s="44">
        <f t="shared" si="0"/>
        <v>6.48</v>
      </c>
      <c r="J30" s="52">
        <v>13098792</v>
      </c>
      <c r="K30" s="51">
        <v>0</v>
      </c>
      <c r="L30" s="53">
        <f t="shared" si="4"/>
        <v>13098792</v>
      </c>
      <c r="M30" s="56">
        <f t="shared" si="1"/>
        <v>335.37629618250247</v>
      </c>
    </row>
    <row r="31" spans="1:13">
      <c r="A31" s="7" t="s">
        <v>27</v>
      </c>
      <c r="B31" s="16">
        <v>181882</v>
      </c>
      <c r="C31" s="65">
        <v>14087994460</v>
      </c>
      <c r="D31" s="50">
        <f t="shared" si="2"/>
        <v>77456.782199447989</v>
      </c>
      <c r="E31" s="51">
        <v>9337992120</v>
      </c>
      <c r="F31" s="51">
        <f t="shared" si="3"/>
        <v>51340.935991466999</v>
      </c>
      <c r="G31" s="46">
        <v>6.6189999999999998</v>
      </c>
      <c r="H31" s="44">
        <v>0</v>
      </c>
      <c r="I31" s="44">
        <f t="shared" si="0"/>
        <v>6.6189999999999998</v>
      </c>
      <c r="J31" s="52">
        <v>61867512</v>
      </c>
      <c r="K31" s="51">
        <v>0</v>
      </c>
      <c r="L31" s="53">
        <f t="shared" si="4"/>
        <v>61867512</v>
      </c>
      <c r="M31" s="56">
        <f t="shared" si="1"/>
        <v>340.15192267514101</v>
      </c>
    </row>
    <row r="32" spans="1:13">
      <c r="A32" s="7" t="s">
        <v>28</v>
      </c>
      <c r="B32" s="16">
        <v>102138</v>
      </c>
      <c r="C32" s="65">
        <v>7536202900</v>
      </c>
      <c r="D32" s="50">
        <f t="shared" si="2"/>
        <v>73784.51604691692</v>
      </c>
      <c r="E32" s="51">
        <v>5233198129</v>
      </c>
      <c r="F32" s="51">
        <f t="shared" si="3"/>
        <v>51236.543979713722</v>
      </c>
      <c r="G32" s="46">
        <v>6.5419999999999998</v>
      </c>
      <c r="H32" s="44">
        <v>0</v>
      </c>
      <c r="I32" s="44">
        <f t="shared" si="0"/>
        <v>6.5419999999999998</v>
      </c>
      <c r="J32" s="52">
        <v>34245148</v>
      </c>
      <c r="K32" s="51">
        <v>0</v>
      </c>
      <c r="L32" s="53">
        <f t="shared" si="4"/>
        <v>34245148</v>
      </c>
      <c r="M32" s="56">
        <f t="shared" si="1"/>
        <v>335.28312675008323</v>
      </c>
    </row>
    <row r="33" spans="1:13">
      <c r="A33" s="7" t="s">
        <v>29</v>
      </c>
      <c r="B33" s="16">
        <v>1379302</v>
      </c>
      <c r="C33" s="65">
        <v>129864437444</v>
      </c>
      <c r="D33" s="50">
        <f t="shared" si="2"/>
        <v>94152.286768234946</v>
      </c>
      <c r="E33" s="51">
        <v>94184510373</v>
      </c>
      <c r="F33" s="51">
        <f t="shared" si="3"/>
        <v>68284.183139732995</v>
      </c>
      <c r="G33" s="46">
        <v>6.5960000000000001</v>
      </c>
      <c r="H33" s="44">
        <v>0</v>
      </c>
      <c r="I33" s="44">
        <f t="shared" si="0"/>
        <v>6.5960000000000001</v>
      </c>
      <c r="J33" s="52">
        <v>622605009</v>
      </c>
      <c r="K33" s="51">
        <v>0</v>
      </c>
      <c r="L33" s="53">
        <f t="shared" si="4"/>
        <v>622605009</v>
      </c>
      <c r="M33" s="56">
        <f t="shared" si="1"/>
        <v>451.39136244274277</v>
      </c>
    </row>
    <row r="34" spans="1:13">
      <c r="A34" s="7" t="s">
        <v>30</v>
      </c>
      <c r="B34" s="16">
        <v>20210</v>
      </c>
      <c r="C34" s="65">
        <v>1158050239</v>
      </c>
      <c r="D34" s="50">
        <f t="shared" si="2"/>
        <v>57300.85299356754</v>
      </c>
      <c r="E34" s="51">
        <v>514789729</v>
      </c>
      <c r="F34" s="51">
        <f t="shared" si="3"/>
        <v>25472.030133597229</v>
      </c>
      <c r="G34" s="46">
        <v>6.5330000000000004</v>
      </c>
      <c r="H34" s="44">
        <v>0</v>
      </c>
      <c r="I34" s="44">
        <f t="shared" si="0"/>
        <v>6.5330000000000004</v>
      </c>
      <c r="J34" s="52">
        <v>3363123</v>
      </c>
      <c r="K34" s="51">
        <v>0</v>
      </c>
      <c r="L34" s="53">
        <f t="shared" si="4"/>
        <v>3363123</v>
      </c>
      <c r="M34" s="56">
        <f t="shared" si="1"/>
        <v>166.40885700148442</v>
      </c>
    </row>
    <row r="35" spans="1:13">
      <c r="A35" s="7" t="s">
        <v>31</v>
      </c>
      <c r="B35" s="16">
        <v>148962</v>
      </c>
      <c r="C35" s="65">
        <v>24371353730</v>
      </c>
      <c r="D35" s="50">
        <f t="shared" si="2"/>
        <v>163607.85791007103</v>
      </c>
      <c r="E35" s="51">
        <v>17609854119</v>
      </c>
      <c r="F35" s="51">
        <f t="shared" si="3"/>
        <v>118217.0897208684</v>
      </c>
      <c r="G35" s="46">
        <v>7.0529999999999999</v>
      </c>
      <c r="H35" s="44">
        <v>0</v>
      </c>
      <c r="I35" s="44">
        <f t="shared" si="0"/>
        <v>7.0529999999999999</v>
      </c>
      <c r="J35" s="52">
        <v>124416249</v>
      </c>
      <c r="K35" s="51">
        <v>0</v>
      </c>
      <c r="L35" s="53">
        <f t="shared" si="4"/>
        <v>124416249</v>
      </c>
      <c r="M35" s="56">
        <f t="shared" si="1"/>
        <v>835.22139203286747</v>
      </c>
    </row>
    <row r="36" spans="1:13">
      <c r="A36" s="7" t="s">
        <v>32</v>
      </c>
      <c r="B36" s="16">
        <v>50418</v>
      </c>
      <c r="C36" s="65">
        <v>3038733568</v>
      </c>
      <c r="D36" s="50">
        <f t="shared" si="2"/>
        <v>60270.807410051966</v>
      </c>
      <c r="E36" s="51">
        <v>1674152835</v>
      </c>
      <c r="F36" s="51">
        <f t="shared" si="3"/>
        <v>33205.459062239679</v>
      </c>
      <c r="G36" s="46">
        <v>5.9589999999999996</v>
      </c>
      <c r="H36" s="44">
        <v>0</v>
      </c>
      <c r="I36" s="44">
        <f t="shared" si="0"/>
        <v>5.9589999999999996</v>
      </c>
      <c r="J36" s="52">
        <v>9975934</v>
      </c>
      <c r="K36" s="51">
        <v>0</v>
      </c>
      <c r="L36" s="53">
        <f t="shared" si="4"/>
        <v>9975934</v>
      </c>
      <c r="M36" s="56">
        <f t="shared" si="1"/>
        <v>197.86453250823118</v>
      </c>
    </row>
    <row r="37" spans="1:13">
      <c r="A37" s="7" t="s">
        <v>33</v>
      </c>
      <c r="B37" s="16">
        <v>14611</v>
      </c>
      <c r="C37" s="65">
        <v>1445152560</v>
      </c>
      <c r="D37" s="50">
        <f t="shared" si="2"/>
        <v>98908.531927999458</v>
      </c>
      <c r="E37" s="51">
        <v>646542122</v>
      </c>
      <c r="F37" s="51">
        <f t="shared" si="3"/>
        <v>44250.367668195198</v>
      </c>
      <c r="G37" s="46">
        <v>6.6079999999999997</v>
      </c>
      <c r="H37" s="44">
        <v>0</v>
      </c>
      <c r="I37" s="44">
        <f t="shared" si="0"/>
        <v>6.6079999999999997</v>
      </c>
      <c r="J37" s="52">
        <v>4272351</v>
      </c>
      <c r="K37" s="51">
        <v>0</v>
      </c>
      <c r="L37" s="53">
        <f t="shared" si="4"/>
        <v>4272351</v>
      </c>
      <c r="M37" s="56">
        <f t="shared" si="1"/>
        <v>292.40647457395113</v>
      </c>
    </row>
    <row r="38" spans="1:13">
      <c r="A38" s="7" t="s">
        <v>34</v>
      </c>
      <c r="B38" s="16">
        <v>8479</v>
      </c>
      <c r="C38" s="65">
        <v>735332181</v>
      </c>
      <c r="D38" s="50">
        <f t="shared" si="2"/>
        <v>86723.92746786178</v>
      </c>
      <c r="E38" s="51">
        <v>286134531</v>
      </c>
      <c r="F38" s="51">
        <f t="shared" si="3"/>
        <v>33746.259110744191</v>
      </c>
      <c r="G38" s="46">
        <v>6.4740000000000002</v>
      </c>
      <c r="H38" s="44">
        <v>0</v>
      </c>
      <c r="I38" s="44">
        <f t="shared" si="0"/>
        <v>6.4740000000000002</v>
      </c>
      <c r="J38" s="52">
        <v>1852436</v>
      </c>
      <c r="K38" s="51">
        <v>0</v>
      </c>
      <c r="L38" s="53">
        <f t="shared" si="4"/>
        <v>1852436</v>
      </c>
      <c r="M38" s="56">
        <f t="shared" si="1"/>
        <v>218.47340488265127</v>
      </c>
    </row>
    <row r="39" spans="1:13">
      <c r="A39" s="7" t="s">
        <v>35</v>
      </c>
      <c r="B39" s="16">
        <v>331724</v>
      </c>
      <c r="C39" s="65">
        <v>27478391343</v>
      </c>
      <c r="D39" s="50">
        <f t="shared" si="2"/>
        <v>82835.101900977927</v>
      </c>
      <c r="E39" s="51">
        <v>21077139322</v>
      </c>
      <c r="F39" s="51">
        <f t="shared" si="3"/>
        <v>63538.180300490771</v>
      </c>
      <c r="G39" s="46">
        <v>6.6029999999999998</v>
      </c>
      <c r="H39" s="44">
        <v>0</v>
      </c>
      <c r="I39" s="44">
        <f t="shared" si="0"/>
        <v>6.6029999999999998</v>
      </c>
      <c r="J39" s="52">
        <v>139350862</v>
      </c>
      <c r="K39" s="51">
        <v>0</v>
      </c>
      <c r="L39" s="53">
        <f t="shared" si="4"/>
        <v>139350862</v>
      </c>
      <c r="M39" s="56">
        <f t="shared" si="1"/>
        <v>420.08073579240573</v>
      </c>
    </row>
    <row r="40" spans="1:13">
      <c r="A40" s="7" t="s">
        <v>36</v>
      </c>
      <c r="B40" s="16">
        <v>698468</v>
      </c>
      <c r="C40" s="65">
        <v>105312245553</v>
      </c>
      <c r="D40" s="50">
        <f t="shared" si="2"/>
        <v>150776.04922917014</v>
      </c>
      <c r="E40" s="51">
        <v>81727501043</v>
      </c>
      <c r="F40" s="51">
        <f t="shared" si="3"/>
        <v>117009.6569105528</v>
      </c>
      <c r="G40" s="46">
        <v>6.6790000000000003</v>
      </c>
      <c r="H40" s="44">
        <v>0</v>
      </c>
      <c r="I40" s="44">
        <f t="shared" si="0"/>
        <v>6.6790000000000003</v>
      </c>
      <c r="J40" s="52">
        <v>546004709</v>
      </c>
      <c r="K40" s="51">
        <v>0</v>
      </c>
      <c r="L40" s="53">
        <f t="shared" si="4"/>
        <v>546004709</v>
      </c>
      <c r="M40" s="56">
        <f t="shared" si="1"/>
        <v>781.71757188589891</v>
      </c>
    </row>
    <row r="41" spans="1:13">
      <c r="A41" s="7" t="s">
        <v>37</v>
      </c>
      <c r="B41" s="16">
        <v>287899</v>
      </c>
      <c r="C41" s="65">
        <v>26848758610</v>
      </c>
      <c r="D41" s="50">
        <f t="shared" si="2"/>
        <v>93257.561193335161</v>
      </c>
      <c r="E41" s="51">
        <v>16901145590</v>
      </c>
      <c r="F41" s="51">
        <f t="shared" si="3"/>
        <v>58705.120858356575</v>
      </c>
      <c r="G41" s="46">
        <v>6.5730000000000004</v>
      </c>
      <c r="H41" s="44">
        <v>0</v>
      </c>
      <c r="I41" s="44">
        <f t="shared" si="0"/>
        <v>6.5730000000000004</v>
      </c>
      <c r="J41" s="52">
        <v>111161431</v>
      </c>
      <c r="K41" s="51">
        <v>0</v>
      </c>
      <c r="L41" s="53">
        <f t="shared" si="4"/>
        <v>111161431</v>
      </c>
      <c r="M41" s="56">
        <f t="shared" si="1"/>
        <v>386.11259851545162</v>
      </c>
    </row>
    <row r="42" spans="1:13">
      <c r="A42" s="7" t="s">
        <v>38</v>
      </c>
      <c r="B42" s="16">
        <v>41015</v>
      </c>
      <c r="C42" s="65">
        <v>3466393474</v>
      </c>
      <c r="D42" s="50">
        <f t="shared" si="2"/>
        <v>84515.26207485066</v>
      </c>
      <c r="E42" s="51">
        <v>1880616891</v>
      </c>
      <c r="F42" s="51">
        <f t="shared" si="3"/>
        <v>45851.929562355239</v>
      </c>
      <c r="G42" s="46">
        <v>6.5650000000000004</v>
      </c>
      <c r="H42" s="44">
        <v>0</v>
      </c>
      <c r="I42" s="44">
        <f t="shared" si="0"/>
        <v>6.5650000000000004</v>
      </c>
      <c r="J42" s="52">
        <v>12346254</v>
      </c>
      <c r="K42" s="51">
        <v>0</v>
      </c>
      <c r="L42" s="53">
        <f t="shared" si="4"/>
        <v>12346254</v>
      </c>
      <c r="M42" s="56">
        <f t="shared" si="1"/>
        <v>301.01801779836643</v>
      </c>
    </row>
    <row r="43" spans="1:13">
      <c r="A43" s="7" t="s">
        <v>39</v>
      </c>
      <c r="B43" s="16">
        <v>8719</v>
      </c>
      <c r="C43" s="65">
        <v>933746847</v>
      </c>
      <c r="D43" s="50">
        <f t="shared" si="2"/>
        <v>107093.34178231448</v>
      </c>
      <c r="E43" s="51">
        <v>262837193</v>
      </c>
      <c r="F43" s="51">
        <f t="shared" si="3"/>
        <v>30145.336965248309</v>
      </c>
      <c r="G43" s="46">
        <v>6.4240000000000004</v>
      </c>
      <c r="H43" s="44">
        <v>0</v>
      </c>
      <c r="I43" s="44">
        <f t="shared" si="0"/>
        <v>6.4240000000000004</v>
      </c>
      <c r="J43" s="52">
        <v>1688411</v>
      </c>
      <c r="K43" s="51">
        <v>0</v>
      </c>
      <c r="L43" s="53">
        <f t="shared" si="4"/>
        <v>1688411</v>
      </c>
      <c r="M43" s="56">
        <f t="shared" si="1"/>
        <v>193.64732194058951</v>
      </c>
    </row>
    <row r="44" spans="1:13">
      <c r="A44" s="7" t="s">
        <v>40</v>
      </c>
      <c r="B44" s="16">
        <v>19377</v>
      </c>
      <c r="C44" s="65">
        <v>1420141321</v>
      </c>
      <c r="D44" s="50">
        <f t="shared" si="2"/>
        <v>73290.051143107805</v>
      </c>
      <c r="E44" s="51">
        <v>737570412</v>
      </c>
      <c r="F44" s="51">
        <f t="shared" si="3"/>
        <v>38064.221086855548</v>
      </c>
      <c r="G44" s="46">
        <v>6.5910000000000002</v>
      </c>
      <c r="H44" s="44">
        <v>0</v>
      </c>
      <c r="I44" s="44">
        <f t="shared" si="0"/>
        <v>6.5910000000000002</v>
      </c>
      <c r="J44" s="52">
        <v>4861325</v>
      </c>
      <c r="K44" s="51">
        <v>0</v>
      </c>
      <c r="L44" s="53">
        <f t="shared" si="4"/>
        <v>4861325</v>
      </c>
      <c r="M44" s="56">
        <f t="shared" si="1"/>
        <v>250.88119936006606</v>
      </c>
    </row>
    <row r="45" spans="1:13">
      <c r="A45" s="7" t="s">
        <v>41</v>
      </c>
      <c r="B45" s="16">
        <v>368782</v>
      </c>
      <c r="C45" s="65">
        <v>46062218153</v>
      </c>
      <c r="D45" s="50">
        <f t="shared" si="2"/>
        <v>124903.65080996361</v>
      </c>
      <c r="E45" s="51">
        <v>35999618456</v>
      </c>
      <c r="F45" s="51">
        <f t="shared" si="3"/>
        <v>97617.612725133004</v>
      </c>
      <c r="G45" s="46">
        <v>6.6079999999999997</v>
      </c>
      <c r="H45" s="44">
        <v>0</v>
      </c>
      <c r="I45" s="44">
        <f t="shared" si="0"/>
        <v>6.6079999999999997</v>
      </c>
      <c r="J45" s="52">
        <v>238136916</v>
      </c>
      <c r="K45" s="51">
        <v>0</v>
      </c>
      <c r="L45" s="53">
        <f t="shared" si="4"/>
        <v>238136916</v>
      </c>
      <c r="M45" s="56">
        <f t="shared" si="1"/>
        <v>645.73898943006975</v>
      </c>
    </row>
    <row r="46" spans="1:13">
      <c r="A46" s="7" t="s">
        <v>42</v>
      </c>
      <c r="B46" s="16">
        <v>349267</v>
      </c>
      <c r="C46" s="65">
        <v>27255188555</v>
      </c>
      <c r="D46" s="50">
        <f t="shared" si="2"/>
        <v>78035.395714453407</v>
      </c>
      <c r="E46" s="51">
        <v>18222279827</v>
      </c>
      <c r="F46" s="51">
        <f t="shared" si="3"/>
        <v>52172.921653061981</v>
      </c>
      <c r="G46" s="46">
        <v>6.56</v>
      </c>
      <c r="H46" s="44">
        <v>1</v>
      </c>
      <c r="I46" s="44">
        <f t="shared" si="0"/>
        <v>7.56</v>
      </c>
      <c r="J46" s="52">
        <v>119613565</v>
      </c>
      <c r="K46" s="51">
        <v>18233891</v>
      </c>
      <c r="L46" s="53">
        <f t="shared" si="4"/>
        <v>137847456</v>
      </c>
      <c r="M46" s="56">
        <f t="shared" si="1"/>
        <v>394.6764395147552</v>
      </c>
    </row>
    <row r="47" spans="1:13">
      <c r="A47" s="7" t="s">
        <v>43</v>
      </c>
      <c r="B47" s="16">
        <v>153022</v>
      </c>
      <c r="C47" s="65">
        <v>30217242381</v>
      </c>
      <c r="D47" s="50">
        <f t="shared" si="2"/>
        <v>197469.92184783888</v>
      </c>
      <c r="E47" s="51">
        <v>22368531999</v>
      </c>
      <c r="F47" s="51">
        <f t="shared" si="3"/>
        <v>146178.53641306478</v>
      </c>
      <c r="G47" s="46">
        <v>6.5519999999999996</v>
      </c>
      <c r="H47" s="44">
        <v>0</v>
      </c>
      <c r="I47" s="44">
        <f t="shared" si="0"/>
        <v>6.5519999999999996</v>
      </c>
      <c r="J47" s="52">
        <v>146741720</v>
      </c>
      <c r="K47" s="51">
        <v>0</v>
      </c>
      <c r="L47" s="53">
        <f t="shared" si="4"/>
        <v>146741720</v>
      </c>
      <c r="M47" s="56">
        <f t="shared" si="1"/>
        <v>958.95831971873326</v>
      </c>
    </row>
    <row r="48" spans="1:13">
      <c r="A48" s="7" t="s">
        <v>44</v>
      </c>
      <c r="B48" s="16">
        <v>2743095</v>
      </c>
      <c r="C48" s="65">
        <v>398734077614</v>
      </c>
      <c r="D48" s="50">
        <f t="shared" si="2"/>
        <v>145359.19376252007</v>
      </c>
      <c r="E48" s="51">
        <v>297825601723</v>
      </c>
      <c r="F48" s="51">
        <f t="shared" si="3"/>
        <v>108572.83532761352</v>
      </c>
      <c r="G48" s="46">
        <v>6.774</v>
      </c>
      <c r="H48" s="44">
        <v>0.22</v>
      </c>
      <c r="I48" s="44">
        <f t="shared" si="0"/>
        <v>6.9939999999999998</v>
      </c>
      <c r="J48" s="52">
        <v>2066327032</v>
      </c>
      <c r="K48" s="51">
        <v>67108348</v>
      </c>
      <c r="L48" s="53">
        <f t="shared" si="4"/>
        <v>2133435380</v>
      </c>
      <c r="M48" s="56">
        <f t="shared" si="1"/>
        <v>777.74753699744269</v>
      </c>
    </row>
    <row r="49" spans="1:13">
      <c r="A49" s="7" t="s">
        <v>45</v>
      </c>
      <c r="B49" s="16">
        <v>76889</v>
      </c>
      <c r="C49" s="65">
        <v>36109249015</v>
      </c>
      <c r="D49" s="50">
        <f t="shared" si="2"/>
        <v>469628.28252415819</v>
      </c>
      <c r="E49" s="51">
        <v>27430144656</v>
      </c>
      <c r="F49" s="51">
        <f t="shared" si="3"/>
        <v>356749.92074288911</v>
      </c>
      <c r="G49" s="46">
        <v>3.3559999999999999</v>
      </c>
      <c r="H49" s="44">
        <v>0</v>
      </c>
      <c r="I49" s="44">
        <f t="shared" si="0"/>
        <v>3.3559999999999999</v>
      </c>
      <c r="J49" s="52">
        <v>92580628</v>
      </c>
      <c r="K49" s="51">
        <v>0</v>
      </c>
      <c r="L49" s="53">
        <f t="shared" si="4"/>
        <v>92580628</v>
      </c>
      <c r="M49" s="56">
        <f t="shared" si="1"/>
        <v>1204.0815721364565</v>
      </c>
    </row>
    <row r="50" spans="1:13">
      <c r="A50" s="7" t="s">
        <v>46</v>
      </c>
      <c r="B50" s="16">
        <v>80456</v>
      </c>
      <c r="C50" s="65">
        <v>11717907308</v>
      </c>
      <c r="D50" s="50">
        <f t="shared" si="2"/>
        <v>145643.67241722182</v>
      </c>
      <c r="E50" s="51">
        <v>8471730485</v>
      </c>
      <c r="F50" s="51">
        <f t="shared" si="3"/>
        <v>105296.44134682311</v>
      </c>
      <c r="G50" s="46">
        <v>6.5979999999999999</v>
      </c>
      <c r="H50" s="44">
        <v>0</v>
      </c>
      <c r="I50" s="44">
        <f t="shared" si="0"/>
        <v>6.5979999999999999</v>
      </c>
      <c r="J50" s="52">
        <v>55896275</v>
      </c>
      <c r="K50" s="51">
        <v>0</v>
      </c>
      <c r="L50" s="53">
        <f t="shared" si="4"/>
        <v>55896275</v>
      </c>
      <c r="M50" s="56">
        <f t="shared" si="1"/>
        <v>694.74340011931986</v>
      </c>
    </row>
    <row r="51" spans="1:13">
      <c r="A51" s="7" t="s">
        <v>47</v>
      </c>
      <c r="B51" s="16">
        <v>195488</v>
      </c>
      <c r="C51" s="65">
        <v>22682431242</v>
      </c>
      <c r="D51" s="50">
        <f t="shared" si="2"/>
        <v>116029.78823252578</v>
      </c>
      <c r="E51" s="51">
        <v>17544258453</v>
      </c>
      <c r="F51" s="51">
        <f t="shared" si="3"/>
        <v>89745.961148510396</v>
      </c>
      <c r="G51" s="46">
        <v>6.5880000000000001</v>
      </c>
      <c r="H51" s="44">
        <v>0</v>
      </c>
      <c r="I51" s="44">
        <f t="shared" si="0"/>
        <v>6.5880000000000001</v>
      </c>
      <c r="J51" s="52">
        <v>115581598</v>
      </c>
      <c r="K51" s="51">
        <v>0</v>
      </c>
      <c r="L51" s="53">
        <f t="shared" si="4"/>
        <v>115581598</v>
      </c>
      <c r="M51" s="56">
        <f t="shared" si="1"/>
        <v>591.24651129481094</v>
      </c>
    </row>
    <row r="52" spans="1:13">
      <c r="A52" s="7" t="s">
        <v>48</v>
      </c>
      <c r="B52" s="16">
        <v>41140</v>
      </c>
      <c r="C52" s="65">
        <v>3857432776</v>
      </c>
      <c r="D52" s="50">
        <f t="shared" si="2"/>
        <v>93763.557997083131</v>
      </c>
      <c r="E52" s="51">
        <v>1921518414</v>
      </c>
      <c r="F52" s="51">
        <f t="shared" si="3"/>
        <v>46706.816091395238</v>
      </c>
      <c r="G52" s="46">
        <v>6.6059999999999999</v>
      </c>
      <c r="H52" s="44">
        <v>0</v>
      </c>
      <c r="I52" s="44">
        <f t="shared" si="0"/>
        <v>6.6059999999999999</v>
      </c>
      <c r="J52" s="52">
        <v>12700319</v>
      </c>
      <c r="K52" s="51">
        <v>0</v>
      </c>
      <c r="L52" s="53">
        <f t="shared" si="4"/>
        <v>12700319</v>
      </c>
      <c r="M52" s="56">
        <f t="shared" si="1"/>
        <v>308.709747204667</v>
      </c>
    </row>
    <row r="53" spans="1:13">
      <c r="A53" s="7" t="s">
        <v>49</v>
      </c>
      <c r="B53" s="16">
        <v>1313880</v>
      </c>
      <c r="C53" s="65">
        <v>171945240883</v>
      </c>
      <c r="D53" s="50">
        <f t="shared" si="2"/>
        <v>130868.29914680184</v>
      </c>
      <c r="E53" s="51">
        <v>131188067769</v>
      </c>
      <c r="F53" s="51">
        <f t="shared" si="3"/>
        <v>99847.830676317477</v>
      </c>
      <c r="G53" s="46">
        <v>7.47</v>
      </c>
      <c r="H53" s="44">
        <v>0</v>
      </c>
      <c r="I53" s="44">
        <f t="shared" si="0"/>
        <v>7.47</v>
      </c>
      <c r="J53" s="52">
        <v>981940556</v>
      </c>
      <c r="K53" s="51">
        <v>0</v>
      </c>
      <c r="L53" s="53">
        <f t="shared" si="4"/>
        <v>981940556</v>
      </c>
      <c r="M53" s="56">
        <f t="shared" si="1"/>
        <v>747.35939050750449</v>
      </c>
    </row>
    <row r="54" spans="1:13">
      <c r="A54" s="7" t="s">
        <v>50</v>
      </c>
      <c r="B54" s="16">
        <v>337614</v>
      </c>
      <c r="C54" s="65">
        <v>35439512871</v>
      </c>
      <c r="D54" s="50">
        <f t="shared" si="2"/>
        <v>104970.5073575148</v>
      </c>
      <c r="E54" s="51">
        <v>24583568630</v>
      </c>
      <c r="F54" s="51">
        <f t="shared" si="3"/>
        <v>72815.607853939713</v>
      </c>
      <c r="G54" s="46">
        <v>6.7489999999999997</v>
      </c>
      <c r="H54" s="44">
        <v>0</v>
      </c>
      <c r="I54" s="44">
        <f t="shared" si="0"/>
        <v>6.7489999999999997</v>
      </c>
      <c r="J54" s="52">
        <v>166156919</v>
      </c>
      <c r="K54" s="51">
        <v>0</v>
      </c>
      <c r="L54" s="53">
        <f t="shared" si="4"/>
        <v>166156919</v>
      </c>
      <c r="M54" s="56">
        <f t="shared" si="1"/>
        <v>492.15055951471209</v>
      </c>
    </row>
    <row r="55" spans="1:13">
      <c r="A55" s="7" t="s">
        <v>51</v>
      </c>
      <c r="B55" s="16">
        <v>1414144</v>
      </c>
      <c r="C55" s="65">
        <v>251686232080</v>
      </c>
      <c r="D55" s="50">
        <f t="shared" si="2"/>
        <v>177977.7958114591</v>
      </c>
      <c r="E55" s="51">
        <v>189612542534</v>
      </c>
      <c r="F55" s="51">
        <f t="shared" si="3"/>
        <v>134082.90989743618</v>
      </c>
      <c r="G55" s="46">
        <v>6.7690000000000001</v>
      </c>
      <c r="H55" s="44">
        <v>0</v>
      </c>
      <c r="I55" s="44">
        <f t="shared" si="0"/>
        <v>6.7690000000000001</v>
      </c>
      <c r="J55" s="52">
        <v>1286074342</v>
      </c>
      <c r="K55" s="51">
        <v>0</v>
      </c>
      <c r="L55" s="53">
        <f t="shared" si="4"/>
        <v>1286074342</v>
      </c>
      <c r="M55" s="56">
        <f t="shared" si="1"/>
        <v>909.43662173017742</v>
      </c>
    </row>
    <row r="56" spans="1:13">
      <c r="A56" s="7" t="s">
        <v>52</v>
      </c>
      <c r="B56" s="16">
        <v>505709</v>
      </c>
      <c r="C56" s="65">
        <v>39115691827</v>
      </c>
      <c r="D56" s="50">
        <f t="shared" si="2"/>
        <v>77348.221659096438</v>
      </c>
      <c r="E56" s="51">
        <v>27299009995</v>
      </c>
      <c r="F56" s="51">
        <f t="shared" si="3"/>
        <v>53981.657425515463</v>
      </c>
      <c r="G56" s="46">
        <v>6.5650000000000004</v>
      </c>
      <c r="H56" s="44">
        <v>0</v>
      </c>
      <c r="I56" s="44">
        <f t="shared" si="0"/>
        <v>6.5650000000000004</v>
      </c>
      <c r="J56" s="52">
        <v>179265777</v>
      </c>
      <c r="K56" s="51">
        <v>0</v>
      </c>
      <c r="L56" s="53">
        <f t="shared" si="4"/>
        <v>179265777</v>
      </c>
      <c r="M56" s="56">
        <f t="shared" si="1"/>
        <v>354.48405505933255</v>
      </c>
    </row>
    <row r="57" spans="1:13">
      <c r="A57" s="7" t="s">
        <v>53</v>
      </c>
      <c r="B57" s="16">
        <v>962003</v>
      </c>
      <c r="C57" s="65">
        <v>111331136126</v>
      </c>
      <c r="D57" s="50">
        <f t="shared" si="2"/>
        <v>115728.47083221155</v>
      </c>
      <c r="E57" s="51">
        <v>80427539396</v>
      </c>
      <c r="F57" s="51">
        <f t="shared" si="3"/>
        <v>83604.250086538188</v>
      </c>
      <c r="G57" s="46">
        <v>7.0090000000000003</v>
      </c>
      <c r="H57" s="44">
        <v>0</v>
      </c>
      <c r="I57" s="44">
        <f t="shared" si="0"/>
        <v>7.0090000000000003</v>
      </c>
      <c r="J57" s="52">
        <v>564050271</v>
      </c>
      <c r="K57" s="51">
        <v>0</v>
      </c>
      <c r="L57" s="53">
        <f t="shared" si="4"/>
        <v>564050271</v>
      </c>
      <c r="M57" s="56">
        <f t="shared" si="1"/>
        <v>586.32901456648267</v>
      </c>
    </row>
    <row r="58" spans="1:13">
      <c r="A58" s="7" t="s">
        <v>55</v>
      </c>
      <c r="B58" s="16">
        <v>661645</v>
      </c>
      <c r="C58" s="65">
        <v>48402135582</v>
      </c>
      <c r="D58" s="50">
        <f t="shared" si="2"/>
        <v>73154.23766823599</v>
      </c>
      <c r="E58" s="51">
        <v>35020604291</v>
      </c>
      <c r="F58" s="51">
        <f t="shared" si="3"/>
        <v>52929.598638242562</v>
      </c>
      <c r="G58" s="46">
        <v>6.5140000000000002</v>
      </c>
      <c r="H58" s="44">
        <v>0</v>
      </c>
      <c r="I58" s="44">
        <f t="shared" si="0"/>
        <v>6.5140000000000002</v>
      </c>
      <c r="J58" s="52">
        <v>228446569</v>
      </c>
      <c r="K58" s="51">
        <v>0</v>
      </c>
      <c r="L58" s="53">
        <f t="shared" si="4"/>
        <v>228446569</v>
      </c>
      <c r="M58" s="56">
        <f t="shared" si="1"/>
        <v>345.27060432709385</v>
      </c>
    </row>
    <row r="59" spans="1:13">
      <c r="A59" s="7" t="s">
        <v>56</v>
      </c>
      <c r="B59" s="16">
        <v>73176</v>
      </c>
      <c r="C59" s="65">
        <v>6756658958</v>
      </c>
      <c r="D59" s="50">
        <f t="shared" si="2"/>
        <v>92334.357685579977</v>
      </c>
      <c r="E59" s="51">
        <v>3821464475</v>
      </c>
      <c r="F59" s="51">
        <f t="shared" si="3"/>
        <v>52222.921108013557</v>
      </c>
      <c r="G59" s="46">
        <v>6.3540000000000001</v>
      </c>
      <c r="H59" s="44">
        <v>0</v>
      </c>
      <c r="I59" s="44">
        <f t="shared" si="0"/>
        <v>6.3540000000000001</v>
      </c>
      <c r="J59" s="52">
        <v>24280488</v>
      </c>
      <c r="K59" s="51">
        <v>0</v>
      </c>
      <c r="L59" s="53">
        <f t="shared" si="4"/>
        <v>24280488</v>
      </c>
      <c r="M59" s="56">
        <f t="shared" si="1"/>
        <v>331.80944571990818</v>
      </c>
    </row>
    <row r="60" spans="1:13">
      <c r="A60" s="48" t="s">
        <v>98</v>
      </c>
      <c r="B60" s="16">
        <v>229715</v>
      </c>
      <c r="C60" s="65">
        <v>33598950865</v>
      </c>
      <c r="D60" s="50">
        <f t="shared" si="2"/>
        <v>146263.63478658337</v>
      </c>
      <c r="E60" s="51">
        <v>25843970545</v>
      </c>
      <c r="F60" s="51">
        <f t="shared" si="3"/>
        <v>112504.49707245936</v>
      </c>
      <c r="G60" s="46">
        <v>6.5430000000000001</v>
      </c>
      <c r="H60" s="44">
        <v>0</v>
      </c>
      <c r="I60" s="44">
        <f t="shared" si="0"/>
        <v>6.5430000000000001</v>
      </c>
      <c r="J60" s="52">
        <v>169134896</v>
      </c>
      <c r="K60" s="51">
        <v>0</v>
      </c>
      <c r="L60" s="53">
        <f t="shared" si="4"/>
        <v>169134896</v>
      </c>
      <c r="M60" s="56">
        <f t="shared" si="1"/>
        <v>736.28146181137492</v>
      </c>
    </row>
    <row r="61" spans="1:13">
      <c r="A61" s="48" t="s">
        <v>99</v>
      </c>
      <c r="B61" s="16">
        <v>297634</v>
      </c>
      <c r="C61" s="65">
        <v>31230636681</v>
      </c>
      <c r="D61" s="50">
        <f t="shared" si="2"/>
        <v>104929.6675816607</v>
      </c>
      <c r="E61" s="51">
        <v>21339330332</v>
      </c>
      <c r="F61" s="51">
        <f t="shared" si="3"/>
        <v>71696.547880954458</v>
      </c>
      <c r="G61" s="46">
        <v>6.5739999999999998</v>
      </c>
      <c r="H61" s="44">
        <v>0</v>
      </c>
      <c r="I61" s="44">
        <f t="shared" si="0"/>
        <v>6.5739999999999998</v>
      </c>
      <c r="J61" s="52">
        <v>140650968</v>
      </c>
      <c r="K61" s="51">
        <v>0</v>
      </c>
      <c r="L61" s="53">
        <f t="shared" si="4"/>
        <v>140650968</v>
      </c>
      <c r="M61" s="56">
        <f t="shared" si="1"/>
        <v>472.56351088921292</v>
      </c>
    </row>
    <row r="62" spans="1:13">
      <c r="A62" s="7" t="s">
        <v>57</v>
      </c>
      <c r="B62" s="16">
        <v>170835</v>
      </c>
      <c r="C62" s="65">
        <v>13808042283</v>
      </c>
      <c r="D62" s="50">
        <f t="shared" si="2"/>
        <v>80826.776029502158</v>
      </c>
      <c r="E62" s="51">
        <v>9851462095</v>
      </c>
      <c r="F62" s="51">
        <f t="shared" si="3"/>
        <v>57666.532589925955</v>
      </c>
      <c r="G62" s="46">
        <v>6.5830000000000002</v>
      </c>
      <c r="H62" s="44">
        <v>0</v>
      </c>
      <c r="I62" s="44">
        <f t="shared" si="0"/>
        <v>6.5830000000000002</v>
      </c>
      <c r="J62" s="52">
        <v>64848644</v>
      </c>
      <c r="K62" s="51">
        <v>0</v>
      </c>
      <c r="L62" s="53">
        <f t="shared" si="4"/>
        <v>64848644</v>
      </c>
      <c r="M62" s="56">
        <f t="shared" si="1"/>
        <v>379.5981151403401</v>
      </c>
    </row>
    <row r="63" spans="1:13">
      <c r="A63" s="7" t="s">
        <v>58</v>
      </c>
      <c r="B63" s="16">
        <v>407260</v>
      </c>
      <c r="C63" s="65">
        <v>77231839247</v>
      </c>
      <c r="D63" s="50">
        <f t="shared" si="2"/>
        <v>189637.67432843882</v>
      </c>
      <c r="E63" s="51">
        <v>58813558178</v>
      </c>
      <c r="F63" s="51">
        <f t="shared" si="3"/>
        <v>144412.80306929233</v>
      </c>
      <c r="G63" s="46">
        <v>7.2089999999999996</v>
      </c>
      <c r="H63" s="44">
        <v>0</v>
      </c>
      <c r="I63" s="44">
        <f t="shared" si="0"/>
        <v>7.2089999999999996</v>
      </c>
      <c r="J63" s="52">
        <v>424647019</v>
      </c>
      <c r="K63" s="51">
        <v>0</v>
      </c>
      <c r="L63" s="53">
        <f t="shared" si="4"/>
        <v>424647019</v>
      </c>
      <c r="M63" s="56">
        <f t="shared" si="1"/>
        <v>1042.6926754407505</v>
      </c>
    </row>
    <row r="64" spans="1:13">
      <c r="A64" s="7" t="s">
        <v>54</v>
      </c>
      <c r="B64" s="16">
        <v>454757</v>
      </c>
      <c r="C64" s="65">
        <v>43230995770</v>
      </c>
      <c r="D64" s="50">
        <f t="shared" si="2"/>
        <v>95063.94793263216</v>
      </c>
      <c r="E64" s="51">
        <v>33491003352</v>
      </c>
      <c r="F64" s="51">
        <f t="shared" si="3"/>
        <v>73645.932557387787</v>
      </c>
      <c r="G64" s="46">
        <v>6.569</v>
      </c>
      <c r="H64" s="44">
        <v>0</v>
      </c>
      <c r="I64" s="44">
        <f t="shared" si="0"/>
        <v>6.569</v>
      </c>
      <c r="J64" s="52">
        <v>220304776</v>
      </c>
      <c r="K64" s="51">
        <v>0</v>
      </c>
      <c r="L64" s="53">
        <f t="shared" si="4"/>
        <v>220304776</v>
      </c>
      <c r="M64" s="56">
        <f t="shared" si="1"/>
        <v>484.44504647537036</v>
      </c>
    </row>
    <row r="65" spans="1:13">
      <c r="A65" s="7" t="s">
        <v>59</v>
      </c>
      <c r="B65" s="16">
        <v>120700</v>
      </c>
      <c r="C65" s="65">
        <v>15474045272</v>
      </c>
      <c r="D65" s="50">
        <f t="shared" si="2"/>
        <v>128202.52917978459</v>
      </c>
      <c r="E65" s="51">
        <v>11899762616</v>
      </c>
      <c r="F65" s="51">
        <f t="shared" si="3"/>
        <v>98589.582568351281</v>
      </c>
      <c r="G65" s="46">
        <v>5.6920000000000002</v>
      </c>
      <c r="H65" s="44">
        <v>0</v>
      </c>
      <c r="I65" s="44">
        <f t="shared" si="0"/>
        <v>5.6920000000000002</v>
      </c>
      <c r="J65" s="52">
        <v>67755878</v>
      </c>
      <c r="K65" s="51">
        <v>0</v>
      </c>
      <c r="L65" s="53">
        <f t="shared" si="4"/>
        <v>67755878</v>
      </c>
      <c r="M65" s="56">
        <f t="shared" si="1"/>
        <v>561.35772990886494</v>
      </c>
    </row>
    <row r="66" spans="1:13">
      <c r="A66" s="7" t="s">
        <v>60</v>
      </c>
      <c r="B66" s="16">
        <v>44690</v>
      </c>
      <c r="C66" s="65">
        <v>2952782891</v>
      </c>
      <c r="D66" s="50">
        <f t="shared" si="2"/>
        <v>66072.564130678002</v>
      </c>
      <c r="E66" s="51">
        <v>1846894380</v>
      </c>
      <c r="F66" s="51">
        <f t="shared" si="3"/>
        <v>41326.793018572389</v>
      </c>
      <c r="G66" s="46">
        <v>6.4109999999999996</v>
      </c>
      <c r="H66" s="44">
        <v>0</v>
      </c>
      <c r="I66" s="44">
        <f t="shared" si="0"/>
        <v>6.4109999999999996</v>
      </c>
      <c r="J66" s="52">
        <v>11840440</v>
      </c>
      <c r="K66" s="51">
        <v>0</v>
      </c>
      <c r="L66" s="53">
        <f t="shared" si="4"/>
        <v>11840440</v>
      </c>
      <c r="M66" s="56">
        <f t="shared" si="1"/>
        <v>264.946072946968</v>
      </c>
    </row>
    <row r="67" spans="1:13">
      <c r="A67" s="7" t="s">
        <v>61</v>
      </c>
      <c r="B67" s="16">
        <v>22295</v>
      </c>
      <c r="C67" s="65">
        <v>2198335719</v>
      </c>
      <c r="D67" s="50">
        <f t="shared" si="2"/>
        <v>98602.185198474996</v>
      </c>
      <c r="E67" s="51">
        <v>1406789748</v>
      </c>
      <c r="F67" s="51">
        <f t="shared" si="3"/>
        <v>63098.889795918367</v>
      </c>
      <c r="G67" s="46">
        <v>6.7869999999999999</v>
      </c>
      <c r="H67" s="44">
        <v>0</v>
      </c>
      <c r="I67" s="44">
        <f t="shared" si="0"/>
        <v>6.7869999999999999</v>
      </c>
      <c r="J67" s="52">
        <v>9547193</v>
      </c>
      <c r="K67" s="51">
        <v>0</v>
      </c>
      <c r="L67" s="53">
        <f t="shared" si="4"/>
        <v>9547193</v>
      </c>
      <c r="M67" s="56">
        <f t="shared" si="1"/>
        <v>428.22126037228077</v>
      </c>
    </row>
    <row r="68" spans="1:13">
      <c r="A68" s="7" t="s">
        <v>62</v>
      </c>
      <c r="B68" s="16">
        <v>15947</v>
      </c>
      <c r="C68" s="65">
        <v>825788588</v>
      </c>
      <c r="D68" s="50">
        <f t="shared" si="2"/>
        <v>51783.318994168185</v>
      </c>
      <c r="E68" s="51">
        <v>260624269</v>
      </c>
      <c r="F68" s="51">
        <f t="shared" si="3"/>
        <v>16343.153508496896</v>
      </c>
      <c r="G68" s="46">
        <v>6.6310000000000002</v>
      </c>
      <c r="H68" s="44">
        <v>0</v>
      </c>
      <c r="I68" s="44">
        <f t="shared" si="0"/>
        <v>6.6310000000000002</v>
      </c>
      <c r="J68" s="52">
        <v>1728030</v>
      </c>
      <c r="K68" s="51">
        <v>0</v>
      </c>
      <c r="L68" s="53">
        <f t="shared" si="4"/>
        <v>1728030</v>
      </c>
      <c r="M68" s="56">
        <f t="shared" si="1"/>
        <v>108.3608202169687</v>
      </c>
    </row>
    <row r="69" spans="1:13">
      <c r="A69" s="7" t="s">
        <v>63</v>
      </c>
      <c r="B69" s="16">
        <v>523405</v>
      </c>
      <c r="C69" s="65">
        <v>50106369749</v>
      </c>
      <c r="D69" s="50">
        <f t="shared" si="2"/>
        <v>95731.545837353478</v>
      </c>
      <c r="E69" s="51">
        <v>34957667004</v>
      </c>
      <c r="F69" s="51">
        <f t="shared" si="3"/>
        <v>66788.943559958352</v>
      </c>
      <c r="G69" s="46">
        <v>6.52</v>
      </c>
      <c r="H69" s="44">
        <v>0</v>
      </c>
      <c r="I69" s="44">
        <f t="shared" si="0"/>
        <v>6.52</v>
      </c>
      <c r="J69" s="52">
        <v>228079954</v>
      </c>
      <c r="K69" s="51">
        <v>0</v>
      </c>
      <c r="L69" s="53">
        <f t="shared" si="4"/>
        <v>228079954</v>
      </c>
      <c r="M69" s="56">
        <f t="shared" si="1"/>
        <v>435.76189375340317</v>
      </c>
    </row>
    <row r="70" spans="1:13">
      <c r="A70" s="7" t="s">
        <v>64</v>
      </c>
      <c r="B70" s="16">
        <v>31909</v>
      </c>
      <c r="C70" s="65">
        <v>2459112910</v>
      </c>
      <c r="D70" s="50">
        <f t="shared" si="2"/>
        <v>77066.43611520261</v>
      </c>
      <c r="E70" s="51">
        <v>1294281960</v>
      </c>
      <c r="F70" s="51">
        <f t="shared" si="3"/>
        <v>40561.658466263434</v>
      </c>
      <c r="G70" s="46">
        <v>6.5759999999999996</v>
      </c>
      <c r="H70" s="44">
        <v>0</v>
      </c>
      <c r="I70" s="44">
        <f>(G70+H70)</f>
        <v>6.5759999999999996</v>
      </c>
      <c r="J70" s="52">
        <v>8511218</v>
      </c>
      <c r="K70" s="51">
        <v>0</v>
      </c>
      <c r="L70" s="53">
        <f t="shared" si="4"/>
        <v>8511218</v>
      </c>
      <c r="M70" s="56">
        <f>L70/B70</f>
        <v>266.73408756150303</v>
      </c>
    </row>
    <row r="71" spans="1:13">
      <c r="A71" s="7" t="s">
        <v>65</v>
      </c>
      <c r="B71" s="16">
        <v>65301</v>
      </c>
      <c r="C71" s="65">
        <v>21149559585</v>
      </c>
      <c r="D71" s="50">
        <f t="shared" si="2"/>
        <v>323878.03532870859</v>
      </c>
      <c r="E71" s="51">
        <v>18457802010</v>
      </c>
      <c r="F71" s="51">
        <f t="shared" si="3"/>
        <v>282657.26420728624</v>
      </c>
      <c r="G71" s="46">
        <v>5.0970000000000004</v>
      </c>
      <c r="H71" s="44">
        <v>0</v>
      </c>
      <c r="I71" s="44">
        <f>(G71+H71)</f>
        <v>5.0970000000000004</v>
      </c>
      <c r="J71" s="52">
        <v>94118564</v>
      </c>
      <c r="K71" s="51">
        <v>0</v>
      </c>
      <c r="L71" s="53">
        <f t="shared" si="4"/>
        <v>94118564</v>
      </c>
      <c r="M71" s="56">
        <f>L71/B71</f>
        <v>1441.3035634982618</v>
      </c>
    </row>
    <row r="72" spans="1:13">
      <c r="A72" s="7" t="s">
        <v>66</v>
      </c>
      <c r="B72" s="16">
        <v>24985</v>
      </c>
      <c r="C72" s="65">
        <v>1481956764</v>
      </c>
      <c r="D72" s="50">
        <f>(C72/B72)</f>
        <v>59313.858875325197</v>
      </c>
      <c r="E72" s="51">
        <v>916833816</v>
      </c>
      <c r="F72" s="51">
        <f>(E72/B72)</f>
        <v>36695.369861917148</v>
      </c>
      <c r="G72" s="46">
        <v>6.6630000000000003</v>
      </c>
      <c r="H72" s="44">
        <v>0</v>
      </c>
      <c r="I72" s="44">
        <f>(G72+H72)</f>
        <v>6.6630000000000003</v>
      </c>
      <c r="J72" s="52">
        <v>6108953</v>
      </c>
      <c r="K72" s="51">
        <v>0</v>
      </c>
      <c r="L72" s="53">
        <f>SUM(J72:K72)</f>
        <v>6108953</v>
      </c>
      <c r="M72" s="56">
        <f>L72/B72</f>
        <v>244.50482289373625</v>
      </c>
    </row>
    <row r="73" spans="1:13">
      <c r="A73" s="12" t="s">
        <v>67</v>
      </c>
      <c r="B73" s="17">
        <f>SUM(B6:B72)</f>
        <v>20484142</v>
      </c>
      <c r="C73" s="13">
        <f>SUM(C6:C72)</f>
        <v>2593715802452</v>
      </c>
      <c r="D73" s="20">
        <f>(C73/B73)</f>
        <v>126620.67088052798</v>
      </c>
      <c r="E73" s="20">
        <f>SUM(E6:E72)</f>
        <v>1891812502656</v>
      </c>
      <c r="F73" s="20">
        <f>(E73/B73)</f>
        <v>92354.978922524562</v>
      </c>
      <c r="G73" s="13"/>
      <c r="H73" s="13"/>
      <c r="I73" s="13"/>
      <c r="J73" s="32">
        <f>SUM(J6:J72)</f>
        <v>12549939861</v>
      </c>
      <c r="K73" s="32">
        <f>SUM(K6:K72)</f>
        <v>97987246</v>
      </c>
      <c r="L73" s="20">
        <f>SUM(J73:K73)</f>
        <v>12647927107</v>
      </c>
      <c r="M73" s="57">
        <f>L73/B73</f>
        <v>617.44968898380023</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13" ht="25.5" customHeight="1">
      <c r="A81" s="101" t="s">
        <v>157</v>
      </c>
      <c r="B81" s="110"/>
      <c r="C81" s="110"/>
      <c r="D81" s="110"/>
      <c r="E81" s="110"/>
      <c r="F81" s="110"/>
      <c r="G81" s="110"/>
      <c r="H81" s="110"/>
      <c r="I81" s="110"/>
      <c r="J81" s="110"/>
      <c r="K81" s="110"/>
      <c r="L81" s="110"/>
      <c r="M81" s="103"/>
    </row>
    <row r="82" spans="1:13" ht="13.5" customHeight="1" thickBot="1">
      <c r="A82" s="104" t="s">
        <v>151</v>
      </c>
      <c r="B82" s="111"/>
      <c r="C82" s="111"/>
      <c r="D82" s="111"/>
      <c r="E82" s="111"/>
      <c r="F82" s="111"/>
      <c r="G82" s="111"/>
      <c r="H82" s="111"/>
      <c r="I82" s="111"/>
      <c r="J82" s="111"/>
      <c r="K82" s="111"/>
      <c r="L82" s="111"/>
      <c r="M82" s="112"/>
    </row>
    <row r="83" spans="1:13">
      <c r="A83" s="3"/>
      <c r="B83" s="1"/>
      <c r="C83" s="1"/>
      <c r="D83" s="1"/>
      <c r="E83" s="1"/>
      <c r="F83" s="1"/>
      <c r="G83" s="1"/>
      <c r="H83" s="1"/>
      <c r="I83" s="1"/>
      <c r="J83" s="1"/>
      <c r="K83" s="1"/>
      <c r="L83" s="1"/>
      <c r="M83" s="1"/>
    </row>
    <row r="84" spans="1:13">
      <c r="A84" s="3"/>
      <c r="B84" s="1"/>
      <c r="C84" s="1"/>
      <c r="D84" s="1"/>
      <c r="E84" s="1"/>
      <c r="F84" s="1"/>
      <c r="G84" s="1"/>
      <c r="H84" s="1"/>
      <c r="I84" s="1"/>
      <c r="J84" s="1"/>
      <c r="K84" s="1"/>
      <c r="L84" s="1"/>
      <c r="M84" s="1"/>
    </row>
    <row r="85" spans="1:13">
      <c r="A85" s="2"/>
      <c r="B85" s="2"/>
      <c r="C85" s="30"/>
      <c r="D85" s="2"/>
      <c r="E85" s="30"/>
      <c r="F85" s="2"/>
      <c r="G85" s="2"/>
      <c r="H85" s="2"/>
      <c r="I85" s="2"/>
      <c r="J85" s="2"/>
      <c r="K85" s="2"/>
      <c r="L85" s="2"/>
      <c r="M85" s="2"/>
    </row>
    <row r="86" spans="1:13">
      <c r="C86" s="30"/>
      <c r="E86" s="30"/>
    </row>
    <row r="87" spans="1:13">
      <c r="C87" s="30"/>
      <c r="E87" s="30"/>
    </row>
    <row r="88" spans="1:13">
      <c r="C88" s="30"/>
      <c r="E88" s="30"/>
    </row>
    <row r="89" spans="1:13">
      <c r="C89" s="30"/>
      <c r="E89" s="30"/>
    </row>
    <row r="90" spans="1:13">
      <c r="C90" s="30"/>
      <c r="E90" s="30"/>
    </row>
    <row r="91" spans="1:13">
      <c r="C91" s="30"/>
    </row>
  </sheetData>
  <mergeCells count="14">
    <mergeCell ref="A81:M81"/>
    <mergeCell ref="A82:M82"/>
    <mergeCell ref="A75:M75"/>
    <mergeCell ref="A76:M76"/>
    <mergeCell ref="A77:M77"/>
    <mergeCell ref="A78:M78"/>
    <mergeCell ref="A79:M79"/>
    <mergeCell ref="A80:M80"/>
    <mergeCell ref="A1:M1"/>
    <mergeCell ref="C2:F2"/>
    <mergeCell ref="G2:I2"/>
    <mergeCell ref="J2:M2"/>
    <mergeCell ref="C3:D3"/>
    <mergeCell ref="E3:F3"/>
  </mergeCells>
  <printOptions horizontalCentered="1"/>
  <pageMargins left="0.5" right="0.5" top="0.5" bottom="0.5" header="0.3" footer="0.3"/>
  <pageSetup paperSize="5" scale="93" fitToHeight="0" orientation="landscape" r:id="rId1"/>
  <headerFooter>
    <oddFooter>&amp;LOffice of Economic and Demographic Research&amp;CPage &amp;P of &amp;N&amp;RJanuary 15, 2020</oddFooter>
  </headerFooter>
  <ignoredErrors>
    <ignoredError sqref="D7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91"/>
  <sheetViews>
    <sheetView workbookViewId="0">
      <selection sqref="A1:M1"/>
    </sheetView>
  </sheetViews>
  <sheetFormatPr defaultRowHeight="12.75"/>
  <cols>
    <col min="1" max="1" width="15.7109375" customWidth="1"/>
    <col min="2" max="2" width="12.7109375" customWidth="1"/>
    <col min="3" max="3" width="18.7109375" customWidth="1"/>
    <col min="4" max="4" width="10.7109375" customWidth="1"/>
    <col min="5" max="5" width="18.7109375" customWidth="1"/>
    <col min="6" max="6" width="10.7109375" customWidth="1"/>
    <col min="7" max="9" width="11.7109375" customWidth="1"/>
    <col min="10" max="10" width="16.7109375" customWidth="1"/>
    <col min="11" max="11" width="13.7109375" customWidth="1"/>
    <col min="12" max="12" width="16.7109375" customWidth="1"/>
    <col min="13" max="13" width="11.7109375" customWidth="1"/>
  </cols>
  <sheetData>
    <row r="1" spans="1:13" ht="26.25">
      <c r="A1" s="90" t="s">
        <v>130</v>
      </c>
      <c r="B1" s="91"/>
      <c r="C1" s="91"/>
      <c r="D1" s="91"/>
      <c r="E1" s="91"/>
      <c r="F1" s="91"/>
      <c r="G1" s="91"/>
      <c r="H1" s="91"/>
      <c r="I1" s="91"/>
      <c r="J1" s="91"/>
      <c r="K1" s="91"/>
      <c r="L1" s="91"/>
      <c r="M1" s="92"/>
    </row>
    <row r="2" spans="1:13" ht="15.75">
      <c r="A2" s="21"/>
      <c r="B2" s="81">
        <v>2016</v>
      </c>
      <c r="C2" s="93" t="s">
        <v>79</v>
      </c>
      <c r="D2" s="94"/>
      <c r="E2" s="94"/>
      <c r="F2" s="95"/>
      <c r="G2" s="93" t="s">
        <v>96</v>
      </c>
      <c r="H2" s="94"/>
      <c r="I2" s="95"/>
      <c r="J2" s="96" t="s">
        <v>83</v>
      </c>
      <c r="K2" s="97"/>
      <c r="L2" s="97"/>
      <c r="M2" s="98"/>
    </row>
    <row r="3" spans="1:13">
      <c r="A3" s="23"/>
      <c r="B3" s="22" t="s">
        <v>81</v>
      </c>
      <c r="C3" s="99" t="s">
        <v>112</v>
      </c>
      <c r="D3" s="100"/>
      <c r="E3" s="99" t="s">
        <v>113</v>
      </c>
      <c r="F3" s="100"/>
      <c r="G3" s="34" t="s">
        <v>70</v>
      </c>
      <c r="H3" s="25" t="s">
        <v>97</v>
      </c>
      <c r="I3" s="25"/>
      <c r="J3" s="24"/>
      <c r="K3" s="38"/>
      <c r="L3" s="38"/>
      <c r="M3" s="40" t="s">
        <v>1</v>
      </c>
    </row>
    <row r="4" spans="1:13">
      <c r="A4" s="23"/>
      <c r="B4" s="22" t="s">
        <v>2</v>
      </c>
      <c r="C4" s="24"/>
      <c r="D4" s="41" t="s">
        <v>110</v>
      </c>
      <c r="E4" s="24"/>
      <c r="F4" s="41" t="s">
        <v>110</v>
      </c>
      <c r="G4" s="47" t="s">
        <v>0</v>
      </c>
      <c r="H4" s="41" t="s">
        <v>69</v>
      </c>
      <c r="I4" s="41" t="s">
        <v>70</v>
      </c>
      <c r="J4" s="24"/>
      <c r="K4" s="33" t="s">
        <v>68</v>
      </c>
      <c r="L4" s="68" t="s">
        <v>91</v>
      </c>
      <c r="M4" s="40" t="s">
        <v>91</v>
      </c>
    </row>
    <row r="5" spans="1:13">
      <c r="A5" s="26" t="s">
        <v>71</v>
      </c>
      <c r="B5" s="27" t="s">
        <v>73</v>
      </c>
      <c r="C5" s="82" t="s">
        <v>70</v>
      </c>
      <c r="D5" s="42" t="s">
        <v>111</v>
      </c>
      <c r="E5" s="82" t="s">
        <v>70</v>
      </c>
      <c r="F5" s="42" t="s">
        <v>111</v>
      </c>
      <c r="G5" s="43" t="s">
        <v>84</v>
      </c>
      <c r="H5" s="42" t="s">
        <v>84</v>
      </c>
      <c r="I5" s="42" t="s">
        <v>84</v>
      </c>
      <c r="J5" s="29" t="s">
        <v>0</v>
      </c>
      <c r="K5" s="28" t="s">
        <v>69</v>
      </c>
      <c r="L5" s="69" t="s">
        <v>92</v>
      </c>
      <c r="M5" s="54" t="s">
        <v>92</v>
      </c>
    </row>
    <row r="6" spans="1:13">
      <c r="A6" s="6" t="s">
        <v>3</v>
      </c>
      <c r="B6" s="15">
        <v>257062</v>
      </c>
      <c r="C6" s="64">
        <v>25364698066</v>
      </c>
      <c r="D6" s="18">
        <f>(C6/B6)</f>
        <v>98671.519189923056</v>
      </c>
      <c r="E6" s="19">
        <v>13821410781</v>
      </c>
      <c r="F6" s="19">
        <f>(E6/B6)</f>
        <v>53766.8374983467</v>
      </c>
      <c r="G6" s="45">
        <v>7.9359999999999999</v>
      </c>
      <c r="H6" s="35">
        <v>0</v>
      </c>
      <c r="I6" s="35">
        <f t="shared" ref="I6:I69" si="0">(G6+H6)</f>
        <v>7.9359999999999999</v>
      </c>
      <c r="J6" s="4">
        <v>109915385</v>
      </c>
      <c r="K6" s="31">
        <v>0</v>
      </c>
      <c r="L6" s="31">
        <f>SUM(J6:K6)</f>
        <v>109915385</v>
      </c>
      <c r="M6" s="55">
        <f t="shared" ref="M6:M69" si="1">L6/B6</f>
        <v>427.58317059697663</v>
      </c>
    </row>
    <row r="7" spans="1:13">
      <c r="A7" s="7" t="s">
        <v>4</v>
      </c>
      <c r="B7" s="16">
        <v>26965</v>
      </c>
      <c r="C7" s="65">
        <v>1670196779</v>
      </c>
      <c r="D7" s="50">
        <f>(C7/B7)</f>
        <v>61939.431819024663</v>
      </c>
      <c r="E7" s="51">
        <v>915256590</v>
      </c>
      <c r="F7" s="51">
        <f>(E7/B7)</f>
        <v>33942.391618765068</v>
      </c>
      <c r="G7" s="46">
        <v>6.7210000000000001</v>
      </c>
      <c r="H7" s="44">
        <v>0</v>
      </c>
      <c r="I7" s="44">
        <f t="shared" si="0"/>
        <v>6.7210000000000001</v>
      </c>
      <c r="J7" s="52">
        <v>6151440</v>
      </c>
      <c r="K7" s="51">
        <v>0</v>
      </c>
      <c r="L7" s="53">
        <f>SUM(J7:K7)</f>
        <v>6151440</v>
      </c>
      <c r="M7" s="56">
        <f t="shared" si="1"/>
        <v>228.12683107732246</v>
      </c>
    </row>
    <row r="8" spans="1:13">
      <c r="A8" s="7" t="s">
        <v>5</v>
      </c>
      <c r="B8" s="16">
        <v>176016</v>
      </c>
      <c r="C8" s="65">
        <v>21100218319</v>
      </c>
      <c r="D8" s="50">
        <f t="shared" ref="D8:D71" si="2">(C8/B8)</f>
        <v>119876.70620284519</v>
      </c>
      <c r="E8" s="51">
        <v>16144181171</v>
      </c>
      <c r="F8" s="51">
        <f t="shared" ref="F8:F71" si="3">(E8/B8)</f>
        <v>91719.963929415506</v>
      </c>
      <c r="G8" s="46">
        <v>6.4749999999999996</v>
      </c>
      <c r="H8" s="44">
        <v>0</v>
      </c>
      <c r="I8" s="44">
        <f t="shared" si="0"/>
        <v>6.4749999999999996</v>
      </c>
      <c r="J8" s="52">
        <v>104525485</v>
      </c>
      <c r="K8" s="51">
        <v>0</v>
      </c>
      <c r="L8" s="53">
        <f t="shared" ref="L8:L71" si="4">SUM(J8:K8)</f>
        <v>104525485</v>
      </c>
      <c r="M8" s="56">
        <f t="shared" si="1"/>
        <v>593.84081560767208</v>
      </c>
    </row>
    <row r="9" spans="1:13">
      <c r="A9" s="7" t="s">
        <v>6</v>
      </c>
      <c r="B9" s="16">
        <v>27440</v>
      </c>
      <c r="C9" s="65">
        <v>1623961519</v>
      </c>
      <c r="D9" s="50">
        <f t="shared" si="2"/>
        <v>59182.271100583093</v>
      </c>
      <c r="E9" s="51">
        <v>967367857</v>
      </c>
      <c r="F9" s="51">
        <f t="shared" si="3"/>
        <v>35253.930648688045</v>
      </c>
      <c r="G9" s="46">
        <v>6.891</v>
      </c>
      <c r="H9" s="44">
        <v>0</v>
      </c>
      <c r="I9" s="44">
        <f t="shared" si="0"/>
        <v>6.891</v>
      </c>
      <c r="J9" s="52">
        <v>6666134</v>
      </c>
      <c r="K9" s="51">
        <v>0</v>
      </c>
      <c r="L9" s="53">
        <f t="shared" si="4"/>
        <v>6666134</v>
      </c>
      <c r="M9" s="56">
        <f t="shared" si="1"/>
        <v>242.93491253644314</v>
      </c>
    </row>
    <row r="10" spans="1:13">
      <c r="A10" s="7" t="s">
        <v>7</v>
      </c>
      <c r="B10" s="16">
        <v>568919</v>
      </c>
      <c r="C10" s="65">
        <v>58202622110</v>
      </c>
      <c r="D10" s="50">
        <f t="shared" si="2"/>
        <v>102303.88176524251</v>
      </c>
      <c r="E10" s="51">
        <v>35807243742</v>
      </c>
      <c r="F10" s="51">
        <f t="shared" si="3"/>
        <v>62939.089293906516</v>
      </c>
      <c r="G10" s="46">
        <v>6.9160000000000004</v>
      </c>
      <c r="H10" s="44">
        <v>0</v>
      </c>
      <c r="I10" s="44">
        <f t="shared" si="0"/>
        <v>6.9160000000000004</v>
      </c>
      <c r="J10" s="52">
        <v>248011171</v>
      </c>
      <c r="K10" s="51">
        <v>0</v>
      </c>
      <c r="L10" s="53">
        <f t="shared" si="4"/>
        <v>248011171</v>
      </c>
      <c r="M10" s="56">
        <f t="shared" si="1"/>
        <v>435.93406266972977</v>
      </c>
    </row>
    <row r="11" spans="1:13">
      <c r="A11" s="7" t="s">
        <v>8</v>
      </c>
      <c r="B11" s="16">
        <v>1854513</v>
      </c>
      <c r="C11" s="65">
        <v>242186733172</v>
      </c>
      <c r="D11" s="50">
        <f t="shared" si="2"/>
        <v>130593.17091441258</v>
      </c>
      <c r="E11" s="51">
        <v>177539484038</v>
      </c>
      <c r="F11" s="51">
        <f t="shared" si="3"/>
        <v>95733.75006699872</v>
      </c>
      <c r="G11" s="46">
        <v>6.8360000000000003</v>
      </c>
      <c r="H11" s="44">
        <v>7.0300000000000001E-2</v>
      </c>
      <c r="I11" s="44">
        <f t="shared" si="0"/>
        <v>6.9062999999999999</v>
      </c>
      <c r="J11" s="52">
        <v>1221917731</v>
      </c>
      <c r="K11" s="51">
        <v>12565943</v>
      </c>
      <c r="L11" s="53">
        <f t="shared" si="4"/>
        <v>1234483674</v>
      </c>
      <c r="M11" s="56">
        <f t="shared" si="1"/>
        <v>665.66461060127381</v>
      </c>
    </row>
    <row r="12" spans="1:13">
      <c r="A12" s="7" t="s">
        <v>9</v>
      </c>
      <c r="B12" s="16">
        <v>14580</v>
      </c>
      <c r="C12" s="65">
        <v>914070813</v>
      </c>
      <c r="D12" s="50">
        <f t="shared" si="2"/>
        <v>62693.471399176953</v>
      </c>
      <c r="E12" s="51">
        <v>449708602</v>
      </c>
      <c r="F12" s="51">
        <f t="shared" si="3"/>
        <v>30844.211385459534</v>
      </c>
      <c r="G12" s="46">
        <v>6.6959999999999997</v>
      </c>
      <c r="H12" s="44">
        <v>0</v>
      </c>
      <c r="I12" s="44">
        <f t="shared" si="0"/>
        <v>6.6959999999999997</v>
      </c>
      <c r="J12" s="52">
        <v>3010212</v>
      </c>
      <c r="K12" s="51">
        <v>0</v>
      </c>
      <c r="L12" s="53">
        <f t="shared" si="4"/>
        <v>3010212</v>
      </c>
      <c r="M12" s="56">
        <f t="shared" si="1"/>
        <v>206.46172839506173</v>
      </c>
    </row>
    <row r="13" spans="1:13">
      <c r="A13" s="7" t="s">
        <v>10</v>
      </c>
      <c r="B13" s="16">
        <v>170450</v>
      </c>
      <c r="C13" s="65">
        <v>21348605206</v>
      </c>
      <c r="D13" s="50">
        <f t="shared" si="2"/>
        <v>125248.49050161337</v>
      </c>
      <c r="E13" s="51">
        <v>15753930776</v>
      </c>
      <c r="F13" s="51">
        <f t="shared" si="3"/>
        <v>92425.525233206223</v>
      </c>
      <c r="G13" s="46">
        <v>6.9269999999999996</v>
      </c>
      <c r="H13" s="44">
        <v>0</v>
      </c>
      <c r="I13" s="44">
        <f t="shared" si="0"/>
        <v>6.9269999999999996</v>
      </c>
      <c r="J13" s="52">
        <v>109137706</v>
      </c>
      <c r="K13" s="51">
        <v>0</v>
      </c>
      <c r="L13" s="53">
        <f t="shared" si="4"/>
        <v>109137706</v>
      </c>
      <c r="M13" s="56">
        <f t="shared" si="1"/>
        <v>640.2916163097683</v>
      </c>
    </row>
    <row r="14" spans="1:13">
      <c r="A14" s="7" t="s">
        <v>11</v>
      </c>
      <c r="B14" s="16">
        <v>143054</v>
      </c>
      <c r="C14" s="65">
        <v>14400262944</v>
      </c>
      <c r="D14" s="50">
        <f t="shared" si="2"/>
        <v>100663.12681924309</v>
      </c>
      <c r="E14" s="51">
        <v>9069466141</v>
      </c>
      <c r="F14" s="51">
        <f t="shared" si="3"/>
        <v>63398.899303759419</v>
      </c>
      <c r="G14" s="46">
        <v>6.9249999999999998</v>
      </c>
      <c r="H14" s="44">
        <v>0</v>
      </c>
      <c r="I14" s="44">
        <f t="shared" si="0"/>
        <v>6.9249999999999998</v>
      </c>
      <c r="J14" s="52">
        <v>63031223</v>
      </c>
      <c r="K14" s="51">
        <v>0</v>
      </c>
      <c r="L14" s="53">
        <f t="shared" si="4"/>
        <v>63031223</v>
      </c>
      <c r="M14" s="56">
        <f t="shared" si="1"/>
        <v>440.61139849287679</v>
      </c>
    </row>
    <row r="15" spans="1:13">
      <c r="A15" s="7" t="s">
        <v>12</v>
      </c>
      <c r="B15" s="16">
        <v>205321</v>
      </c>
      <c r="C15" s="65">
        <v>15115103337</v>
      </c>
      <c r="D15" s="50">
        <f t="shared" si="2"/>
        <v>73616.938048226919</v>
      </c>
      <c r="E15" s="51">
        <v>10466452401</v>
      </c>
      <c r="F15" s="51">
        <f t="shared" si="3"/>
        <v>50976.04434519606</v>
      </c>
      <c r="G15" s="46">
        <v>6.7619999999999996</v>
      </c>
      <c r="H15" s="44">
        <v>0</v>
      </c>
      <c r="I15" s="44">
        <f t="shared" si="0"/>
        <v>6.7619999999999996</v>
      </c>
      <c r="J15" s="52">
        <v>70843952</v>
      </c>
      <c r="K15" s="51">
        <v>0</v>
      </c>
      <c r="L15" s="53">
        <f t="shared" si="4"/>
        <v>70843952</v>
      </c>
      <c r="M15" s="56">
        <f t="shared" si="1"/>
        <v>345.03997155673312</v>
      </c>
    </row>
    <row r="16" spans="1:13">
      <c r="A16" s="7" t="s">
        <v>13</v>
      </c>
      <c r="B16" s="16">
        <v>350202</v>
      </c>
      <c r="C16" s="65">
        <v>102025075579</v>
      </c>
      <c r="D16" s="50">
        <f t="shared" si="2"/>
        <v>291332.07571344537</v>
      </c>
      <c r="E16" s="51">
        <v>82477055587</v>
      </c>
      <c r="F16" s="51">
        <f t="shared" si="3"/>
        <v>235512.80571498736</v>
      </c>
      <c r="G16" s="46">
        <v>5.2450000000000001</v>
      </c>
      <c r="H16" s="44">
        <v>0</v>
      </c>
      <c r="I16" s="44">
        <f t="shared" si="0"/>
        <v>5.2450000000000001</v>
      </c>
      <c r="J16" s="52">
        <v>432727330</v>
      </c>
      <c r="K16" s="51">
        <v>0</v>
      </c>
      <c r="L16" s="53">
        <f t="shared" si="4"/>
        <v>432727330</v>
      </c>
      <c r="M16" s="56">
        <f t="shared" si="1"/>
        <v>1235.6506530516674</v>
      </c>
    </row>
    <row r="17" spans="1:13">
      <c r="A17" s="7" t="s">
        <v>14</v>
      </c>
      <c r="B17" s="16">
        <v>68566</v>
      </c>
      <c r="C17" s="65">
        <v>4230895867</v>
      </c>
      <c r="D17" s="50">
        <f t="shared" si="2"/>
        <v>61705.449741854565</v>
      </c>
      <c r="E17" s="51">
        <v>2660437780</v>
      </c>
      <c r="F17" s="51">
        <f t="shared" si="3"/>
        <v>38801.122713881516</v>
      </c>
      <c r="G17" s="46">
        <v>6.7519999999999998</v>
      </c>
      <c r="H17" s="44">
        <v>0</v>
      </c>
      <c r="I17" s="44">
        <f t="shared" si="0"/>
        <v>6.7519999999999998</v>
      </c>
      <c r="J17" s="52">
        <v>17963265</v>
      </c>
      <c r="K17" s="51">
        <v>0</v>
      </c>
      <c r="L17" s="53">
        <f t="shared" si="4"/>
        <v>17963265</v>
      </c>
      <c r="M17" s="56">
        <f t="shared" si="1"/>
        <v>261.98502173088701</v>
      </c>
    </row>
    <row r="18" spans="1:13">
      <c r="A18" s="7" t="s">
        <v>102</v>
      </c>
      <c r="B18" s="16">
        <v>35141</v>
      </c>
      <c r="C18" s="65">
        <v>3225366162</v>
      </c>
      <c r="D18" s="50">
        <f t="shared" si="2"/>
        <v>91783.56227768134</v>
      </c>
      <c r="E18" s="51">
        <v>1529854652</v>
      </c>
      <c r="F18" s="51">
        <f t="shared" si="3"/>
        <v>43534.750064027772</v>
      </c>
      <c r="G18" s="46">
        <v>6.8319999999999999</v>
      </c>
      <c r="H18" s="44">
        <v>0</v>
      </c>
      <c r="I18" s="44">
        <f t="shared" si="0"/>
        <v>6.8319999999999999</v>
      </c>
      <c r="J18" s="52">
        <v>10511206</v>
      </c>
      <c r="K18" s="51">
        <v>0</v>
      </c>
      <c r="L18" s="53">
        <f t="shared" si="4"/>
        <v>10511206</v>
      </c>
      <c r="M18" s="56">
        <f t="shared" si="1"/>
        <v>299.11516462252069</v>
      </c>
    </row>
    <row r="19" spans="1:13">
      <c r="A19" s="7" t="s">
        <v>15</v>
      </c>
      <c r="B19" s="16">
        <v>16773</v>
      </c>
      <c r="C19" s="65">
        <v>1469477400</v>
      </c>
      <c r="D19" s="50">
        <f t="shared" si="2"/>
        <v>87609.694151314616</v>
      </c>
      <c r="E19" s="51">
        <v>528658948</v>
      </c>
      <c r="F19" s="51">
        <f t="shared" si="3"/>
        <v>31518.449174268168</v>
      </c>
      <c r="G19" s="46">
        <v>6.9219999999999997</v>
      </c>
      <c r="H19" s="44">
        <v>0</v>
      </c>
      <c r="I19" s="44">
        <f t="shared" si="0"/>
        <v>6.9219999999999997</v>
      </c>
      <c r="J19" s="52">
        <v>3659378</v>
      </c>
      <c r="K19" s="51">
        <v>0</v>
      </c>
      <c r="L19" s="53">
        <f t="shared" si="4"/>
        <v>3659378</v>
      </c>
      <c r="M19" s="56">
        <f t="shared" si="1"/>
        <v>218.17075061110117</v>
      </c>
    </row>
    <row r="20" spans="1:13">
      <c r="A20" s="7" t="s">
        <v>16</v>
      </c>
      <c r="B20" s="16">
        <v>923647</v>
      </c>
      <c r="C20" s="65">
        <v>91665882660</v>
      </c>
      <c r="D20" s="50">
        <f t="shared" si="2"/>
        <v>99243.415135869</v>
      </c>
      <c r="E20" s="51">
        <v>60065263972</v>
      </c>
      <c r="F20" s="51">
        <f t="shared" si="3"/>
        <v>65030.540858141692</v>
      </c>
      <c r="G20" s="46">
        <v>6.8019999999999996</v>
      </c>
      <c r="H20" s="44">
        <v>0</v>
      </c>
      <c r="I20" s="44">
        <f t="shared" si="0"/>
        <v>6.8019999999999996</v>
      </c>
      <c r="J20" s="52">
        <v>411215475</v>
      </c>
      <c r="K20" s="51">
        <v>0</v>
      </c>
      <c r="L20" s="53">
        <f t="shared" si="4"/>
        <v>411215475</v>
      </c>
      <c r="M20" s="56">
        <f t="shared" si="1"/>
        <v>445.20847791418151</v>
      </c>
    </row>
    <row r="21" spans="1:13">
      <c r="A21" s="7" t="s">
        <v>17</v>
      </c>
      <c r="B21" s="16">
        <v>309986</v>
      </c>
      <c r="C21" s="65">
        <v>26883424322</v>
      </c>
      <c r="D21" s="50">
        <f t="shared" si="2"/>
        <v>86724.64021600975</v>
      </c>
      <c r="E21" s="51">
        <v>17066661790</v>
      </c>
      <c r="F21" s="51">
        <f t="shared" si="3"/>
        <v>55056.234120250592</v>
      </c>
      <c r="G21" s="46">
        <v>6.8760000000000003</v>
      </c>
      <c r="H21" s="44">
        <v>0</v>
      </c>
      <c r="I21" s="44">
        <f t="shared" si="0"/>
        <v>6.8760000000000003</v>
      </c>
      <c r="J21" s="52">
        <v>117350394</v>
      </c>
      <c r="K21" s="51">
        <v>0</v>
      </c>
      <c r="L21" s="53">
        <f t="shared" si="4"/>
        <v>117350394</v>
      </c>
      <c r="M21" s="56">
        <f t="shared" si="1"/>
        <v>378.56675462762837</v>
      </c>
    </row>
    <row r="22" spans="1:13">
      <c r="A22" s="7" t="s">
        <v>18</v>
      </c>
      <c r="B22" s="16">
        <v>103095</v>
      </c>
      <c r="C22" s="65">
        <v>11446627252</v>
      </c>
      <c r="D22" s="50">
        <f t="shared" si="2"/>
        <v>111029.89720161016</v>
      </c>
      <c r="E22" s="51">
        <v>8399803702</v>
      </c>
      <c r="F22" s="51">
        <f t="shared" si="3"/>
        <v>81476.344168000389</v>
      </c>
      <c r="G22" s="46">
        <v>6.952</v>
      </c>
      <c r="H22" s="44">
        <v>0</v>
      </c>
      <c r="I22" s="44">
        <f t="shared" si="0"/>
        <v>6.952</v>
      </c>
      <c r="J22" s="52">
        <v>58395438</v>
      </c>
      <c r="K22" s="51">
        <v>0</v>
      </c>
      <c r="L22" s="53">
        <f t="shared" si="4"/>
        <v>58395438</v>
      </c>
      <c r="M22" s="56">
        <f t="shared" si="1"/>
        <v>566.42357049323437</v>
      </c>
    </row>
    <row r="23" spans="1:13">
      <c r="A23" s="7" t="s">
        <v>19</v>
      </c>
      <c r="B23" s="16">
        <v>11916</v>
      </c>
      <c r="C23" s="65">
        <v>2714719863</v>
      </c>
      <c r="D23" s="50">
        <f t="shared" si="2"/>
        <v>227821.4050855992</v>
      </c>
      <c r="E23" s="51">
        <v>1891574213</v>
      </c>
      <c r="F23" s="51">
        <f t="shared" si="3"/>
        <v>158742.38108425646</v>
      </c>
      <c r="G23" s="46">
        <v>5.75</v>
      </c>
      <c r="H23" s="44">
        <v>0</v>
      </c>
      <c r="I23" s="44">
        <f t="shared" si="0"/>
        <v>5.75</v>
      </c>
      <c r="J23" s="52">
        <v>10876553</v>
      </c>
      <c r="K23" s="51">
        <v>0</v>
      </c>
      <c r="L23" s="53">
        <f t="shared" si="4"/>
        <v>10876553</v>
      </c>
      <c r="M23" s="56">
        <f t="shared" si="1"/>
        <v>912.7687982544478</v>
      </c>
    </row>
    <row r="24" spans="1:13">
      <c r="A24" s="7" t="s">
        <v>20</v>
      </c>
      <c r="B24" s="16">
        <v>48486</v>
      </c>
      <c r="C24" s="65">
        <v>2875711268</v>
      </c>
      <c r="D24" s="50">
        <f t="shared" si="2"/>
        <v>59310.136286763191</v>
      </c>
      <c r="E24" s="51">
        <v>1491453963</v>
      </c>
      <c r="F24" s="51">
        <f t="shared" si="3"/>
        <v>30760.50742482366</v>
      </c>
      <c r="G24" s="46">
        <v>6.7789999999999999</v>
      </c>
      <c r="H24" s="44">
        <v>0</v>
      </c>
      <c r="I24" s="44">
        <f t="shared" si="0"/>
        <v>6.7789999999999999</v>
      </c>
      <c r="J24" s="52">
        <v>10109557</v>
      </c>
      <c r="K24" s="51">
        <v>0</v>
      </c>
      <c r="L24" s="53">
        <f t="shared" si="4"/>
        <v>10109557</v>
      </c>
      <c r="M24" s="56">
        <f t="shared" si="1"/>
        <v>208.50466113929795</v>
      </c>
    </row>
    <row r="25" spans="1:13">
      <c r="A25" s="7" t="s">
        <v>21</v>
      </c>
      <c r="B25" s="16">
        <v>16848</v>
      </c>
      <c r="C25" s="65">
        <v>1314137132</v>
      </c>
      <c r="D25" s="50">
        <f t="shared" si="2"/>
        <v>77999.592355175686</v>
      </c>
      <c r="E25" s="51">
        <v>677497255</v>
      </c>
      <c r="F25" s="51">
        <f t="shared" si="3"/>
        <v>40212.325201804371</v>
      </c>
      <c r="G25" s="46">
        <v>6.8460000000000001</v>
      </c>
      <c r="H25" s="44">
        <v>0</v>
      </c>
      <c r="I25" s="44">
        <f t="shared" si="0"/>
        <v>6.8460000000000001</v>
      </c>
      <c r="J25" s="52">
        <v>4635902</v>
      </c>
      <c r="K25" s="51">
        <v>0</v>
      </c>
      <c r="L25" s="53">
        <f t="shared" si="4"/>
        <v>4635902</v>
      </c>
      <c r="M25" s="56">
        <f t="shared" si="1"/>
        <v>275.16037511870843</v>
      </c>
    </row>
    <row r="26" spans="1:13">
      <c r="A26" s="7" t="s">
        <v>22</v>
      </c>
      <c r="B26" s="16">
        <v>13047</v>
      </c>
      <c r="C26" s="65">
        <v>3368076775</v>
      </c>
      <c r="D26" s="50">
        <f t="shared" si="2"/>
        <v>258149.5190465241</v>
      </c>
      <c r="E26" s="51">
        <v>613130250</v>
      </c>
      <c r="F26" s="51">
        <f t="shared" si="3"/>
        <v>46993.964129684988</v>
      </c>
      <c r="G26" s="46">
        <v>6.7549999999999999</v>
      </c>
      <c r="H26" s="44">
        <v>0</v>
      </c>
      <c r="I26" s="44">
        <f t="shared" si="0"/>
        <v>6.7549999999999999</v>
      </c>
      <c r="J26" s="52">
        <v>4141695</v>
      </c>
      <c r="K26" s="51">
        <v>0</v>
      </c>
      <c r="L26" s="53">
        <f t="shared" si="4"/>
        <v>4141695</v>
      </c>
      <c r="M26" s="56">
        <f t="shared" si="1"/>
        <v>317.44424005518511</v>
      </c>
    </row>
    <row r="27" spans="1:13">
      <c r="A27" s="7" t="s">
        <v>23</v>
      </c>
      <c r="B27" s="16">
        <v>16628</v>
      </c>
      <c r="C27" s="65">
        <v>2525293372</v>
      </c>
      <c r="D27" s="50">
        <f t="shared" si="2"/>
        <v>151869.94058215059</v>
      </c>
      <c r="E27" s="51">
        <v>1594257591</v>
      </c>
      <c r="F27" s="51">
        <f t="shared" si="3"/>
        <v>95877.892169834013</v>
      </c>
      <c r="G27" s="46">
        <v>7.0839999999999996</v>
      </c>
      <c r="H27" s="44">
        <v>0</v>
      </c>
      <c r="I27" s="44">
        <f t="shared" si="0"/>
        <v>7.0839999999999996</v>
      </c>
      <c r="J27" s="52">
        <v>11293541</v>
      </c>
      <c r="K27" s="51">
        <v>0</v>
      </c>
      <c r="L27" s="53">
        <f t="shared" si="4"/>
        <v>11293541</v>
      </c>
      <c r="M27" s="56">
        <f t="shared" si="1"/>
        <v>679.18817656964154</v>
      </c>
    </row>
    <row r="28" spans="1:13">
      <c r="A28" s="7" t="s">
        <v>24</v>
      </c>
      <c r="B28" s="16">
        <v>14665</v>
      </c>
      <c r="C28" s="65">
        <v>1262206587</v>
      </c>
      <c r="D28" s="50">
        <f t="shared" si="2"/>
        <v>86069.320627344016</v>
      </c>
      <c r="E28" s="51">
        <v>779293894</v>
      </c>
      <c r="F28" s="51">
        <f t="shared" si="3"/>
        <v>53139.713194681215</v>
      </c>
      <c r="G28" s="46">
        <v>7.0860000000000003</v>
      </c>
      <c r="H28" s="44">
        <v>0</v>
      </c>
      <c r="I28" s="44">
        <f t="shared" si="0"/>
        <v>7.0860000000000003</v>
      </c>
      <c r="J28" s="52">
        <v>5522079</v>
      </c>
      <c r="K28" s="51">
        <v>0</v>
      </c>
      <c r="L28" s="53">
        <f t="shared" si="4"/>
        <v>5522079</v>
      </c>
      <c r="M28" s="56">
        <f t="shared" si="1"/>
        <v>376.54817592908284</v>
      </c>
    </row>
    <row r="29" spans="1:13">
      <c r="A29" s="7" t="s">
        <v>25</v>
      </c>
      <c r="B29" s="16">
        <v>27637</v>
      </c>
      <c r="C29" s="65">
        <v>3259852552</v>
      </c>
      <c r="D29" s="50">
        <f t="shared" si="2"/>
        <v>117952.47501537793</v>
      </c>
      <c r="E29" s="51">
        <v>1609395707</v>
      </c>
      <c r="F29" s="51">
        <f t="shared" si="3"/>
        <v>58233.372182219486</v>
      </c>
      <c r="G29" s="46">
        <v>6.97</v>
      </c>
      <c r="H29" s="44">
        <v>0</v>
      </c>
      <c r="I29" s="44">
        <f t="shared" si="0"/>
        <v>6.97</v>
      </c>
      <c r="J29" s="52">
        <v>11223998</v>
      </c>
      <c r="K29" s="51">
        <v>0</v>
      </c>
      <c r="L29" s="53">
        <f t="shared" si="4"/>
        <v>11223998</v>
      </c>
      <c r="M29" s="56">
        <f t="shared" si="1"/>
        <v>406.12215508195533</v>
      </c>
    </row>
    <row r="30" spans="1:13">
      <c r="A30" s="7" t="s">
        <v>26</v>
      </c>
      <c r="B30" s="16">
        <v>38370</v>
      </c>
      <c r="C30" s="65">
        <v>5442781323</v>
      </c>
      <c r="D30" s="50">
        <f t="shared" si="2"/>
        <v>141849.91720093825</v>
      </c>
      <c r="E30" s="51">
        <v>1937328367</v>
      </c>
      <c r="F30" s="51">
        <f t="shared" si="3"/>
        <v>50490.705420901744</v>
      </c>
      <c r="G30" s="46">
        <v>6.9210000000000003</v>
      </c>
      <c r="H30" s="44">
        <v>0</v>
      </c>
      <c r="I30" s="44">
        <f t="shared" si="0"/>
        <v>6.9210000000000003</v>
      </c>
      <c r="J30" s="52">
        <v>13441063</v>
      </c>
      <c r="K30" s="51">
        <v>0</v>
      </c>
      <c r="L30" s="53">
        <f t="shared" si="4"/>
        <v>13441063</v>
      </c>
      <c r="M30" s="56">
        <f t="shared" si="1"/>
        <v>350.30135522543657</v>
      </c>
    </row>
    <row r="31" spans="1:13">
      <c r="A31" s="7" t="s">
        <v>27</v>
      </c>
      <c r="B31" s="16">
        <v>179503</v>
      </c>
      <c r="C31" s="65">
        <v>12982525721</v>
      </c>
      <c r="D31" s="50">
        <f t="shared" si="2"/>
        <v>72324.839813262181</v>
      </c>
      <c r="E31" s="51">
        <v>8747603307</v>
      </c>
      <c r="F31" s="51">
        <f t="shared" si="3"/>
        <v>48732.35158743865</v>
      </c>
      <c r="G31" s="46">
        <v>6.8689999999999998</v>
      </c>
      <c r="H31" s="44">
        <v>0</v>
      </c>
      <c r="I31" s="44">
        <f t="shared" si="0"/>
        <v>6.8689999999999998</v>
      </c>
      <c r="J31" s="52">
        <v>59970400</v>
      </c>
      <c r="K31" s="51">
        <v>0</v>
      </c>
      <c r="L31" s="53">
        <f t="shared" si="4"/>
        <v>59970400</v>
      </c>
      <c r="M31" s="56">
        <f t="shared" si="1"/>
        <v>334.09135223366741</v>
      </c>
    </row>
    <row r="32" spans="1:13">
      <c r="A32" s="7" t="s">
        <v>28</v>
      </c>
      <c r="B32" s="16">
        <v>101531</v>
      </c>
      <c r="C32" s="65">
        <v>7268749938</v>
      </c>
      <c r="D32" s="50">
        <f t="shared" si="2"/>
        <v>71591.434517536516</v>
      </c>
      <c r="E32" s="51">
        <v>5072593049</v>
      </c>
      <c r="F32" s="51">
        <f t="shared" si="3"/>
        <v>49961.02716411736</v>
      </c>
      <c r="G32" s="46">
        <v>6.9560000000000004</v>
      </c>
      <c r="H32" s="44">
        <v>0</v>
      </c>
      <c r="I32" s="44">
        <f t="shared" si="0"/>
        <v>6.9560000000000004</v>
      </c>
      <c r="J32" s="52">
        <v>35285508</v>
      </c>
      <c r="K32" s="51">
        <v>0</v>
      </c>
      <c r="L32" s="53">
        <f t="shared" si="4"/>
        <v>35285508</v>
      </c>
      <c r="M32" s="56">
        <f t="shared" si="1"/>
        <v>347.53432941663135</v>
      </c>
    </row>
    <row r="33" spans="1:13">
      <c r="A33" s="7" t="s">
        <v>29</v>
      </c>
      <c r="B33" s="16">
        <v>1352797</v>
      </c>
      <c r="C33" s="65">
        <v>119592520757</v>
      </c>
      <c r="D33" s="50">
        <f t="shared" si="2"/>
        <v>88403.892643907398</v>
      </c>
      <c r="E33" s="51">
        <v>86758386372</v>
      </c>
      <c r="F33" s="51">
        <f t="shared" si="3"/>
        <v>64132.598144437041</v>
      </c>
      <c r="G33" s="46">
        <v>6.9059999999999997</v>
      </c>
      <c r="H33" s="44">
        <v>0</v>
      </c>
      <c r="I33" s="44">
        <f t="shared" si="0"/>
        <v>6.9059999999999997</v>
      </c>
      <c r="J33" s="52">
        <v>600216601</v>
      </c>
      <c r="K33" s="51">
        <v>0</v>
      </c>
      <c r="L33" s="53">
        <f t="shared" si="4"/>
        <v>600216601</v>
      </c>
      <c r="M33" s="56">
        <f t="shared" si="1"/>
        <v>443.68563871741287</v>
      </c>
    </row>
    <row r="34" spans="1:13">
      <c r="A34" s="7" t="s">
        <v>30</v>
      </c>
      <c r="B34" s="16">
        <v>20003</v>
      </c>
      <c r="C34" s="65">
        <v>1154385139</v>
      </c>
      <c r="D34" s="50">
        <f t="shared" si="2"/>
        <v>57710.600359946009</v>
      </c>
      <c r="E34" s="51">
        <v>504856695</v>
      </c>
      <c r="F34" s="51">
        <f t="shared" si="3"/>
        <v>25239.048892666102</v>
      </c>
      <c r="G34" s="46">
        <v>6.9729999999999999</v>
      </c>
      <c r="H34" s="44">
        <v>0</v>
      </c>
      <c r="I34" s="44">
        <f t="shared" si="0"/>
        <v>6.9729999999999999</v>
      </c>
      <c r="J34" s="52">
        <v>3520368</v>
      </c>
      <c r="K34" s="51">
        <v>0</v>
      </c>
      <c r="L34" s="53">
        <f t="shared" si="4"/>
        <v>3520368</v>
      </c>
      <c r="M34" s="56">
        <f t="shared" si="1"/>
        <v>175.99200119982004</v>
      </c>
    </row>
    <row r="35" spans="1:13">
      <c r="A35" s="7" t="s">
        <v>31</v>
      </c>
      <c r="B35" s="16">
        <v>146410</v>
      </c>
      <c r="C35" s="65">
        <v>22621616836</v>
      </c>
      <c r="D35" s="50">
        <f t="shared" si="2"/>
        <v>154508.68681101018</v>
      </c>
      <c r="E35" s="51">
        <v>16381826116</v>
      </c>
      <c r="F35" s="51">
        <f t="shared" si="3"/>
        <v>111890.07660678915</v>
      </c>
      <c r="G35" s="46">
        <v>7.41</v>
      </c>
      <c r="H35" s="44">
        <v>0</v>
      </c>
      <c r="I35" s="44">
        <f t="shared" si="0"/>
        <v>7.41</v>
      </c>
      <c r="J35" s="52">
        <v>121401358</v>
      </c>
      <c r="K35" s="51">
        <v>0</v>
      </c>
      <c r="L35" s="53">
        <f t="shared" si="4"/>
        <v>121401358</v>
      </c>
      <c r="M35" s="56">
        <f t="shared" si="1"/>
        <v>829.18761013591973</v>
      </c>
    </row>
    <row r="36" spans="1:13">
      <c r="A36" s="7" t="s">
        <v>32</v>
      </c>
      <c r="B36" s="16">
        <v>50345</v>
      </c>
      <c r="C36" s="65">
        <v>3023442222</v>
      </c>
      <c r="D36" s="50">
        <f t="shared" si="2"/>
        <v>60054.468606614362</v>
      </c>
      <c r="E36" s="51">
        <v>1655313490</v>
      </c>
      <c r="F36" s="51">
        <f t="shared" si="3"/>
        <v>32879.40192670573</v>
      </c>
      <c r="G36" s="46">
        <v>5.702</v>
      </c>
      <c r="H36" s="44">
        <v>0</v>
      </c>
      <c r="I36" s="44">
        <f t="shared" si="0"/>
        <v>5.702</v>
      </c>
      <c r="J36" s="52">
        <v>9438623</v>
      </c>
      <c r="K36" s="51">
        <v>0</v>
      </c>
      <c r="L36" s="53">
        <f t="shared" si="4"/>
        <v>9438623</v>
      </c>
      <c r="M36" s="56">
        <f t="shared" si="1"/>
        <v>187.47885589432912</v>
      </c>
    </row>
    <row r="37" spans="1:13">
      <c r="A37" s="7" t="s">
        <v>33</v>
      </c>
      <c r="B37" s="16">
        <v>14498</v>
      </c>
      <c r="C37" s="65">
        <v>1434054393</v>
      </c>
      <c r="D37" s="50">
        <f t="shared" si="2"/>
        <v>98913.946268450818</v>
      </c>
      <c r="E37" s="51">
        <v>628555196</v>
      </c>
      <c r="F37" s="51">
        <f t="shared" si="3"/>
        <v>43354.614153676368</v>
      </c>
      <c r="G37" s="46">
        <v>6.85</v>
      </c>
      <c r="H37" s="44">
        <v>0</v>
      </c>
      <c r="I37" s="44">
        <f t="shared" si="0"/>
        <v>6.85</v>
      </c>
      <c r="J37" s="52">
        <v>4305603</v>
      </c>
      <c r="K37" s="51">
        <v>0</v>
      </c>
      <c r="L37" s="53">
        <f t="shared" si="4"/>
        <v>4305603</v>
      </c>
      <c r="M37" s="56">
        <f t="shared" si="1"/>
        <v>296.97910056559527</v>
      </c>
    </row>
    <row r="38" spans="1:13">
      <c r="A38" s="7" t="s">
        <v>34</v>
      </c>
      <c r="B38" s="16">
        <v>8621</v>
      </c>
      <c r="C38" s="65">
        <v>726507421</v>
      </c>
      <c r="D38" s="50">
        <f t="shared" si="2"/>
        <v>84271.827050226188</v>
      </c>
      <c r="E38" s="51">
        <v>277647972</v>
      </c>
      <c r="F38" s="51">
        <f t="shared" si="3"/>
        <v>32206.005335807909</v>
      </c>
      <c r="G38" s="46">
        <v>6.7809999999999997</v>
      </c>
      <c r="H38" s="44">
        <v>0</v>
      </c>
      <c r="I38" s="44">
        <f t="shared" si="0"/>
        <v>6.7809999999999997</v>
      </c>
      <c r="J38" s="52">
        <v>1882731</v>
      </c>
      <c r="K38" s="51">
        <v>0</v>
      </c>
      <c r="L38" s="53">
        <f t="shared" si="4"/>
        <v>1882731</v>
      </c>
      <c r="M38" s="56">
        <f t="shared" si="1"/>
        <v>218.38893399837605</v>
      </c>
    </row>
    <row r="39" spans="1:13">
      <c r="A39" s="7" t="s">
        <v>35</v>
      </c>
      <c r="B39" s="16">
        <v>323985</v>
      </c>
      <c r="C39" s="65">
        <v>25204095882</v>
      </c>
      <c r="D39" s="50">
        <f t="shared" si="2"/>
        <v>77794.020963933523</v>
      </c>
      <c r="E39" s="51">
        <v>19269193798</v>
      </c>
      <c r="F39" s="51">
        <f t="shared" si="3"/>
        <v>59475.573862987483</v>
      </c>
      <c r="G39" s="46">
        <v>6.875</v>
      </c>
      <c r="H39" s="44">
        <v>0</v>
      </c>
      <c r="I39" s="44">
        <f t="shared" si="0"/>
        <v>6.875</v>
      </c>
      <c r="J39" s="52">
        <v>132475707</v>
      </c>
      <c r="K39" s="51">
        <v>0</v>
      </c>
      <c r="L39" s="53">
        <f t="shared" si="4"/>
        <v>132475707</v>
      </c>
      <c r="M39" s="56">
        <f t="shared" si="1"/>
        <v>408.89456919301819</v>
      </c>
    </row>
    <row r="40" spans="1:13">
      <c r="A40" s="7" t="s">
        <v>36</v>
      </c>
      <c r="B40" s="16">
        <v>680539</v>
      </c>
      <c r="C40" s="65">
        <v>96920143540</v>
      </c>
      <c r="D40" s="50">
        <f t="shared" si="2"/>
        <v>142416.73664551188</v>
      </c>
      <c r="E40" s="51">
        <v>75514822478</v>
      </c>
      <c r="F40" s="51">
        <f t="shared" si="3"/>
        <v>110963.25482889298</v>
      </c>
      <c r="G40" s="46">
        <v>6.9889999999999999</v>
      </c>
      <c r="H40" s="44">
        <v>0</v>
      </c>
      <c r="I40" s="44">
        <f t="shared" si="0"/>
        <v>6.9889999999999999</v>
      </c>
      <c r="J40" s="52">
        <v>529098710</v>
      </c>
      <c r="K40" s="51">
        <v>0</v>
      </c>
      <c r="L40" s="53">
        <f t="shared" si="4"/>
        <v>529098710</v>
      </c>
      <c r="M40" s="56">
        <f t="shared" si="1"/>
        <v>777.47007886395932</v>
      </c>
    </row>
    <row r="41" spans="1:13">
      <c r="A41" s="7" t="s">
        <v>37</v>
      </c>
      <c r="B41" s="16">
        <v>287671</v>
      </c>
      <c r="C41" s="65">
        <v>25986268496</v>
      </c>
      <c r="D41" s="50">
        <f t="shared" si="2"/>
        <v>90333.292184474631</v>
      </c>
      <c r="E41" s="51">
        <v>16171924912</v>
      </c>
      <c r="F41" s="51">
        <f t="shared" si="3"/>
        <v>56216.736869548891</v>
      </c>
      <c r="G41" s="46">
        <v>6.85</v>
      </c>
      <c r="H41" s="44">
        <v>0</v>
      </c>
      <c r="I41" s="44">
        <f t="shared" si="0"/>
        <v>6.85</v>
      </c>
      <c r="J41" s="52">
        <v>110902366</v>
      </c>
      <c r="K41" s="51">
        <v>0</v>
      </c>
      <c r="L41" s="53">
        <f t="shared" si="4"/>
        <v>110902366</v>
      </c>
      <c r="M41" s="56">
        <f t="shared" si="1"/>
        <v>385.5180605622395</v>
      </c>
    </row>
    <row r="42" spans="1:13">
      <c r="A42" s="7" t="s">
        <v>38</v>
      </c>
      <c r="B42" s="16">
        <v>40553</v>
      </c>
      <c r="C42" s="65">
        <v>3284677582</v>
      </c>
      <c r="D42" s="50">
        <f t="shared" si="2"/>
        <v>80997.153897368873</v>
      </c>
      <c r="E42" s="51">
        <v>1798207704</v>
      </c>
      <c r="F42" s="51">
        <f t="shared" si="3"/>
        <v>44342.162207481568</v>
      </c>
      <c r="G42" s="46">
        <v>6.8849999999999998</v>
      </c>
      <c r="H42" s="44">
        <v>0</v>
      </c>
      <c r="I42" s="44">
        <f t="shared" si="0"/>
        <v>6.8849999999999998</v>
      </c>
      <c r="J42" s="52">
        <v>12380675</v>
      </c>
      <c r="K42" s="51">
        <v>0</v>
      </c>
      <c r="L42" s="53">
        <f t="shared" si="4"/>
        <v>12380675</v>
      </c>
      <c r="M42" s="56">
        <f t="shared" si="1"/>
        <v>305.29615564816413</v>
      </c>
    </row>
    <row r="43" spans="1:13">
      <c r="A43" s="7" t="s">
        <v>39</v>
      </c>
      <c r="B43" s="16">
        <v>8736</v>
      </c>
      <c r="C43" s="65">
        <v>921332468</v>
      </c>
      <c r="D43" s="50">
        <f t="shared" si="2"/>
        <v>105463.88141025641</v>
      </c>
      <c r="E43" s="51">
        <v>243579859</v>
      </c>
      <c r="F43" s="51">
        <f t="shared" si="3"/>
        <v>27882.309867216118</v>
      </c>
      <c r="G43" s="46">
        <v>6.7320000000000002</v>
      </c>
      <c r="H43" s="44">
        <v>0</v>
      </c>
      <c r="I43" s="44">
        <f t="shared" si="0"/>
        <v>6.7320000000000002</v>
      </c>
      <c r="J43" s="52">
        <v>1639734</v>
      </c>
      <c r="K43" s="51">
        <v>0</v>
      </c>
      <c r="L43" s="53">
        <f t="shared" si="4"/>
        <v>1639734</v>
      </c>
      <c r="M43" s="56">
        <f t="shared" si="1"/>
        <v>187.69848901098902</v>
      </c>
    </row>
    <row r="44" spans="1:13">
      <c r="A44" s="7" t="s">
        <v>40</v>
      </c>
      <c r="B44" s="16">
        <v>19238</v>
      </c>
      <c r="C44" s="65">
        <v>1420055576</v>
      </c>
      <c r="D44" s="50">
        <f t="shared" si="2"/>
        <v>73815.135461066646</v>
      </c>
      <c r="E44" s="51">
        <v>713256565</v>
      </c>
      <c r="F44" s="51">
        <f t="shared" si="3"/>
        <v>37075.401029213019</v>
      </c>
      <c r="G44" s="46">
        <v>6.9210000000000003</v>
      </c>
      <c r="H44" s="44">
        <v>0</v>
      </c>
      <c r="I44" s="44">
        <f t="shared" si="0"/>
        <v>6.9210000000000003</v>
      </c>
      <c r="J44" s="52">
        <v>4936446</v>
      </c>
      <c r="K44" s="51">
        <v>0</v>
      </c>
      <c r="L44" s="53">
        <f t="shared" si="4"/>
        <v>4936446</v>
      </c>
      <c r="M44" s="56">
        <f t="shared" si="1"/>
        <v>256.59871088470737</v>
      </c>
    </row>
    <row r="45" spans="1:13">
      <c r="A45" s="7" t="s">
        <v>41</v>
      </c>
      <c r="B45" s="16">
        <v>357591</v>
      </c>
      <c r="C45" s="65">
        <v>42555234125</v>
      </c>
      <c r="D45" s="50">
        <f t="shared" si="2"/>
        <v>119005.32766484615</v>
      </c>
      <c r="E45" s="51">
        <v>33114649234</v>
      </c>
      <c r="F45" s="51">
        <f t="shared" si="3"/>
        <v>92604.817330413804</v>
      </c>
      <c r="G45" s="46">
        <v>6.92</v>
      </c>
      <c r="H45" s="44">
        <v>0</v>
      </c>
      <c r="I45" s="44">
        <f t="shared" si="0"/>
        <v>6.92</v>
      </c>
      <c r="J45" s="52">
        <v>229325697</v>
      </c>
      <c r="K45" s="51">
        <v>0</v>
      </c>
      <c r="L45" s="53">
        <f t="shared" si="4"/>
        <v>229325697</v>
      </c>
      <c r="M45" s="56">
        <f t="shared" si="1"/>
        <v>641.30723927615622</v>
      </c>
    </row>
    <row r="46" spans="1:13">
      <c r="A46" s="7" t="s">
        <v>42</v>
      </c>
      <c r="B46" s="16">
        <v>345749</v>
      </c>
      <c r="C46" s="65">
        <v>26013919963</v>
      </c>
      <c r="D46" s="50">
        <f t="shared" si="2"/>
        <v>75239.320903314248</v>
      </c>
      <c r="E46" s="51">
        <v>17239785905</v>
      </c>
      <c r="F46" s="51">
        <f t="shared" si="3"/>
        <v>49862.142493543004</v>
      </c>
      <c r="G46" s="46">
        <v>6.9020000000000001</v>
      </c>
      <c r="H46" s="44">
        <v>1</v>
      </c>
      <c r="I46" s="44">
        <f t="shared" si="0"/>
        <v>7.9020000000000001</v>
      </c>
      <c r="J46" s="52">
        <v>119080554</v>
      </c>
      <c r="K46" s="51">
        <v>17253171</v>
      </c>
      <c r="L46" s="53">
        <f t="shared" si="4"/>
        <v>136333725</v>
      </c>
      <c r="M46" s="56">
        <f t="shared" si="1"/>
        <v>394.31415564470177</v>
      </c>
    </row>
    <row r="47" spans="1:13">
      <c r="A47" s="7" t="s">
        <v>43</v>
      </c>
      <c r="B47" s="16">
        <v>150870</v>
      </c>
      <c r="C47" s="65">
        <v>28103020776</v>
      </c>
      <c r="D47" s="50">
        <f t="shared" si="2"/>
        <v>186273.08793000598</v>
      </c>
      <c r="E47" s="51">
        <v>21094568330</v>
      </c>
      <c r="F47" s="51">
        <f t="shared" si="3"/>
        <v>139819.5024193014</v>
      </c>
      <c r="G47" s="46">
        <v>6.8810000000000002</v>
      </c>
      <c r="H47" s="44">
        <v>0</v>
      </c>
      <c r="I47" s="44">
        <f t="shared" si="0"/>
        <v>6.8810000000000002</v>
      </c>
      <c r="J47" s="52">
        <v>145405937</v>
      </c>
      <c r="K47" s="51">
        <v>0</v>
      </c>
      <c r="L47" s="53">
        <f t="shared" si="4"/>
        <v>145405937</v>
      </c>
      <c r="M47" s="56">
        <f t="shared" si="1"/>
        <v>963.78297209518132</v>
      </c>
    </row>
    <row r="48" spans="1:13">
      <c r="A48" s="7" t="s">
        <v>44</v>
      </c>
      <c r="B48" s="16">
        <v>2700794</v>
      </c>
      <c r="C48" s="65">
        <v>373772777372</v>
      </c>
      <c r="D48" s="50">
        <f t="shared" si="2"/>
        <v>138393.66400103082</v>
      </c>
      <c r="E48" s="51">
        <v>278322529881</v>
      </c>
      <c r="F48" s="51">
        <f t="shared" si="3"/>
        <v>103052.1135195798</v>
      </c>
      <c r="G48" s="46">
        <v>7.1379999999999999</v>
      </c>
      <c r="H48" s="44">
        <v>0.184</v>
      </c>
      <c r="I48" s="44">
        <f t="shared" si="0"/>
        <v>7.3220000000000001</v>
      </c>
      <c r="J48" s="52">
        <v>2036124449</v>
      </c>
      <c r="K48" s="51">
        <v>52486256</v>
      </c>
      <c r="L48" s="53">
        <f t="shared" si="4"/>
        <v>2088610705</v>
      </c>
      <c r="M48" s="56">
        <f t="shared" si="1"/>
        <v>773.33210344809709</v>
      </c>
    </row>
    <row r="49" spans="1:13">
      <c r="A49" s="7" t="s">
        <v>45</v>
      </c>
      <c r="B49" s="16">
        <v>76047</v>
      </c>
      <c r="C49" s="65">
        <v>33476865464</v>
      </c>
      <c r="D49" s="50">
        <f t="shared" si="2"/>
        <v>440212.83500992809</v>
      </c>
      <c r="E49" s="51">
        <v>25155015153</v>
      </c>
      <c r="F49" s="51">
        <f t="shared" si="3"/>
        <v>330782.47863821057</v>
      </c>
      <c r="G49" s="46">
        <v>3.484</v>
      </c>
      <c r="H49" s="44">
        <v>0</v>
      </c>
      <c r="I49" s="44">
        <f t="shared" si="0"/>
        <v>3.484</v>
      </c>
      <c r="J49" s="52">
        <v>87848802</v>
      </c>
      <c r="K49" s="51">
        <v>0</v>
      </c>
      <c r="L49" s="53">
        <f t="shared" si="4"/>
        <v>87848802</v>
      </c>
      <c r="M49" s="56">
        <f t="shared" si="1"/>
        <v>1155.1908951043433</v>
      </c>
    </row>
    <row r="50" spans="1:13">
      <c r="A50" s="7" t="s">
        <v>46</v>
      </c>
      <c r="B50" s="16">
        <v>77841</v>
      </c>
      <c r="C50" s="65">
        <v>10941057404</v>
      </c>
      <c r="D50" s="50">
        <f t="shared" si="2"/>
        <v>140556.48570804589</v>
      </c>
      <c r="E50" s="51">
        <v>7807350017</v>
      </c>
      <c r="F50" s="51">
        <f t="shared" si="3"/>
        <v>100298.68600095065</v>
      </c>
      <c r="G50" s="46">
        <v>6.7939999999999996</v>
      </c>
      <c r="H50" s="44">
        <v>0</v>
      </c>
      <c r="I50" s="44">
        <f t="shared" si="0"/>
        <v>6.7939999999999996</v>
      </c>
      <c r="J50" s="52">
        <v>53042532</v>
      </c>
      <c r="K50" s="51">
        <v>0</v>
      </c>
      <c r="L50" s="53">
        <f t="shared" si="4"/>
        <v>53042532</v>
      </c>
      <c r="M50" s="56">
        <f t="shared" si="1"/>
        <v>681.42151308436428</v>
      </c>
    </row>
    <row r="51" spans="1:13">
      <c r="A51" s="7" t="s">
        <v>47</v>
      </c>
      <c r="B51" s="16">
        <v>192925</v>
      </c>
      <c r="C51" s="65">
        <v>21808977156</v>
      </c>
      <c r="D51" s="50">
        <f t="shared" si="2"/>
        <v>113043.81057924064</v>
      </c>
      <c r="E51" s="51">
        <v>16795872403</v>
      </c>
      <c r="F51" s="51">
        <f t="shared" si="3"/>
        <v>87059.076858882981</v>
      </c>
      <c r="G51" s="46">
        <v>6.907</v>
      </c>
      <c r="H51" s="44">
        <v>0</v>
      </c>
      <c r="I51" s="44">
        <f t="shared" si="0"/>
        <v>6.907</v>
      </c>
      <c r="J51" s="52">
        <v>116009130</v>
      </c>
      <c r="K51" s="51">
        <v>0</v>
      </c>
      <c r="L51" s="53">
        <f t="shared" si="4"/>
        <v>116009130</v>
      </c>
      <c r="M51" s="56">
        <f t="shared" si="1"/>
        <v>601.31724763509135</v>
      </c>
    </row>
    <row r="52" spans="1:13">
      <c r="A52" s="7" t="s">
        <v>48</v>
      </c>
      <c r="B52" s="16">
        <v>40806</v>
      </c>
      <c r="C52" s="65">
        <v>3177756432</v>
      </c>
      <c r="D52" s="50">
        <f t="shared" si="2"/>
        <v>77874.734891927656</v>
      </c>
      <c r="E52" s="51">
        <v>1796387421</v>
      </c>
      <c r="F52" s="51">
        <f t="shared" si="3"/>
        <v>44022.629539773559</v>
      </c>
      <c r="G52" s="46">
        <v>6.8520000000000003</v>
      </c>
      <c r="H52" s="44">
        <v>0</v>
      </c>
      <c r="I52" s="44">
        <f t="shared" si="0"/>
        <v>6.8520000000000003</v>
      </c>
      <c r="J52" s="52">
        <v>12325747</v>
      </c>
      <c r="K52" s="51">
        <v>0</v>
      </c>
      <c r="L52" s="53">
        <f t="shared" si="4"/>
        <v>12325747</v>
      </c>
      <c r="M52" s="56">
        <f t="shared" si="1"/>
        <v>302.05722197716022</v>
      </c>
    </row>
    <row r="53" spans="1:13">
      <c r="A53" s="7" t="s">
        <v>49</v>
      </c>
      <c r="B53" s="16">
        <v>1280387</v>
      </c>
      <c r="C53" s="65">
        <v>158815236583</v>
      </c>
      <c r="D53" s="50">
        <f t="shared" si="2"/>
        <v>124036.90179844062</v>
      </c>
      <c r="E53" s="51">
        <v>121086569277</v>
      </c>
      <c r="F53" s="51">
        <f t="shared" si="3"/>
        <v>94570.2895116867</v>
      </c>
      <c r="G53" s="46">
        <v>7.8109999999999999</v>
      </c>
      <c r="H53" s="44">
        <v>0</v>
      </c>
      <c r="I53" s="44">
        <f t="shared" si="0"/>
        <v>7.8109999999999999</v>
      </c>
      <c r="J53" s="52">
        <v>947444135</v>
      </c>
      <c r="K53" s="51">
        <v>0</v>
      </c>
      <c r="L53" s="53">
        <f t="shared" si="4"/>
        <v>947444135</v>
      </c>
      <c r="M53" s="56">
        <f t="shared" si="1"/>
        <v>739.96700606925879</v>
      </c>
    </row>
    <row r="54" spans="1:13">
      <c r="A54" s="7" t="s">
        <v>50</v>
      </c>
      <c r="B54" s="16">
        <v>322862</v>
      </c>
      <c r="C54" s="65">
        <v>32673203369</v>
      </c>
      <c r="D54" s="50">
        <f t="shared" si="2"/>
        <v>101198.66496831464</v>
      </c>
      <c r="E54" s="51">
        <v>22495710115</v>
      </c>
      <c r="F54" s="51">
        <f t="shared" si="3"/>
        <v>69675.930010344979</v>
      </c>
      <c r="G54" s="46">
        <v>6.9050000000000002</v>
      </c>
      <c r="H54" s="44">
        <v>0</v>
      </c>
      <c r="I54" s="44">
        <f t="shared" si="0"/>
        <v>6.9050000000000002</v>
      </c>
      <c r="J54" s="52">
        <v>155396832</v>
      </c>
      <c r="K54" s="51">
        <v>0</v>
      </c>
      <c r="L54" s="53">
        <f t="shared" si="4"/>
        <v>155396832</v>
      </c>
      <c r="M54" s="56">
        <f t="shared" si="1"/>
        <v>481.31038028631428</v>
      </c>
    </row>
    <row r="55" spans="1:13">
      <c r="A55" s="7" t="s">
        <v>51</v>
      </c>
      <c r="B55" s="16">
        <v>1391741</v>
      </c>
      <c r="C55" s="65">
        <v>237323967954</v>
      </c>
      <c r="D55" s="50">
        <f t="shared" si="2"/>
        <v>170523.08436267954</v>
      </c>
      <c r="E55" s="51">
        <v>178279408937</v>
      </c>
      <c r="F55" s="51">
        <f t="shared" si="3"/>
        <v>128098.12237837356</v>
      </c>
      <c r="G55" s="46">
        <v>7.07</v>
      </c>
      <c r="H55" s="44">
        <v>0</v>
      </c>
      <c r="I55" s="44">
        <f t="shared" si="0"/>
        <v>7.07</v>
      </c>
      <c r="J55" s="52">
        <v>1262572355</v>
      </c>
      <c r="K55" s="51">
        <v>0</v>
      </c>
      <c r="L55" s="53">
        <f t="shared" si="4"/>
        <v>1262572355</v>
      </c>
      <c r="M55" s="56">
        <f t="shared" si="1"/>
        <v>907.18916450690176</v>
      </c>
    </row>
    <row r="56" spans="1:13">
      <c r="A56" s="7" t="s">
        <v>52</v>
      </c>
      <c r="B56" s="16">
        <v>495868</v>
      </c>
      <c r="C56" s="65">
        <v>35968974722</v>
      </c>
      <c r="D56" s="50">
        <f t="shared" si="2"/>
        <v>72537.398505247358</v>
      </c>
      <c r="E56" s="51">
        <v>25269090310</v>
      </c>
      <c r="F56" s="51">
        <f t="shared" si="3"/>
        <v>50959.308344156103</v>
      </c>
      <c r="G56" s="46">
        <v>6.7770000000000001</v>
      </c>
      <c r="H56" s="44">
        <v>0</v>
      </c>
      <c r="I56" s="44">
        <f t="shared" si="0"/>
        <v>6.7770000000000001</v>
      </c>
      <c r="J56" s="52">
        <v>171249375</v>
      </c>
      <c r="K56" s="51">
        <v>0</v>
      </c>
      <c r="L56" s="53">
        <f t="shared" si="4"/>
        <v>171249375</v>
      </c>
      <c r="M56" s="56">
        <f t="shared" si="1"/>
        <v>345.35274508538561</v>
      </c>
    </row>
    <row r="57" spans="1:13">
      <c r="A57" s="7" t="s">
        <v>53</v>
      </c>
      <c r="B57" s="16">
        <v>954569</v>
      </c>
      <c r="C57" s="65">
        <v>103139594649</v>
      </c>
      <c r="D57" s="50">
        <f t="shared" si="2"/>
        <v>108048.33872564476</v>
      </c>
      <c r="E57" s="51">
        <v>74667304252</v>
      </c>
      <c r="F57" s="51">
        <f t="shared" si="3"/>
        <v>78220.960718397517</v>
      </c>
      <c r="G57" s="46">
        <v>7.3179999999999996</v>
      </c>
      <c r="H57" s="44">
        <v>0</v>
      </c>
      <c r="I57" s="44">
        <f t="shared" si="0"/>
        <v>7.3179999999999996</v>
      </c>
      <c r="J57" s="52">
        <v>546691200</v>
      </c>
      <c r="K57" s="51">
        <v>0</v>
      </c>
      <c r="L57" s="53">
        <f t="shared" si="4"/>
        <v>546691200</v>
      </c>
      <c r="M57" s="56">
        <f t="shared" si="1"/>
        <v>572.70998743935741</v>
      </c>
    </row>
    <row r="58" spans="1:13">
      <c r="A58" s="7" t="s">
        <v>55</v>
      </c>
      <c r="B58" s="16">
        <v>646989</v>
      </c>
      <c r="C58" s="65">
        <v>43942542503</v>
      </c>
      <c r="D58" s="50">
        <f t="shared" si="2"/>
        <v>67918.53107703531</v>
      </c>
      <c r="E58" s="51">
        <v>31540751830</v>
      </c>
      <c r="F58" s="51">
        <f t="shared" si="3"/>
        <v>48750.058857260323</v>
      </c>
      <c r="G58" s="46">
        <v>6.7969999999999997</v>
      </c>
      <c r="H58" s="44">
        <v>0</v>
      </c>
      <c r="I58" s="44">
        <f t="shared" si="0"/>
        <v>6.7969999999999997</v>
      </c>
      <c r="J58" s="52">
        <v>214607947</v>
      </c>
      <c r="K58" s="51">
        <v>0</v>
      </c>
      <c r="L58" s="53">
        <f t="shared" si="4"/>
        <v>214607947</v>
      </c>
      <c r="M58" s="56">
        <f t="shared" si="1"/>
        <v>331.70262091009278</v>
      </c>
    </row>
    <row r="59" spans="1:13">
      <c r="A59" s="7" t="s">
        <v>56</v>
      </c>
      <c r="B59" s="16">
        <v>72972</v>
      </c>
      <c r="C59" s="65">
        <v>6477852616</v>
      </c>
      <c r="D59" s="50">
        <f t="shared" si="2"/>
        <v>88771.756509346043</v>
      </c>
      <c r="E59" s="51">
        <v>3659886463</v>
      </c>
      <c r="F59" s="51">
        <f t="shared" si="3"/>
        <v>50154.668407060242</v>
      </c>
      <c r="G59" s="46">
        <v>6.8</v>
      </c>
      <c r="H59" s="44">
        <v>0</v>
      </c>
      <c r="I59" s="44">
        <f t="shared" si="0"/>
        <v>6.8</v>
      </c>
      <c r="J59" s="52">
        <v>24885935</v>
      </c>
      <c r="K59" s="51">
        <v>0</v>
      </c>
      <c r="L59" s="53">
        <f t="shared" si="4"/>
        <v>24885935</v>
      </c>
      <c r="M59" s="56">
        <f t="shared" si="1"/>
        <v>341.03402674998631</v>
      </c>
    </row>
    <row r="60" spans="1:13">
      <c r="A60" s="48" t="s">
        <v>98</v>
      </c>
      <c r="B60" s="16">
        <v>220257</v>
      </c>
      <c r="C60" s="65">
        <v>31458495123</v>
      </c>
      <c r="D60" s="50">
        <f t="shared" si="2"/>
        <v>142826.31254852287</v>
      </c>
      <c r="E60" s="51">
        <v>23943597414</v>
      </c>
      <c r="F60" s="51">
        <f t="shared" si="3"/>
        <v>108707.54352415587</v>
      </c>
      <c r="G60" s="46">
        <v>6.867</v>
      </c>
      <c r="H60" s="44">
        <v>0</v>
      </c>
      <c r="I60" s="44">
        <f t="shared" si="0"/>
        <v>6.867</v>
      </c>
      <c r="J60" s="52">
        <v>164464237</v>
      </c>
      <c r="K60" s="51">
        <v>0</v>
      </c>
      <c r="L60" s="53">
        <f t="shared" si="4"/>
        <v>164464237</v>
      </c>
      <c r="M60" s="56">
        <f t="shared" si="1"/>
        <v>746.69244110289344</v>
      </c>
    </row>
    <row r="61" spans="1:13">
      <c r="A61" s="48" t="s">
        <v>99</v>
      </c>
      <c r="B61" s="16">
        <v>292826</v>
      </c>
      <c r="C61" s="65">
        <v>28758676940</v>
      </c>
      <c r="D61" s="50">
        <f t="shared" si="2"/>
        <v>98210.80416356471</v>
      </c>
      <c r="E61" s="51">
        <v>19842348865</v>
      </c>
      <c r="F61" s="51">
        <f t="shared" si="3"/>
        <v>67761.567842336401</v>
      </c>
      <c r="G61" s="46">
        <v>6.9269999999999996</v>
      </c>
      <c r="H61" s="44">
        <v>0</v>
      </c>
      <c r="I61" s="44">
        <f t="shared" si="0"/>
        <v>6.9269999999999996</v>
      </c>
      <c r="J61" s="52">
        <v>137796379</v>
      </c>
      <c r="K61" s="51">
        <v>0</v>
      </c>
      <c r="L61" s="53">
        <f t="shared" si="4"/>
        <v>137796379</v>
      </c>
      <c r="M61" s="56">
        <f t="shared" si="1"/>
        <v>470.57426253133258</v>
      </c>
    </row>
    <row r="62" spans="1:13">
      <c r="A62" s="7" t="s">
        <v>57</v>
      </c>
      <c r="B62" s="16">
        <v>167009</v>
      </c>
      <c r="C62" s="65">
        <v>13171112447</v>
      </c>
      <c r="D62" s="50">
        <f t="shared" si="2"/>
        <v>78864.686615691375</v>
      </c>
      <c r="E62" s="51">
        <v>9409125123</v>
      </c>
      <c r="F62" s="51">
        <f t="shared" si="3"/>
        <v>56339.030369620799</v>
      </c>
      <c r="G62" s="46">
        <v>6.84</v>
      </c>
      <c r="H62" s="44">
        <v>0</v>
      </c>
      <c r="I62" s="44">
        <f t="shared" si="0"/>
        <v>6.84</v>
      </c>
      <c r="J62" s="52">
        <v>64354868</v>
      </c>
      <c r="K62" s="51">
        <v>0</v>
      </c>
      <c r="L62" s="53">
        <f t="shared" si="4"/>
        <v>64354868</v>
      </c>
      <c r="M62" s="56">
        <f t="shared" si="1"/>
        <v>385.33772431425854</v>
      </c>
    </row>
    <row r="63" spans="1:13">
      <c r="A63" s="7" t="s">
        <v>58</v>
      </c>
      <c r="B63" s="16">
        <v>399538</v>
      </c>
      <c r="C63" s="65">
        <v>72711295703</v>
      </c>
      <c r="D63" s="50">
        <f t="shared" si="2"/>
        <v>181988.43590096562</v>
      </c>
      <c r="E63" s="51">
        <v>54846630663</v>
      </c>
      <c r="F63" s="51">
        <f t="shared" si="3"/>
        <v>137275.12943199396</v>
      </c>
      <c r="G63" s="46">
        <v>7.4329999999999998</v>
      </c>
      <c r="H63" s="44">
        <v>0</v>
      </c>
      <c r="I63" s="44">
        <f t="shared" si="0"/>
        <v>7.4329999999999998</v>
      </c>
      <c r="J63" s="52">
        <v>408287826</v>
      </c>
      <c r="K63" s="51">
        <v>0</v>
      </c>
      <c r="L63" s="53">
        <f t="shared" si="4"/>
        <v>408287826</v>
      </c>
      <c r="M63" s="56">
        <f t="shared" si="1"/>
        <v>1021.8998593375348</v>
      </c>
    </row>
    <row r="64" spans="1:13">
      <c r="A64" s="7" t="s">
        <v>54</v>
      </c>
      <c r="B64" s="16">
        <v>449124</v>
      </c>
      <c r="C64" s="65">
        <v>40309364814</v>
      </c>
      <c r="D64" s="50">
        <f t="shared" si="2"/>
        <v>89751.081692361127</v>
      </c>
      <c r="E64" s="51">
        <v>31319417801</v>
      </c>
      <c r="F64" s="51">
        <f t="shared" si="3"/>
        <v>69734.4559653904</v>
      </c>
      <c r="G64" s="46">
        <v>7.5570000000000004</v>
      </c>
      <c r="H64" s="44">
        <v>0</v>
      </c>
      <c r="I64" s="44">
        <f t="shared" si="0"/>
        <v>7.5570000000000004</v>
      </c>
      <c r="J64" s="52">
        <v>236868695</v>
      </c>
      <c r="K64" s="51">
        <v>0</v>
      </c>
      <c r="L64" s="53">
        <f t="shared" si="4"/>
        <v>236868695</v>
      </c>
      <c r="M64" s="56">
        <f t="shared" si="1"/>
        <v>527.40155280056285</v>
      </c>
    </row>
    <row r="65" spans="1:13">
      <c r="A65" s="7" t="s">
        <v>59</v>
      </c>
      <c r="B65" s="16">
        <v>118577</v>
      </c>
      <c r="C65" s="65">
        <v>14995892374</v>
      </c>
      <c r="D65" s="50">
        <f t="shared" si="2"/>
        <v>126465.43911551144</v>
      </c>
      <c r="E65" s="51">
        <v>11456075494</v>
      </c>
      <c r="F65" s="51">
        <f t="shared" si="3"/>
        <v>96612.964520944195</v>
      </c>
      <c r="G65" s="46">
        <v>5.78</v>
      </c>
      <c r="H65" s="44">
        <v>0</v>
      </c>
      <c r="I65" s="44">
        <f t="shared" si="0"/>
        <v>5.78</v>
      </c>
      <c r="J65" s="52">
        <v>66215267</v>
      </c>
      <c r="K65" s="51">
        <v>0</v>
      </c>
      <c r="L65" s="53">
        <f t="shared" si="4"/>
        <v>66215267</v>
      </c>
      <c r="M65" s="56">
        <f t="shared" si="1"/>
        <v>558.41577202998894</v>
      </c>
    </row>
    <row r="66" spans="1:13">
      <c r="A66" s="7" t="s">
        <v>60</v>
      </c>
      <c r="B66" s="16">
        <v>44349</v>
      </c>
      <c r="C66" s="65">
        <v>2909024639</v>
      </c>
      <c r="D66" s="50">
        <f t="shared" si="2"/>
        <v>65593.917314933817</v>
      </c>
      <c r="E66" s="51">
        <v>1790204658</v>
      </c>
      <c r="F66" s="51">
        <f t="shared" si="3"/>
        <v>40366.291415815467</v>
      </c>
      <c r="G66" s="46">
        <v>6.78</v>
      </c>
      <c r="H66" s="44">
        <v>0</v>
      </c>
      <c r="I66" s="44">
        <f t="shared" si="0"/>
        <v>6.78</v>
      </c>
      <c r="J66" s="52">
        <v>12137588</v>
      </c>
      <c r="K66" s="51">
        <v>0</v>
      </c>
      <c r="L66" s="53">
        <f t="shared" si="4"/>
        <v>12137588</v>
      </c>
      <c r="M66" s="56">
        <f t="shared" si="1"/>
        <v>273.68346524160637</v>
      </c>
    </row>
    <row r="67" spans="1:13">
      <c r="A67" s="7" t="s">
        <v>61</v>
      </c>
      <c r="B67" s="16">
        <v>22478</v>
      </c>
      <c r="C67" s="65">
        <v>2171798934</v>
      </c>
      <c r="D67" s="50">
        <f t="shared" si="2"/>
        <v>96618.868849541774</v>
      </c>
      <c r="E67" s="51">
        <v>1360129426</v>
      </c>
      <c r="F67" s="51">
        <f t="shared" si="3"/>
        <v>60509.361420055167</v>
      </c>
      <c r="G67" s="46">
        <v>7.0410000000000004</v>
      </c>
      <c r="H67" s="44">
        <v>0</v>
      </c>
      <c r="I67" s="44">
        <f t="shared" si="0"/>
        <v>7.0410000000000004</v>
      </c>
      <c r="J67" s="52">
        <v>9576006</v>
      </c>
      <c r="K67" s="51">
        <v>0</v>
      </c>
      <c r="L67" s="53">
        <f t="shared" si="4"/>
        <v>9576006</v>
      </c>
      <c r="M67" s="56">
        <f t="shared" si="1"/>
        <v>426.01681644274402</v>
      </c>
    </row>
    <row r="68" spans="1:13">
      <c r="A68" s="7" t="s">
        <v>62</v>
      </c>
      <c r="B68" s="16">
        <v>15887</v>
      </c>
      <c r="C68" s="65">
        <v>822474666</v>
      </c>
      <c r="D68" s="50">
        <f t="shared" si="2"/>
        <v>51770.294328696422</v>
      </c>
      <c r="E68" s="51">
        <v>257654270</v>
      </c>
      <c r="F68" s="51">
        <f t="shared" si="3"/>
        <v>16217.931012777743</v>
      </c>
      <c r="G68" s="46">
        <v>6.88</v>
      </c>
      <c r="H68" s="44">
        <v>0</v>
      </c>
      <c r="I68" s="44">
        <f t="shared" si="0"/>
        <v>6.88</v>
      </c>
      <c r="J68" s="52">
        <v>1772527</v>
      </c>
      <c r="K68" s="51">
        <v>0</v>
      </c>
      <c r="L68" s="53">
        <f t="shared" si="4"/>
        <v>1772527</v>
      </c>
      <c r="M68" s="56">
        <f t="shared" si="1"/>
        <v>111.57090703090577</v>
      </c>
    </row>
    <row r="69" spans="1:13">
      <c r="A69" s="7" t="s">
        <v>63</v>
      </c>
      <c r="B69" s="16">
        <v>517411</v>
      </c>
      <c r="C69" s="65">
        <v>45932520567</v>
      </c>
      <c r="D69" s="50">
        <f t="shared" si="2"/>
        <v>88773.761220770335</v>
      </c>
      <c r="E69" s="51">
        <v>32562727835</v>
      </c>
      <c r="F69" s="51">
        <f t="shared" si="3"/>
        <v>62933.969001432131</v>
      </c>
      <c r="G69" s="46">
        <v>6.8479999999999999</v>
      </c>
      <c r="H69" s="44">
        <v>0</v>
      </c>
      <c r="I69" s="44">
        <f t="shared" si="0"/>
        <v>6.8479999999999999</v>
      </c>
      <c r="J69" s="52">
        <v>223146009</v>
      </c>
      <c r="K69" s="51">
        <v>0</v>
      </c>
      <c r="L69" s="53">
        <f t="shared" si="4"/>
        <v>223146009</v>
      </c>
      <c r="M69" s="56">
        <f t="shared" si="1"/>
        <v>431.27418821787711</v>
      </c>
    </row>
    <row r="70" spans="1:13">
      <c r="A70" s="7" t="s">
        <v>64</v>
      </c>
      <c r="B70" s="16">
        <v>31599</v>
      </c>
      <c r="C70" s="65">
        <v>2333142789</v>
      </c>
      <c r="D70" s="50">
        <f t="shared" si="2"/>
        <v>73835.969144593182</v>
      </c>
      <c r="E70" s="51">
        <v>1218515341</v>
      </c>
      <c r="F70" s="51">
        <f t="shared" si="3"/>
        <v>38561.832368112911</v>
      </c>
      <c r="G70" s="46">
        <v>7.3659999999999997</v>
      </c>
      <c r="H70" s="44">
        <v>0</v>
      </c>
      <c r="I70" s="44">
        <f>(G70+H70)</f>
        <v>7.3659999999999997</v>
      </c>
      <c r="J70" s="52">
        <v>8975617</v>
      </c>
      <c r="K70" s="51">
        <v>0</v>
      </c>
      <c r="L70" s="53">
        <f t="shared" si="4"/>
        <v>8975617</v>
      </c>
      <c r="M70" s="56">
        <f>L70/B70</f>
        <v>284.04750150321212</v>
      </c>
    </row>
    <row r="71" spans="1:13">
      <c r="A71" s="7" t="s">
        <v>65</v>
      </c>
      <c r="B71" s="16">
        <v>62943</v>
      </c>
      <c r="C71" s="65">
        <v>19377702938</v>
      </c>
      <c r="D71" s="50">
        <f t="shared" si="2"/>
        <v>307861.12733743229</v>
      </c>
      <c r="E71" s="51">
        <v>16871852361</v>
      </c>
      <c r="F71" s="51">
        <f t="shared" si="3"/>
        <v>268049.70149182592</v>
      </c>
      <c r="G71" s="46">
        <v>5.1909999999999998</v>
      </c>
      <c r="H71" s="44">
        <v>0</v>
      </c>
      <c r="I71" s="44">
        <f>(G71+H71)</f>
        <v>5.1909999999999998</v>
      </c>
      <c r="J71" s="52">
        <v>87619390</v>
      </c>
      <c r="K71" s="51">
        <v>0</v>
      </c>
      <c r="L71" s="53">
        <f t="shared" si="4"/>
        <v>87619390</v>
      </c>
      <c r="M71" s="56">
        <f>L71/B71</f>
        <v>1392.0434361247478</v>
      </c>
    </row>
    <row r="72" spans="1:13">
      <c r="A72" s="7" t="s">
        <v>66</v>
      </c>
      <c r="B72" s="16">
        <v>24888</v>
      </c>
      <c r="C72" s="65">
        <v>1468976201</v>
      </c>
      <c r="D72" s="50">
        <f>(C72/B72)</f>
        <v>59023.47319993571</v>
      </c>
      <c r="E72" s="51">
        <v>907216239</v>
      </c>
      <c r="F72" s="51">
        <f>(E72/B72)</f>
        <v>36451.954315332689</v>
      </c>
      <c r="G72" s="46">
        <v>6.9390000000000001</v>
      </c>
      <c r="H72" s="44">
        <v>0</v>
      </c>
      <c r="I72" s="44">
        <f>(G72+H72)</f>
        <v>6.9390000000000001</v>
      </c>
      <c r="J72" s="52">
        <v>6295172</v>
      </c>
      <c r="K72" s="51">
        <v>0</v>
      </c>
      <c r="L72" s="53">
        <f>SUM(J72:K72)</f>
        <v>6295172</v>
      </c>
      <c r="M72" s="56">
        <f>L72/B72</f>
        <v>252.94005143040823</v>
      </c>
    </row>
    <row r="73" spans="1:13">
      <c r="A73" s="12" t="s">
        <v>67</v>
      </c>
      <c r="B73" s="17">
        <f>SUM(B6:B72)</f>
        <v>20148654</v>
      </c>
      <c r="C73" s="13">
        <f>SUM(C6:C72)</f>
        <v>2422787835573</v>
      </c>
      <c r="D73" s="20">
        <f>(C73/B73)</f>
        <v>120245.64199539086</v>
      </c>
      <c r="E73" s="20">
        <f>SUM(E6:E72)</f>
        <v>1762104312301</v>
      </c>
      <c r="F73" s="20">
        <f>(E73/B73)</f>
        <v>87455.187443339892</v>
      </c>
      <c r="G73" s="13"/>
      <c r="H73" s="13"/>
      <c r="I73" s="13"/>
      <c r="J73" s="32">
        <f>SUM(J6:J72)</f>
        <v>12243252351</v>
      </c>
      <c r="K73" s="32">
        <f>SUM(K6:K72)</f>
        <v>82305370</v>
      </c>
      <c r="L73" s="20">
        <f>SUM(J73:K73)</f>
        <v>12325557721</v>
      </c>
      <c r="M73" s="57">
        <f>L73/B73</f>
        <v>611.73107250737439</v>
      </c>
    </row>
    <row r="74" spans="1:13">
      <c r="A74" s="11"/>
      <c r="B74" s="10"/>
      <c r="C74" s="10"/>
      <c r="D74" s="10"/>
      <c r="E74" s="5"/>
      <c r="F74" s="10"/>
      <c r="G74" s="10"/>
      <c r="H74" s="10"/>
      <c r="I74" s="10"/>
      <c r="J74" s="10"/>
      <c r="K74" s="10"/>
      <c r="L74" s="10"/>
      <c r="M74" s="58"/>
    </row>
    <row r="75" spans="1:13">
      <c r="A75" s="107" t="s">
        <v>85</v>
      </c>
      <c r="B75" s="108"/>
      <c r="C75" s="108"/>
      <c r="D75" s="108"/>
      <c r="E75" s="108"/>
      <c r="F75" s="108"/>
      <c r="G75" s="108"/>
      <c r="H75" s="108"/>
      <c r="I75" s="108"/>
      <c r="J75" s="108"/>
      <c r="K75" s="108"/>
      <c r="L75" s="108"/>
      <c r="M75" s="109"/>
    </row>
    <row r="76" spans="1:13">
      <c r="A76" s="101" t="s">
        <v>100</v>
      </c>
      <c r="B76" s="108"/>
      <c r="C76" s="108"/>
      <c r="D76" s="108"/>
      <c r="E76" s="108"/>
      <c r="F76" s="108"/>
      <c r="G76" s="108"/>
      <c r="H76" s="108"/>
      <c r="I76" s="108"/>
      <c r="J76" s="108"/>
      <c r="K76" s="108"/>
      <c r="L76" s="108"/>
      <c r="M76" s="109"/>
    </row>
    <row r="77" spans="1:13">
      <c r="A77" s="101" t="s">
        <v>101</v>
      </c>
      <c r="B77" s="108"/>
      <c r="C77" s="108"/>
      <c r="D77" s="108"/>
      <c r="E77" s="108"/>
      <c r="F77" s="108"/>
      <c r="G77" s="108"/>
      <c r="H77" s="108"/>
      <c r="I77" s="108"/>
      <c r="J77" s="108"/>
      <c r="K77" s="108"/>
      <c r="L77" s="108"/>
      <c r="M77" s="109"/>
    </row>
    <row r="78" spans="1:13">
      <c r="A78" s="101" t="s">
        <v>122</v>
      </c>
      <c r="B78" s="108"/>
      <c r="C78" s="108"/>
      <c r="D78" s="108"/>
      <c r="E78" s="108"/>
      <c r="F78" s="108"/>
      <c r="G78" s="108"/>
      <c r="H78" s="108"/>
      <c r="I78" s="108"/>
      <c r="J78" s="108"/>
      <c r="K78" s="108"/>
      <c r="L78" s="108"/>
      <c r="M78" s="109"/>
    </row>
    <row r="79" spans="1:13">
      <c r="A79" s="107"/>
      <c r="B79" s="108"/>
      <c r="C79" s="108"/>
      <c r="D79" s="108"/>
      <c r="E79" s="108"/>
      <c r="F79" s="108"/>
      <c r="G79" s="108"/>
      <c r="H79" s="108"/>
      <c r="I79" s="108"/>
      <c r="J79" s="108"/>
      <c r="K79" s="108"/>
      <c r="L79" s="108"/>
      <c r="M79" s="109"/>
    </row>
    <row r="80" spans="1:13">
      <c r="A80" s="101" t="s">
        <v>105</v>
      </c>
      <c r="B80" s="108"/>
      <c r="C80" s="108"/>
      <c r="D80" s="108"/>
      <c r="E80" s="108"/>
      <c r="F80" s="108"/>
      <c r="G80" s="108"/>
      <c r="H80" s="108"/>
      <c r="I80" s="108"/>
      <c r="J80" s="108"/>
      <c r="K80" s="108"/>
      <c r="L80" s="108"/>
      <c r="M80" s="109"/>
    </row>
    <row r="81" spans="1:13" ht="25.5" customHeight="1">
      <c r="A81" s="101" t="s">
        <v>155</v>
      </c>
      <c r="B81" s="110"/>
      <c r="C81" s="110"/>
      <c r="D81" s="110"/>
      <c r="E81" s="110"/>
      <c r="F81" s="110"/>
      <c r="G81" s="110"/>
      <c r="H81" s="110"/>
      <c r="I81" s="110"/>
      <c r="J81" s="110"/>
      <c r="K81" s="110"/>
      <c r="L81" s="110"/>
      <c r="M81" s="103"/>
    </row>
    <row r="82" spans="1:13" ht="13.5" customHeight="1" thickBot="1">
      <c r="A82" s="104" t="s">
        <v>131</v>
      </c>
      <c r="B82" s="111"/>
      <c r="C82" s="111"/>
      <c r="D82" s="111"/>
      <c r="E82" s="111"/>
      <c r="F82" s="111"/>
      <c r="G82" s="111"/>
      <c r="H82" s="111"/>
      <c r="I82" s="111"/>
      <c r="J82" s="111"/>
      <c r="K82" s="111"/>
      <c r="L82" s="111"/>
      <c r="M82" s="112"/>
    </row>
    <row r="83" spans="1:13">
      <c r="A83" s="3"/>
      <c r="B83" s="1"/>
      <c r="C83" s="1"/>
      <c r="D83" s="1"/>
      <c r="E83" s="1"/>
      <c r="F83" s="1"/>
      <c r="G83" s="1"/>
      <c r="H83" s="1"/>
      <c r="I83" s="1"/>
      <c r="J83" s="1"/>
      <c r="K83" s="1"/>
      <c r="L83" s="1"/>
      <c r="M83" s="1"/>
    </row>
    <row r="84" spans="1:13">
      <c r="A84" s="3"/>
      <c r="B84" s="1"/>
      <c r="C84" s="1"/>
      <c r="D84" s="1"/>
      <c r="E84" s="1"/>
      <c r="F84" s="1"/>
      <c r="G84" s="1"/>
      <c r="H84" s="1"/>
      <c r="I84" s="1"/>
      <c r="J84" s="1"/>
      <c r="K84" s="1"/>
      <c r="L84" s="1"/>
      <c r="M84" s="1"/>
    </row>
    <row r="85" spans="1:13">
      <c r="A85" s="2"/>
      <c r="B85" s="2"/>
      <c r="C85" s="30"/>
      <c r="D85" s="2"/>
      <c r="E85" s="30"/>
      <c r="F85" s="2"/>
      <c r="G85" s="2"/>
      <c r="H85" s="2"/>
      <c r="I85" s="2"/>
      <c r="J85" s="2"/>
      <c r="K85" s="2"/>
      <c r="L85" s="2"/>
      <c r="M85" s="2"/>
    </row>
    <row r="86" spans="1:13">
      <c r="C86" s="30"/>
      <c r="E86" s="30"/>
    </row>
    <row r="87" spans="1:13">
      <c r="C87" s="30"/>
      <c r="E87" s="30"/>
    </row>
    <row r="88" spans="1:13">
      <c r="C88" s="30"/>
      <c r="E88" s="30"/>
    </row>
    <row r="89" spans="1:13">
      <c r="C89" s="30"/>
      <c r="E89" s="30"/>
    </row>
    <row r="90" spans="1:13">
      <c r="C90" s="30"/>
      <c r="E90" s="30"/>
    </row>
    <row r="91" spans="1:13">
      <c r="C91" s="30"/>
    </row>
  </sheetData>
  <mergeCells count="14">
    <mergeCell ref="A1:M1"/>
    <mergeCell ref="C2:F2"/>
    <mergeCell ref="G2:I2"/>
    <mergeCell ref="J2:M2"/>
    <mergeCell ref="C3:D3"/>
    <mergeCell ref="E3:F3"/>
    <mergeCell ref="A81:M81"/>
    <mergeCell ref="A82:M82"/>
    <mergeCell ref="A75:M75"/>
    <mergeCell ref="A76:M76"/>
    <mergeCell ref="A77:M77"/>
    <mergeCell ref="A78:M78"/>
    <mergeCell ref="A79:M79"/>
    <mergeCell ref="A80:M80"/>
  </mergeCells>
  <printOptions horizontalCentered="1"/>
  <pageMargins left="0.5" right="0.5" top="0.5" bottom="0.5" header="0.3" footer="0.3"/>
  <pageSetup paperSize="5" scale="93" fitToHeight="0" orientation="landscape" r:id="rId1"/>
  <headerFooter>
    <oddFooter>&amp;LOffice of Economic and Demographic Research&amp;CPage &amp;P of &amp;N&amp;RApril 9, 2019</oddFooter>
  </headerFooter>
  <ignoredErrors>
    <ignoredError sqref="D7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56</vt:i4>
      </vt:variant>
    </vt:vector>
  </HeadingPairs>
  <TitlesOfParts>
    <vt:vector size="84"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'1997'!Print_Area</vt:lpstr>
      <vt:lpstr>'1998'!Print_Area</vt:lpstr>
      <vt:lpstr>'1999'!Print_Area</vt:lpstr>
      <vt:lpstr>'2000'!Print_Area</vt:lpstr>
      <vt:lpstr>'2001'!Print_Area</vt:lpstr>
      <vt:lpstr>'2002'!Print_Area</vt:lpstr>
      <vt:lpstr>'2003'!Print_Area</vt:lpstr>
      <vt:lpstr>'2004'!Print_Area</vt:lpstr>
      <vt:lpstr>'2005'!Print_Area</vt:lpstr>
      <vt:lpstr>'2006'!Print_Area</vt:lpstr>
      <vt:lpstr>'2007'!Print_Area</vt:lpstr>
      <vt:lpstr>'2008'!Print_Area</vt:lpstr>
      <vt:lpstr>'2009'!Print_Area</vt:lpstr>
      <vt:lpstr>'2010'!Print_Area</vt:lpstr>
      <vt:lpstr>'2011'!Print_Area</vt:lpstr>
      <vt:lpstr>'2012'!Print_Area</vt:lpstr>
      <vt:lpstr>'2013'!Print_Area</vt:lpstr>
      <vt:lpstr>'2014'!Print_Area</vt:lpstr>
      <vt:lpstr>'2015'!Print_Area</vt:lpstr>
      <vt:lpstr>'2016'!Print_Area</vt:lpstr>
      <vt:lpstr>'2017'!Print_Area</vt:lpstr>
      <vt:lpstr>'2018'!Print_Area</vt:lpstr>
      <vt:lpstr>'2019'!Print_Area</vt:lpstr>
      <vt:lpstr>'2020'!Print_Area</vt:lpstr>
      <vt:lpstr>'2021'!Print_Area</vt:lpstr>
      <vt:lpstr>'2022'!Print_Area</vt:lpstr>
      <vt:lpstr>'2023'!Print_Area</vt:lpstr>
      <vt:lpstr>'2024'!Print_Area</vt:lpstr>
      <vt:lpstr>'1997'!Print_Titles</vt:lpstr>
      <vt:lpstr>'1998'!Print_Titles</vt:lpstr>
      <vt:lpstr>'1999'!Print_Titles</vt:lpstr>
      <vt:lpstr>'2000'!Print_Titles</vt:lpstr>
      <vt:lpstr>'2001'!Print_Titles</vt:lpstr>
      <vt:lpstr>'2002'!Print_Titles</vt:lpstr>
      <vt:lpstr>'2003'!Print_Titles</vt:lpstr>
      <vt:lpstr>'2004'!Print_Titles</vt:lpstr>
      <vt:lpstr>'2005'!Print_Titles</vt:lpstr>
      <vt:lpstr>'2006'!Print_Titles</vt:lpstr>
      <vt:lpstr>'2007'!Print_Titles</vt:lpstr>
      <vt:lpstr>'2008'!Print_Titles</vt:lpstr>
      <vt:lpstr>'2009'!Print_Titles</vt:lpstr>
      <vt:lpstr>'2010'!Print_Titles</vt:lpstr>
      <vt:lpstr>'2011'!Print_Titles</vt:lpstr>
      <vt:lpstr>'2012'!Print_Titles</vt:lpstr>
      <vt:lpstr>'2013'!Print_Titles</vt:lpstr>
      <vt:lpstr>'2014'!Print_Titles</vt:lpstr>
      <vt:lpstr>'2015'!Print_Titles</vt:lpstr>
      <vt:lpstr>'2016'!Print_Titles</vt:lpstr>
      <vt:lpstr>'2017'!Print_Titles</vt:lpstr>
      <vt:lpstr>'2018'!Print_Titles</vt:lpstr>
      <vt:lpstr>'2019'!Print_Titles</vt:lpstr>
      <vt:lpstr>'2020'!Print_Titles</vt:lpstr>
      <vt:lpstr>'2021'!Print_Titles</vt:lpstr>
      <vt:lpstr>'2022'!Print_Titles</vt:lpstr>
      <vt:lpstr>'2023'!Print_Titles</vt:lpstr>
      <vt:lpstr>'2024'!Print_Titles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2024-12-12T19:19:57Z</cp:lastPrinted>
  <dcterms:created xsi:type="dcterms:W3CDTF">2000-06-21T18:08:50Z</dcterms:created>
  <dcterms:modified xsi:type="dcterms:W3CDTF">2024-12-12T19:20:08Z</dcterms:modified>
</cp:coreProperties>
</file>