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Information Handbook/Handbook-Related/"/>
    </mc:Choice>
  </mc:AlternateContent>
  <xr:revisionPtr revIDLastSave="19" documentId="11_904810EBCC7D66CBBAABD693A74AA02E22E0E12C" xr6:coauthVersionLast="47" xr6:coauthVersionMax="47" xr10:uidLastSave="{592A53CC-7446-4EEF-8EBE-23D98734EE0F}"/>
  <bookViews>
    <workbookView xWindow="-120" yWindow="-120" windowWidth="29040" windowHeight="15720" tabRatio="809" activeTab="1" xr2:uid="{00000000-000D-0000-FFFF-FFFF00000000}"/>
  </bookViews>
  <sheets>
    <sheet name="2025 Rates" sheetId="45" r:id="rId1"/>
    <sheet name="2024 Rates" sheetId="46" r:id="rId2"/>
    <sheet name="2023 Rates" sheetId="41" r:id="rId3"/>
    <sheet name="2022 Rates" sheetId="38" r:id="rId4"/>
    <sheet name="2021 Rates" sheetId="32" r:id="rId5"/>
    <sheet name="2020 Rates" sheetId="29" r:id="rId6"/>
    <sheet name="2019 Rates" sheetId="27" r:id="rId7"/>
    <sheet name="2018 Rates" sheetId="25" r:id="rId8"/>
    <sheet name="2017 Rates" sheetId="20" r:id="rId9"/>
    <sheet name="2016 Rates" sheetId="16" r:id="rId10"/>
    <sheet name="2015 Rates" sheetId="14" r:id="rId11"/>
    <sheet name="2014 Rates" sheetId="12" r:id="rId12"/>
    <sheet name="2013 Rates" sheetId="9" r:id="rId13"/>
    <sheet name="2012 Rates" sheetId="1" r:id="rId14"/>
    <sheet name="2011 Rates" sheetId="2" r:id="rId15"/>
    <sheet name="2010 Rates" sheetId="3" r:id="rId16"/>
    <sheet name="2009 Rates" sheetId="4" r:id="rId17"/>
    <sheet name="2008 Rates" sheetId="5" r:id="rId18"/>
    <sheet name="2007 Rates" sheetId="6" r:id="rId19"/>
  </sheets>
  <definedNames>
    <definedName name="_Fill" hidden="1">'2012 Rates'!#REF!</definedName>
    <definedName name="_Key1" hidden="1">'2012 Rates'!$A$11</definedName>
    <definedName name="_Order1" hidden="1">255</definedName>
    <definedName name="_Sort" hidden="1">'2012 Rates'!$A$11:$A$77</definedName>
    <definedName name="_xlnm.Print_Area" localSheetId="18">'2007 Rates'!$A$1:$AI$100</definedName>
    <definedName name="_xlnm.Print_Area" localSheetId="17">'2008 Rates'!$A$1:$AI$103</definedName>
    <definedName name="_xlnm.Print_Area" localSheetId="16">'2009 Rates'!$A$1:$AL$108</definedName>
    <definedName name="_xlnm.Print_Area" localSheetId="15">'2010 Rates'!$A$1:$AL$113</definedName>
    <definedName name="_xlnm.Print_Area" localSheetId="14">'2011 Rates'!$A$1:$AL$116</definedName>
    <definedName name="_xlnm.Print_Area" localSheetId="13">'2012 Rates'!$A$1:$AL$97</definedName>
    <definedName name="_xlnm.Print_Area" localSheetId="12">'2013 Rates'!$A$1:$AN$98</definedName>
    <definedName name="_xlnm.Print_Area" localSheetId="11">'2014 Rates'!$A$1:$AN$98</definedName>
    <definedName name="_xlnm.Print_Area" localSheetId="10">'2015 Rates'!$A$1:$AN$97</definedName>
    <definedName name="_xlnm.Print_Area" localSheetId="9">'2016 Rates'!$A$1:$AQ$111</definedName>
    <definedName name="_xlnm.Print_Area" localSheetId="8">'2017 Rates'!$A$1:$AQ$117</definedName>
    <definedName name="_xlnm.Print_Area" localSheetId="7">'2018 Rates'!$A$1:$AQ$110</definedName>
    <definedName name="_xlnm.Print_Area" localSheetId="6">'2019 Rates'!$A$1:$AQ$112</definedName>
    <definedName name="_xlnm.Print_Area" localSheetId="5">'2020 Rates'!$A$1:$AQ$110</definedName>
    <definedName name="_xlnm.Print_Area" localSheetId="4">'2021 Rates'!$A$1:$AQ$117</definedName>
    <definedName name="_xlnm.Print_Area" localSheetId="3">'2022 Rates'!$A$1:$AQ$111</definedName>
    <definedName name="_xlnm.Print_Area" localSheetId="2">'2023 Rates'!$A$1:$AQ$113</definedName>
    <definedName name="_xlnm.Print_Area" localSheetId="1">'2024 Rates'!$A$1:$AR$113</definedName>
    <definedName name="_xlnm.Print_Area" localSheetId="0">'2025 Rates'!$A$1:$AR$118</definedName>
    <definedName name="_xlnm.Print_Titles" localSheetId="18">'2007 Rates'!$1:$8</definedName>
    <definedName name="_xlnm.Print_Titles" localSheetId="17">'2008 Rates'!$1:$8</definedName>
    <definedName name="_xlnm.Print_Titles" localSheetId="16">'2009 Rates'!$1:$9</definedName>
    <definedName name="_xlnm.Print_Titles" localSheetId="15">'2010 Rates'!$1:$9</definedName>
    <definedName name="_xlnm.Print_Titles" localSheetId="14">'2011 Rates'!$1:$9</definedName>
    <definedName name="_xlnm.Print_Titles" localSheetId="13">'2012 Rates'!$1:$9</definedName>
    <definedName name="_xlnm.Print_Titles" localSheetId="12">'2013 Rates'!$1:$10</definedName>
    <definedName name="_xlnm.Print_Titles" localSheetId="11">'2014 Rates'!$1:$10</definedName>
    <definedName name="_xlnm.Print_Titles" localSheetId="10">'2015 Rates'!$1:$10</definedName>
    <definedName name="_xlnm.Print_Titles" localSheetId="9">'2016 Rates'!$1:$10</definedName>
    <definedName name="_xlnm.Print_Titles" localSheetId="8">'2017 Rates'!$1:$10</definedName>
    <definedName name="_xlnm.Print_Titles" localSheetId="7">'2018 Rates'!$1:$10</definedName>
    <definedName name="_xlnm.Print_Titles" localSheetId="6">'2019 Rates'!$1:$10</definedName>
    <definedName name="_xlnm.Print_Titles" localSheetId="5">'2020 Rates'!$1:$10</definedName>
    <definedName name="_xlnm.Print_Titles" localSheetId="4">'2021 Rates'!$1:$10</definedName>
    <definedName name="_xlnm.Print_Titles" localSheetId="3">'2022 Rates'!$1:$10</definedName>
    <definedName name="_xlnm.Print_Titles" localSheetId="2">'2023 Rates'!$1:$10</definedName>
    <definedName name="_xlnm.Print_Titles" localSheetId="1">'2024 Rates'!$1:$10</definedName>
    <definedName name="_xlnm.Print_Titles" localSheetId="0">'2025 Rates'!$1:$10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82" i="45" l="1"/>
  <c r="Y82" i="45"/>
  <c r="V82" i="45"/>
  <c r="S82" i="45"/>
  <c r="P82" i="45"/>
  <c r="M82" i="45"/>
  <c r="J82" i="45"/>
  <c r="G82" i="45"/>
  <c r="D82" i="45"/>
  <c r="AN78" i="45"/>
  <c r="AP78" i="45" s="1"/>
  <c r="AD78" i="45"/>
  <c r="AF78" i="45" s="1"/>
  <c r="AN77" i="45"/>
  <c r="AP77" i="45" s="1"/>
  <c r="AD77" i="45"/>
  <c r="AF77" i="45" s="1"/>
  <c r="AN76" i="45"/>
  <c r="AP76" i="45" s="1"/>
  <c r="AD76" i="45"/>
  <c r="AF76" i="45" s="1"/>
  <c r="AN75" i="45"/>
  <c r="AP75" i="45" s="1"/>
  <c r="AD75" i="45"/>
  <c r="AF75" i="45" s="1"/>
  <c r="AN74" i="45"/>
  <c r="AP74" i="45" s="1"/>
  <c r="AD74" i="45"/>
  <c r="AF74" i="45" s="1"/>
  <c r="AN73" i="45"/>
  <c r="AP73" i="45" s="1"/>
  <c r="AD73" i="45"/>
  <c r="AF73" i="45" s="1"/>
  <c r="AN72" i="45"/>
  <c r="AP72" i="45" s="1"/>
  <c r="AD72" i="45"/>
  <c r="AF72" i="45" s="1"/>
  <c r="AN71" i="45"/>
  <c r="AP71" i="45" s="1"/>
  <c r="AD71" i="45"/>
  <c r="AF71" i="45" s="1"/>
  <c r="AN70" i="45"/>
  <c r="AP70" i="45" s="1"/>
  <c r="AD70" i="45"/>
  <c r="AF70" i="45" s="1"/>
  <c r="AN69" i="45"/>
  <c r="AP69" i="45" s="1"/>
  <c r="AD69" i="45"/>
  <c r="AF69" i="45" s="1"/>
  <c r="AN68" i="45"/>
  <c r="AP68" i="45" s="1"/>
  <c r="AD68" i="45"/>
  <c r="AF68" i="45" s="1"/>
  <c r="AN67" i="45"/>
  <c r="AP67" i="45" s="1"/>
  <c r="AD67" i="45"/>
  <c r="AF67" i="45" s="1"/>
  <c r="AN66" i="45"/>
  <c r="AP66" i="45" s="1"/>
  <c r="AD66" i="45"/>
  <c r="AF66" i="45" s="1"/>
  <c r="AN65" i="45"/>
  <c r="AP65" i="45" s="1"/>
  <c r="AD65" i="45"/>
  <c r="AF65" i="45" s="1"/>
  <c r="AP64" i="45"/>
  <c r="AN64" i="45"/>
  <c r="AD64" i="45"/>
  <c r="AF64" i="45" s="1"/>
  <c r="AN63" i="45"/>
  <c r="AP63" i="45" s="1"/>
  <c r="AD63" i="45"/>
  <c r="AF63" i="45" s="1"/>
  <c r="AN62" i="45"/>
  <c r="AP62" i="45" s="1"/>
  <c r="AD62" i="45"/>
  <c r="AF62" i="45" s="1"/>
  <c r="AN61" i="45"/>
  <c r="AP61" i="45" s="1"/>
  <c r="AD61" i="45"/>
  <c r="AF61" i="45" s="1"/>
  <c r="AN60" i="45"/>
  <c r="AP60" i="45" s="1"/>
  <c r="AD60" i="45"/>
  <c r="AF60" i="45" s="1"/>
  <c r="AN59" i="45"/>
  <c r="AP59" i="45" s="1"/>
  <c r="AD59" i="45"/>
  <c r="AF59" i="45" s="1"/>
  <c r="AN58" i="45"/>
  <c r="AP58" i="45" s="1"/>
  <c r="AD58" i="45"/>
  <c r="AF58" i="45" s="1"/>
  <c r="AN57" i="45"/>
  <c r="AP57" i="45" s="1"/>
  <c r="AD57" i="45"/>
  <c r="AF57" i="45" s="1"/>
  <c r="AN56" i="45"/>
  <c r="AP56" i="45" s="1"/>
  <c r="AD56" i="45"/>
  <c r="AF56" i="45" s="1"/>
  <c r="AN55" i="45"/>
  <c r="AP55" i="45" s="1"/>
  <c r="AD55" i="45"/>
  <c r="AF55" i="45" s="1"/>
  <c r="AP54" i="45"/>
  <c r="AN54" i="45"/>
  <c r="AD54" i="45"/>
  <c r="AF54" i="45" s="1"/>
  <c r="AN53" i="45"/>
  <c r="AP53" i="45" s="1"/>
  <c r="AD53" i="45"/>
  <c r="AF53" i="45" s="1"/>
  <c r="AN52" i="45"/>
  <c r="AP52" i="45" s="1"/>
  <c r="AD52" i="45"/>
  <c r="AF52" i="45" s="1"/>
  <c r="AN51" i="45"/>
  <c r="AP51" i="45" s="1"/>
  <c r="AD51" i="45"/>
  <c r="AF51" i="45" s="1"/>
  <c r="AN50" i="45"/>
  <c r="AP50" i="45" s="1"/>
  <c r="AD50" i="45"/>
  <c r="AF50" i="45" s="1"/>
  <c r="AN49" i="45"/>
  <c r="AP49" i="45" s="1"/>
  <c r="AD49" i="45"/>
  <c r="AF49" i="45" s="1"/>
  <c r="AN48" i="45"/>
  <c r="AP48" i="45" s="1"/>
  <c r="AD48" i="45"/>
  <c r="AF48" i="45" s="1"/>
  <c r="AN47" i="45"/>
  <c r="AP47" i="45" s="1"/>
  <c r="AD47" i="45"/>
  <c r="AF47" i="45" s="1"/>
  <c r="AN46" i="45"/>
  <c r="AP46" i="45" s="1"/>
  <c r="AD46" i="45"/>
  <c r="AF46" i="45" s="1"/>
  <c r="AN45" i="45"/>
  <c r="AP45" i="45" s="1"/>
  <c r="AD45" i="45"/>
  <c r="AF45" i="45" s="1"/>
  <c r="AN44" i="45"/>
  <c r="AP44" i="45" s="1"/>
  <c r="AD44" i="45"/>
  <c r="AF44" i="45" s="1"/>
  <c r="AN43" i="45"/>
  <c r="AP43" i="45" s="1"/>
  <c r="AD43" i="45"/>
  <c r="AF43" i="45" s="1"/>
  <c r="AN42" i="45"/>
  <c r="AP42" i="45" s="1"/>
  <c r="AD42" i="45"/>
  <c r="AF42" i="45" s="1"/>
  <c r="AN41" i="45"/>
  <c r="AP41" i="45" s="1"/>
  <c r="AD41" i="45"/>
  <c r="AF41" i="45" s="1"/>
  <c r="AN40" i="45"/>
  <c r="AP40" i="45" s="1"/>
  <c r="AD40" i="45"/>
  <c r="AF40" i="45" s="1"/>
  <c r="AN39" i="45"/>
  <c r="AP39" i="45" s="1"/>
  <c r="AD39" i="45"/>
  <c r="AF39" i="45" s="1"/>
  <c r="AN38" i="45"/>
  <c r="AP38" i="45" s="1"/>
  <c r="AD38" i="45"/>
  <c r="AF38" i="45" s="1"/>
  <c r="AN37" i="45"/>
  <c r="AP37" i="45" s="1"/>
  <c r="AD37" i="45"/>
  <c r="AF37" i="45" s="1"/>
  <c r="AN36" i="45"/>
  <c r="AP36" i="45" s="1"/>
  <c r="AD36" i="45"/>
  <c r="AF36" i="45" s="1"/>
  <c r="AN35" i="45"/>
  <c r="AP35" i="45" s="1"/>
  <c r="AD35" i="45"/>
  <c r="AF35" i="45" s="1"/>
  <c r="AN34" i="45"/>
  <c r="AP34" i="45" s="1"/>
  <c r="AD34" i="45"/>
  <c r="AF34" i="45" s="1"/>
  <c r="AN33" i="45"/>
  <c r="AP33" i="45" s="1"/>
  <c r="AD33" i="45"/>
  <c r="AF33" i="45" s="1"/>
  <c r="AN32" i="45"/>
  <c r="AP32" i="45" s="1"/>
  <c r="AD32" i="45"/>
  <c r="AF32" i="45" s="1"/>
  <c r="AN31" i="45"/>
  <c r="AP31" i="45" s="1"/>
  <c r="AD31" i="45"/>
  <c r="AF31" i="45" s="1"/>
  <c r="AN30" i="45"/>
  <c r="AP30" i="45" s="1"/>
  <c r="AD30" i="45"/>
  <c r="AF30" i="45" s="1"/>
  <c r="AN29" i="45"/>
  <c r="AP29" i="45" s="1"/>
  <c r="AD29" i="45"/>
  <c r="AF29" i="45" s="1"/>
  <c r="AN28" i="45"/>
  <c r="AP28" i="45" s="1"/>
  <c r="AD28" i="45"/>
  <c r="AF28" i="45" s="1"/>
  <c r="AN27" i="45"/>
  <c r="AP27" i="45" s="1"/>
  <c r="AD27" i="45"/>
  <c r="AF27" i="45" s="1"/>
  <c r="AN26" i="45"/>
  <c r="AP26" i="45" s="1"/>
  <c r="AD26" i="45"/>
  <c r="AF26" i="45" s="1"/>
  <c r="AN25" i="45"/>
  <c r="AP25" i="45" s="1"/>
  <c r="AD25" i="45"/>
  <c r="AF25" i="45" s="1"/>
  <c r="AN24" i="45"/>
  <c r="AP24" i="45" s="1"/>
  <c r="AD24" i="45"/>
  <c r="AF24" i="45" s="1"/>
  <c r="AN23" i="45"/>
  <c r="AP23" i="45" s="1"/>
  <c r="AD23" i="45"/>
  <c r="AF23" i="45" s="1"/>
  <c r="AN22" i="45"/>
  <c r="AP22" i="45" s="1"/>
  <c r="AD22" i="45"/>
  <c r="AF22" i="45" s="1"/>
  <c r="AN21" i="45"/>
  <c r="AP21" i="45" s="1"/>
  <c r="AD21" i="45"/>
  <c r="AF21" i="45" s="1"/>
  <c r="AN20" i="45"/>
  <c r="AP20" i="45" s="1"/>
  <c r="AD20" i="45"/>
  <c r="AF20" i="45" s="1"/>
  <c r="AN19" i="45"/>
  <c r="AP19" i="45" s="1"/>
  <c r="AD19" i="45"/>
  <c r="AF19" i="45" s="1"/>
  <c r="AN18" i="45"/>
  <c r="AP18" i="45" s="1"/>
  <c r="AD18" i="45"/>
  <c r="AF18" i="45" s="1"/>
  <c r="AN17" i="45"/>
  <c r="AP17" i="45" s="1"/>
  <c r="AD17" i="45"/>
  <c r="AF17" i="45" s="1"/>
  <c r="AN16" i="45"/>
  <c r="AP16" i="45" s="1"/>
  <c r="AD16" i="45"/>
  <c r="AD82" i="45" s="1"/>
  <c r="AN15" i="45"/>
  <c r="AP15" i="45" s="1"/>
  <c r="AD15" i="45"/>
  <c r="AF15" i="45" s="1"/>
  <c r="AN14" i="45"/>
  <c r="AP14" i="45" s="1"/>
  <c r="AD14" i="45"/>
  <c r="AF14" i="45" s="1"/>
  <c r="AN13" i="45"/>
  <c r="AP13" i="45" s="1"/>
  <c r="AD13" i="45"/>
  <c r="AF13" i="45" s="1"/>
  <c r="AN12" i="45"/>
  <c r="AP12" i="45" s="1"/>
  <c r="AD12" i="45"/>
  <c r="AF12" i="45" s="1"/>
  <c r="AF16" i="45" l="1"/>
  <c r="AN82" i="45"/>
  <c r="AI82" i="46"/>
  <c r="Y82" i="46"/>
  <c r="V82" i="46"/>
  <c r="S82" i="46"/>
  <c r="P82" i="46"/>
  <c r="M82" i="46"/>
  <c r="J82" i="46"/>
  <c r="G82" i="46"/>
  <c r="D82" i="46"/>
  <c r="AN78" i="46"/>
  <c r="AP78" i="46" s="1"/>
  <c r="AD78" i="46"/>
  <c r="AF78" i="46" s="1"/>
  <c r="AN77" i="46"/>
  <c r="AP77" i="46" s="1"/>
  <c r="AD77" i="46"/>
  <c r="AF77" i="46" s="1"/>
  <c r="AN76" i="46"/>
  <c r="AP76" i="46" s="1"/>
  <c r="AD76" i="46"/>
  <c r="AF76" i="46" s="1"/>
  <c r="AN75" i="46"/>
  <c r="AP75" i="46" s="1"/>
  <c r="AD75" i="46"/>
  <c r="AF75" i="46" s="1"/>
  <c r="AN74" i="46"/>
  <c r="AP74" i="46" s="1"/>
  <c r="AD74" i="46"/>
  <c r="AF74" i="46" s="1"/>
  <c r="AN73" i="46"/>
  <c r="AP73" i="46" s="1"/>
  <c r="AD73" i="46"/>
  <c r="AF73" i="46" s="1"/>
  <c r="AN72" i="46"/>
  <c r="AP72" i="46" s="1"/>
  <c r="AD72" i="46"/>
  <c r="AF72" i="46" s="1"/>
  <c r="AN71" i="46"/>
  <c r="AP71" i="46" s="1"/>
  <c r="AD71" i="46"/>
  <c r="AF71" i="46" s="1"/>
  <c r="AN70" i="46"/>
  <c r="AP70" i="46" s="1"/>
  <c r="AD70" i="46"/>
  <c r="AF70" i="46" s="1"/>
  <c r="AN69" i="46"/>
  <c r="AP69" i="46" s="1"/>
  <c r="AD69" i="46"/>
  <c r="AF69" i="46" s="1"/>
  <c r="AN68" i="46"/>
  <c r="AP68" i="46" s="1"/>
  <c r="AD68" i="46"/>
  <c r="AF68" i="46" s="1"/>
  <c r="AN67" i="46"/>
  <c r="AP67" i="46" s="1"/>
  <c r="AD67" i="46"/>
  <c r="AF67" i="46" s="1"/>
  <c r="AN66" i="46"/>
  <c r="AP66" i="46" s="1"/>
  <c r="AD66" i="46"/>
  <c r="AF66" i="46" s="1"/>
  <c r="AN65" i="46"/>
  <c r="AP65" i="46" s="1"/>
  <c r="AD65" i="46"/>
  <c r="AF65" i="46" s="1"/>
  <c r="AN64" i="46"/>
  <c r="AP64" i="46" s="1"/>
  <c r="AD64" i="46"/>
  <c r="AF64" i="46" s="1"/>
  <c r="AN63" i="46"/>
  <c r="AP63" i="46" s="1"/>
  <c r="AD63" i="46"/>
  <c r="AF63" i="46" s="1"/>
  <c r="AN62" i="46"/>
  <c r="AP62" i="46" s="1"/>
  <c r="AD62" i="46"/>
  <c r="AF62" i="46" s="1"/>
  <c r="AP61" i="46"/>
  <c r="AN61" i="46"/>
  <c r="AD61" i="46"/>
  <c r="AF61" i="46" s="1"/>
  <c r="AN60" i="46"/>
  <c r="AP60" i="46" s="1"/>
  <c r="AD60" i="46"/>
  <c r="AF60" i="46" s="1"/>
  <c r="AN59" i="46"/>
  <c r="AP59" i="46" s="1"/>
  <c r="AD59" i="46"/>
  <c r="AF59" i="46" s="1"/>
  <c r="AN58" i="46"/>
  <c r="AP58" i="46" s="1"/>
  <c r="AD58" i="46"/>
  <c r="AF58" i="46" s="1"/>
  <c r="AN57" i="46"/>
  <c r="AP57" i="46" s="1"/>
  <c r="AD57" i="46"/>
  <c r="AF57" i="46" s="1"/>
  <c r="AN56" i="46"/>
  <c r="AP56" i="46" s="1"/>
  <c r="AD56" i="46"/>
  <c r="AF56" i="46" s="1"/>
  <c r="AN55" i="46"/>
  <c r="AP55" i="46" s="1"/>
  <c r="AD55" i="46"/>
  <c r="AF55" i="46" s="1"/>
  <c r="AN54" i="46"/>
  <c r="AP54" i="46" s="1"/>
  <c r="AD54" i="46"/>
  <c r="AF54" i="46" s="1"/>
  <c r="AN53" i="46"/>
  <c r="AP53" i="46" s="1"/>
  <c r="AD53" i="46"/>
  <c r="AF53" i="46" s="1"/>
  <c r="AN52" i="46"/>
  <c r="AP52" i="46" s="1"/>
  <c r="AD52" i="46"/>
  <c r="AF52" i="46" s="1"/>
  <c r="AN51" i="46"/>
  <c r="AP51" i="46" s="1"/>
  <c r="AD51" i="46"/>
  <c r="AF51" i="46" s="1"/>
  <c r="AN50" i="46"/>
  <c r="AP50" i="46" s="1"/>
  <c r="AD50" i="46"/>
  <c r="AF50" i="46" s="1"/>
  <c r="AN49" i="46"/>
  <c r="AP49" i="46" s="1"/>
  <c r="AD49" i="46"/>
  <c r="AF49" i="46" s="1"/>
  <c r="AN48" i="46"/>
  <c r="AP48" i="46" s="1"/>
  <c r="AD48" i="46"/>
  <c r="AF48" i="46" s="1"/>
  <c r="AN47" i="46"/>
  <c r="AP47" i="46" s="1"/>
  <c r="AD47" i="46"/>
  <c r="AF47" i="46" s="1"/>
  <c r="AP46" i="46"/>
  <c r="AN46" i="46"/>
  <c r="AD46" i="46"/>
  <c r="AF46" i="46" s="1"/>
  <c r="AN45" i="46"/>
  <c r="AP45" i="46" s="1"/>
  <c r="AD45" i="46"/>
  <c r="AF45" i="46" s="1"/>
  <c r="AN44" i="46"/>
  <c r="AP44" i="46" s="1"/>
  <c r="AD44" i="46"/>
  <c r="AF44" i="46" s="1"/>
  <c r="AN43" i="46"/>
  <c r="AP43" i="46" s="1"/>
  <c r="AD43" i="46"/>
  <c r="AF43" i="46" s="1"/>
  <c r="AN42" i="46"/>
  <c r="AP42" i="46" s="1"/>
  <c r="AD42" i="46"/>
  <c r="AF42" i="46" s="1"/>
  <c r="AN41" i="46"/>
  <c r="AP41" i="46" s="1"/>
  <c r="AD41" i="46"/>
  <c r="AF41" i="46" s="1"/>
  <c r="AN40" i="46"/>
  <c r="AP40" i="46" s="1"/>
  <c r="AD40" i="46"/>
  <c r="AF40" i="46" s="1"/>
  <c r="AN39" i="46"/>
  <c r="AP39" i="46" s="1"/>
  <c r="AD39" i="46"/>
  <c r="AF39" i="46" s="1"/>
  <c r="AN38" i="46"/>
  <c r="AP38" i="46" s="1"/>
  <c r="AD38" i="46"/>
  <c r="AF38" i="46" s="1"/>
  <c r="AN37" i="46"/>
  <c r="AP37" i="46" s="1"/>
  <c r="AD37" i="46"/>
  <c r="AF37" i="46" s="1"/>
  <c r="AN36" i="46"/>
  <c r="AP36" i="46" s="1"/>
  <c r="AD36" i="46"/>
  <c r="AF36" i="46" s="1"/>
  <c r="AN35" i="46"/>
  <c r="AP35" i="46" s="1"/>
  <c r="AD35" i="46"/>
  <c r="AF35" i="46" s="1"/>
  <c r="AN34" i="46"/>
  <c r="AP34" i="46" s="1"/>
  <c r="AD34" i="46"/>
  <c r="AF34" i="46" s="1"/>
  <c r="AN33" i="46"/>
  <c r="AP33" i="46" s="1"/>
  <c r="AD33" i="46"/>
  <c r="AF33" i="46" s="1"/>
  <c r="AN32" i="46"/>
  <c r="AP32" i="46" s="1"/>
  <c r="AD32" i="46"/>
  <c r="AF32" i="46" s="1"/>
  <c r="AN31" i="46"/>
  <c r="AP31" i="46" s="1"/>
  <c r="AD31" i="46"/>
  <c r="AF31" i="46" s="1"/>
  <c r="AN30" i="46"/>
  <c r="AP30" i="46" s="1"/>
  <c r="AD30" i="46"/>
  <c r="AF30" i="46" s="1"/>
  <c r="AN29" i="46"/>
  <c r="AP29" i="46" s="1"/>
  <c r="AD29" i="46"/>
  <c r="AF29" i="46" s="1"/>
  <c r="AN28" i="46"/>
  <c r="AP28" i="46" s="1"/>
  <c r="AD28" i="46"/>
  <c r="AF28" i="46" s="1"/>
  <c r="AN27" i="46"/>
  <c r="AP27" i="46" s="1"/>
  <c r="AD27" i="46"/>
  <c r="AF27" i="46" s="1"/>
  <c r="AP26" i="46"/>
  <c r="AN26" i="46"/>
  <c r="AD26" i="46"/>
  <c r="AF26" i="46" s="1"/>
  <c r="AN25" i="46"/>
  <c r="AP25" i="46" s="1"/>
  <c r="AD25" i="46"/>
  <c r="AF25" i="46" s="1"/>
  <c r="AN24" i="46"/>
  <c r="AP24" i="46" s="1"/>
  <c r="AD24" i="46"/>
  <c r="AF24" i="46" s="1"/>
  <c r="AN23" i="46"/>
  <c r="AP23" i="46" s="1"/>
  <c r="AD23" i="46"/>
  <c r="AF23" i="46" s="1"/>
  <c r="AN22" i="46"/>
  <c r="AP22" i="46" s="1"/>
  <c r="AD22" i="46"/>
  <c r="AF22" i="46" s="1"/>
  <c r="AN21" i="46"/>
  <c r="AP21" i="46" s="1"/>
  <c r="AD21" i="46"/>
  <c r="AF21" i="46" s="1"/>
  <c r="AN20" i="46"/>
  <c r="AP20" i="46" s="1"/>
  <c r="AD20" i="46"/>
  <c r="AF20" i="46" s="1"/>
  <c r="AN19" i="46"/>
  <c r="AP19" i="46" s="1"/>
  <c r="AD19" i="46"/>
  <c r="AF19" i="46" s="1"/>
  <c r="AN18" i="46"/>
  <c r="AP18" i="46" s="1"/>
  <c r="AD18" i="46"/>
  <c r="AF18" i="46" s="1"/>
  <c r="AN17" i="46"/>
  <c r="AP17" i="46" s="1"/>
  <c r="AD17" i="46"/>
  <c r="AF17" i="46" s="1"/>
  <c r="AP16" i="46"/>
  <c r="AN16" i="46"/>
  <c r="AD16" i="46"/>
  <c r="AF16" i="46" s="1"/>
  <c r="AN15" i="46"/>
  <c r="AP15" i="46" s="1"/>
  <c r="AD15" i="46"/>
  <c r="AN14" i="46"/>
  <c r="AP14" i="46" s="1"/>
  <c r="AD14" i="46"/>
  <c r="AF14" i="46" s="1"/>
  <c r="AN13" i="46"/>
  <c r="AP13" i="46" s="1"/>
  <c r="AD13" i="46"/>
  <c r="AF13" i="46" s="1"/>
  <c r="AN12" i="46"/>
  <c r="AD12" i="46"/>
  <c r="AF12" i="46" s="1"/>
  <c r="AN82" i="46" l="1"/>
  <c r="AD82" i="46"/>
  <c r="AP12" i="46"/>
  <c r="AF15" i="46"/>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Z68" i="12"/>
  <c r="Z69" i="12"/>
  <c r="Z70" i="12"/>
  <c r="Z71" i="12"/>
  <c r="Z72" i="12"/>
  <c r="Z73" i="12"/>
  <c r="Z74" i="12"/>
  <c r="Z75" i="12"/>
  <c r="Z76" i="12"/>
  <c r="Z77" i="12"/>
  <c r="Z78" i="12"/>
  <c r="AH82" i="41" l="1"/>
  <c r="X82" i="41"/>
  <c r="U82" i="41"/>
  <c r="R82" i="41"/>
  <c r="O82" i="41"/>
  <c r="L82" i="41"/>
  <c r="I82" i="41"/>
  <c r="F82" i="41"/>
  <c r="C82" i="41"/>
  <c r="AM78" i="41"/>
  <c r="AO78" i="41" s="1"/>
  <c r="AC78" i="41"/>
  <c r="AE78" i="41" s="1"/>
  <c r="AM77" i="41"/>
  <c r="AO77" i="41" s="1"/>
  <c r="AC77" i="41"/>
  <c r="AE77" i="41" s="1"/>
  <c r="AM76" i="41"/>
  <c r="AO76" i="41" s="1"/>
  <c r="AC76" i="41"/>
  <c r="AE76" i="41" s="1"/>
  <c r="AM75" i="41"/>
  <c r="AO75" i="41" s="1"/>
  <c r="AC75" i="41"/>
  <c r="AE75" i="41" s="1"/>
  <c r="AM74" i="41"/>
  <c r="AO74" i="41" s="1"/>
  <c r="AC74" i="41"/>
  <c r="AE74" i="41" s="1"/>
  <c r="AM73" i="41"/>
  <c r="AO73" i="41" s="1"/>
  <c r="AC73" i="41"/>
  <c r="AE73" i="41" s="1"/>
  <c r="AM72" i="41"/>
  <c r="AO72" i="41" s="1"/>
  <c r="AC72" i="41"/>
  <c r="AE72" i="41" s="1"/>
  <c r="AM71" i="41"/>
  <c r="AO71" i="41" s="1"/>
  <c r="AC71" i="41"/>
  <c r="AE71" i="41" s="1"/>
  <c r="AM70" i="41"/>
  <c r="AO70" i="41" s="1"/>
  <c r="AC70" i="41"/>
  <c r="AE70" i="41" s="1"/>
  <c r="AM69" i="41"/>
  <c r="AO69" i="41" s="1"/>
  <c r="AC69" i="41"/>
  <c r="AE69" i="41" s="1"/>
  <c r="AM68" i="41"/>
  <c r="AO68" i="41" s="1"/>
  <c r="AC68" i="41"/>
  <c r="AE68" i="41" s="1"/>
  <c r="AM67" i="41"/>
  <c r="AO67" i="41" s="1"/>
  <c r="AC67" i="41"/>
  <c r="AE67" i="41" s="1"/>
  <c r="AM66" i="41"/>
  <c r="AO66" i="41" s="1"/>
  <c r="AC66" i="41"/>
  <c r="AE66" i="41" s="1"/>
  <c r="AM65" i="41"/>
  <c r="AO65" i="41" s="1"/>
  <c r="AC65" i="41"/>
  <c r="AE65" i="41" s="1"/>
  <c r="AM64" i="41"/>
  <c r="AO64" i="41" s="1"/>
  <c r="AE64" i="41"/>
  <c r="AC64" i="41"/>
  <c r="AM63" i="41"/>
  <c r="AO63" i="41" s="1"/>
  <c r="AC63" i="41"/>
  <c r="AE63" i="41" s="1"/>
  <c r="AM62" i="41"/>
  <c r="AO62" i="41" s="1"/>
  <c r="AC62" i="41"/>
  <c r="AE62" i="41" s="1"/>
  <c r="AM61" i="41"/>
  <c r="AO61" i="41" s="1"/>
  <c r="AC61" i="41"/>
  <c r="AE61" i="41" s="1"/>
  <c r="AM60" i="41"/>
  <c r="AO60" i="41" s="1"/>
  <c r="AC60" i="41"/>
  <c r="AE60" i="41" s="1"/>
  <c r="AM59" i="41"/>
  <c r="AO59" i="41" s="1"/>
  <c r="AC59" i="41"/>
  <c r="AE59" i="41" s="1"/>
  <c r="AM58" i="41"/>
  <c r="AO58" i="41" s="1"/>
  <c r="AC58" i="41"/>
  <c r="AE58" i="41" s="1"/>
  <c r="AM57" i="41"/>
  <c r="AO57" i="41" s="1"/>
  <c r="AC57" i="41"/>
  <c r="AE57" i="41" s="1"/>
  <c r="AM56" i="41"/>
  <c r="AO56" i="41" s="1"/>
  <c r="AC56" i="41"/>
  <c r="AE56" i="41" s="1"/>
  <c r="AM55" i="41"/>
  <c r="AO55" i="41" s="1"/>
  <c r="AC55" i="41"/>
  <c r="AE55" i="41" s="1"/>
  <c r="AM54" i="41"/>
  <c r="AO54" i="41" s="1"/>
  <c r="AC54" i="41"/>
  <c r="AE54" i="41" s="1"/>
  <c r="AM53" i="41"/>
  <c r="AO53" i="41" s="1"/>
  <c r="AC53" i="41"/>
  <c r="AE53" i="41" s="1"/>
  <c r="AM52" i="41"/>
  <c r="AO52" i="41" s="1"/>
  <c r="AC52" i="41"/>
  <c r="AE52" i="41" s="1"/>
  <c r="AM51" i="41"/>
  <c r="AO51" i="41" s="1"/>
  <c r="AC51" i="41"/>
  <c r="AE51" i="41" s="1"/>
  <c r="AM50" i="41"/>
  <c r="AO50" i="41" s="1"/>
  <c r="AC50" i="41"/>
  <c r="AE50" i="41" s="1"/>
  <c r="AM49" i="41"/>
  <c r="AO49" i="41" s="1"/>
  <c r="AC49" i="41"/>
  <c r="AE49" i="41" s="1"/>
  <c r="AM48" i="41"/>
  <c r="AO48" i="41" s="1"/>
  <c r="AC48" i="41"/>
  <c r="AE48" i="41" s="1"/>
  <c r="AM47" i="41"/>
  <c r="AO47" i="41" s="1"/>
  <c r="AC47" i="41"/>
  <c r="AE47" i="41" s="1"/>
  <c r="AM46" i="41"/>
  <c r="AO46" i="41" s="1"/>
  <c r="AC46" i="41"/>
  <c r="AE46" i="41" s="1"/>
  <c r="AM45" i="41"/>
  <c r="AO45" i="41" s="1"/>
  <c r="AC45" i="41"/>
  <c r="AE45" i="41" s="1"/>
  <c r="AM44" i="41"/>
  <c r="AO44" i="41" s="1"/>
  <c r="AC44" i="41"/>
  <c r="AE44" i="41" s="1"/>
  <c r="AM43" i="41"/>
  <c r="AO43" i="41" s="1"/>
  <c r="AE43" i="41"/>
  <c r="AC43" i="41"/>
  <c r="AM42" i="41"/>
  <c r="AO42" i="41" s="1"/>
  <c r="AC42" i="41"/>
  <c r="AE42" i="41" s="1"/>
  <c r="AM41" i="41"/>
  <c r="AO41" i="41" s="1"/>
  <c r="AC41" i="41"/>
  <c r="AE41" i="41" s="1"/>
  <c r="AM40" i="41"/>
  <c r="AO40" i="41" s="1"/>
  <c r="AC40" i="41"/>
  <c r="AE40" i="41" s="1"/>
  <c r="AM39" i="41"/>
  <c r="AO39" i="41" s="1"/>
  <c r="AC39" i="41"/>
  <c r="AE39" i="41" s="1"/>
  <c r="AM38" i="41"/>
  <c r="AO38" i="41" s="1"/>
  <c r="AC38" i="41"/>
  <c r="AE38" i="41" s="1"/>
  <c r="AM37" i="41"/>
  <c r="AO37" i="41" s="1"/>
  <c r="AC37" i="41"/>
  <c r="AE37" i="41" s="1"/>
  <c r="AM36" i="41"/>
  <c r="AO36" i="41" s="1"/>
  <c r="AC36" i="41"/>
  <c r="AE36" i="41" s="1"/>
  <c r="AM35" i="41"/>
  <c r="AO35" i="41" s="1"/>
  <c r="AC35" i="41"/>
  <c r="AE35" i="41" s="1"/>
  <c r="AM34" i="41"/>
  <c r="AO34" i="41" s="1"/>
  <c r="AC34" i="41"/>
  <c r="AE34" i="41" s="1"/>
  <c r="AM33" i="41"/>
  <c r="AO33" i="41" s="1"/>
  <c r="AC33" i="41"/>
  <c r="AE33" i="41" s="1"/>
  <c r="AM32" i="41"/>
  <c r="AO32" i="41" s="1"/>
  <c r="AC32" i="41"/>
  <c r="AE32" i="41" s="1"/>
  <c r="AM31" i="41"/>
  <c r="AO31" i="41" s="1"/>
  <c r="AC31" i="41"/>
  <c r="AE31" i="41" s="1"/>
  <c r="AM30" i="41"/>
  <c r="AO30" i="41" s="1"/>
  <c r="AC30" i="41"/>
  <c r="AE30" i="41" s="1"/>
  <c r="AM29" i="41"/>
  <c r="AO29" i="41" s="1"/>
  <c r="AC29" i="41"/>
  <c r="AE29" i="41" s="1"/>
  <c r="AM28" i="41"/>
  <c r="AO28" i="41" s="1"/>
  <c r="AC28" i="41"/>
  <c r="AE28" i="41" s="1"/>
  <c r="AM27" i="41"/>
  <c r="AO27" i="41" s="1"/>
  <c r="AC27" i="41"/>
  <c r="AE27" i="41" s="1"/>
  <c r="AM26" i="41"/>
  <c r="AO26" i="41" s="1"/>
  <c r="AC26" i="41"/>
  <c r="AE26" i="41" s="1"/>
  <c r="AM25" i="41"/>
  <c r="AO25" i="41" s="1"/>
  <c r="AC25" i="41"/>
  <c r="AE25" i="41" s="1"/>
  <c r="AM24" i="41"/>
  <c r="AO24" i="41" s="1"/>
  <c r="AC24" i="41"/>
  <c r="AE24" i="41" s="1"/>
  <c r="AM23" i="41"/>
  <c r="AO23" i="41" s="1"/>
  <c r="AC23" i="41"/>
  <c r="AE23" i="41" s="1"/>
  <c r="AM22" i="41"/>
  <c r="AO22" i="41" s="1"/>
  <c r="AC22" i="41"/>
  <c r="AE22" i="41" s="1"/>
  <c r="AM21" i="41"/>
  <c r="AO21" i="41" s="1"/>
  <c r="AC21" i="41"/>
  <c r="AE21" i="41" s="1"/>
  <c r="AM20" i="41"/>
  <c r="AO20" i="41" s="1"/>
  <c r="AC20" i="41"/>
  <c r="AE20" i="41" s="1"/>
  <c r="AM19" i="41"/>
  <c r="AO19" i="41" s="1"/>
  <c r="AC19" i="41"/>
  <c r="AE19" i="41" s="1"/>
  <c r="AM18" i="41"/>
  <c r="AO18" i="41" s="1"/>
  <c r="AC18" i="41"/>
  <c r="AE18" i="41" s="1"/>
  <c r="AM17" i="41"/>
  <c r="AO17" i="41" s="1"/>
  <c r="AC17" i="41"/>
  <c r="AE17" i="41" s="1"/>
  <c r="AM16" i="41"/>
  <c r="AO16" i="41" s="1"/>
  <c r="AC16" i="41"/>
  <c r="AE16" i="41" s="1"/>
  <c r="AM15" i="41"/>
  <c r="AO15" i="41" s="1"/>
  <c r="AC15" i="41"/>
  <c r="AE15" i="41" s="1"/>
  <c r="AM14" i="41"/>
  <c r="AO14" i="41" s="1"/>
  <c r="AC14" i="41"/>
  <c r="AE14" i="41" s="1"/>
  <c r="AM13" i="41"/>
  <c r="AO13" i="41" s="1"/>
  <c r="AC13" i="41"/>
  <c r="AE13" i="41" s="1"/>
  <c r="AM12" i="41"/>
  <c r="AO12" i="41" s="1"/>
  <c r="AC12" i="41"/>
  <c r="AE12" i="41" s="1"/>
  <c r="AC82" i="41" l="1"/>
  <c r="AM82" i="41"/>
  <c r="AH82" i="38"/>
  <c r="X82" i="38"/>
  <c r="U82" i="38"/>
  <c r="R82" i="38"/>
  <c r="O82" i="38"/>
  <c r="L82" i="38"/>
  <c r="I82" i="38"/>
  <c r="F82" i="38"/>
  <c r="C82" i="38"/>
  <c r="AM78" i="38"/>
  <c r="AO78" i="38" s="1"/>
  <c r="AC78" i="38"/>
  <c r="AE78" i="38" s="1"/>
  <c r="AM77" i="38"/>
  <c r="AO77" i="38"/>
  <c r="AC77" i="38"/>
  <c r="AE77" i="38" s="1"/>
  <c r="AM76" i="38"/>
  <c r="AO76" i="38" s="1"/>
  <c r="AC76" i="38"/>
  <c r="AE76" i="38" s="1"/>
  <c r="AM75" i="38"/>
  <c r="AO75" i="38" s="1"/>
  <c r="AC75" i="38"/>
  <c r="AE75" i="38" s="1"/>
  <c r="AM74" i="38"/>
  <c r="AO74" i="38" s="1"/>
  <c r="AE74" i="38"/>
  <c r="AC74" i="38"/>
  <c r="AM73" i="38"/>
  <c r="AO73" i="38" s="1"/>
  <c r="AC73" i="38"/>
  <c r="AE73" i="38" s="1"/>
  <c r="AM72" i="38"/>
  <c r="AO72" i="38" s="1"/>
  <c r="AC72" i="38"/>
  <c r="AE72" i="38"/>
  <c r="AM71" i="38"/>
  <c r="AO71" i="38" s="1"/>
  <c r="AC71" i="38"/>
  <c r="AE71" i="38" s="1"/>
  <c r="AM70" i="38"/>
  <c r="AO70" i="38" s="1"/>
  <c r="AC70" i="38"/>
  <c r="AE70" i="38" s="1"/>
  <c r="AM69" i="38"/>
  <c r="AO69" i="38" s="1"/>
  <c r="AC69" i="38"/>
  <c r="AE69" i="38"/>
  <c r="AO68" i="38"/>
  <c r="AM68" i="38"/>
  <c r="AC68" i="38"/>
  <c r="AE68" i="38" s="1"/>
  <c r="AM67" i="38"/>
  <c r="AO67" i="38" s="1"/>
  <c r="AE67" i="38"/>
  <c r="AC67" i="38"/>
  <c r="AM66" i="38"/>
  <c r="AO66" i="38" s="1"/>
  <c r="AC66" i="38"/>
  <c r="AE66" i="38"/>
  <c r="AM65" i="38"/>
  <c r="AO65" i="38" s="1"/>
  <c r="AC65" i="38"/>
  <c r="AE65" i="38" s="1"/>
  <c r="AM64" i="38"/>
  <c r="AO64" i="38" s="1"/>
  <c r="AC64" i="38"/>
  <c r="AE64" i="38" s="1"/>
  <c r="AM63" i="38"/>
  <c r="AO63" i="38" s="1"/>
  <c r="AC63" i="38"/>
  <c r="AE63" i="38"/>
  <c r="AM62" i="38"/>
  <c r="AO62" i="38" s="1"/>
  <c r="AC62" i="38"/>
  <c r="AE62" i="38" s="1"/>
  <c r="AM61" i="38"/>
  <c r="AO61" i="38" s="1"/>
  <c r="AC61" i="38"/>
  <c r="AE61" i="38" s="1"/>
  <c r="AM60" i="38"/>
  <c r="AO60" i="38" s="1"/>
  <c r="AC60" i="38"/>
  <c r="AE60" i="38" s="1"/>
  <c r="AM59" i="38"/>
  <c r="AO59" i="38" s="1"/>
  <c r="AC59" i="38"/>
  <c r="AE59" i="38" s="1"/>
  <c r="AM58" i="38"/>
  <c r="AO58" i="38" s="1"/>
  <c r="AC58" i="38"/>
  <c r="AE58" i="38" s="1"/>
  <c r="AM57" i="38"/>
  <c r="AO57" i="38" s="1"/>
  <c r="AC57" i="38"/>
  <c r="AE57" i="38"/>
  <c r="AM56" i="38"/>
  <c r="AO56" i="38" s="1"/>
  <c r="AC56" i="38"/>
  <c r="AE56" i="38" s="1"/>
  <c r="AM55" i="38"/>
  <c r="AO55" i="38" s="1"/>
  <c r="AC55" i="38"/>
  <c r="AE55" i="38" s="1"/>
  <c r="AM54" i="38"/>
  <c r="AO54" i="38" s="1"/>
  <c r="AC54" i="38"/>
  <c r="AE54" i="38"/>
  <c r="AM53" i="38"/>
  <c r="AO53" i="38" s="1"/>
  <c r="AC53" i="38"/>
  <c r="AE53" i="38" s="1"/>
  <c r="AM52" i="38"/>
  <c r="AO52" i="38" s="1"/>
  <c r="AC52" i="38"/>
  <c r="AE52" i="38" s="1"/>
  <c r="AM51" i="38"/>
  <c r="AO51" i="38" s="1"/>
  <c r="AC51" i="38"/>
  <c r="AE51" i="38"/>
  <c r="AM50" i="38"/>
  <c r="AO50" i="38" s="1"/>
  <c r="AC50" i="38"/>
  <c r="AE50" i="38" s="1"/>
  <c r="AM49" i="38"/>
  <c r="AO49" i="38" s="1"/>
  <c r="AC49" i="38"/>
  <c r="AE49" i="38" s="1"/>
  <c r="AM48" i="38"/>
  <c r="AO48" i="38" s="1"/>
  <c r="AC48" i="38"/>
  <c r="AE48" i="38"/>
  <c r="AM47" i="38"/>
  <c r="AO47" i="38" s="1"/>
  <c r="AC47" i="38"/>
  <c r="AE47" i="38" s="1"/>
  <c r="AM46" i="38"/>
  <c r="AO46" i="38" s="1"/>
  <c r="AC46" i="38"/>
  <c r="AE46" i="38" s="1"/>
  <c r="AM45" i="38"/>
  <c r="AO45" i="38" s="1"/>
  <c r="AC45" i="38"/>
  <c r="AE45" i="38"/>
  <c r="AO44" i="38"/>
  <c r="AM44" i="38"/>
  <c r="AC44" i="38"/>
  <c r="AE44" i="38" s="1"/>
  <c r="AM43" i="38"/>
  <c r="AO43" i="38" s="1"/>
  <c r="AC43" i="38"/>
  <c r="AE43" i="38" s="1"/>
  <c r="AM42" i="38"/>
  <c r="AO42" i="38" s="1"/>
  <c r="AC42" i="38"/>
  <c r="AE42" i="38"/>
  <c r="AM41" i="38"/>
  <c r="AO41" i="38" s="1"/>
  <c r="AC41" i="38"/>
  <c r="AE41" i="38" s="1"/>
  <c r="AM40" i="38"/>
  <c r="AO40" i="38" s="1"/>
  <c r="AC40" i="38"/>
  <c r="AE40" i="38" s="1"/>
  <c r="AM39" i="38"/>
  <c r="AO39" i="38" s="1"/>
  <c r="AC39" i="38"/>
  <c r="AE39" i="38" s="1"/>
  <c r="AM38" i="38"/>
  <c r="AO38" i="38" s="1"/>
  <c r="AE38" i="38"/>
  <c r="AC38" i="38"/>
  <c r="AM37" i="38"/>
  <c r="AO37" i="38" s="1"/>
  <c r="AC37" i="38"/>
  <c r="AE37" i="38" s="1"/>
  <c r="AM36" i="38"/>
  <c r="AO36" i="38" s="1"/>
  <c r="AC36" i="38"/>
  <c r="AE36" i="38" s="1"/>
  <c r="AM35" i="38"/>
  <c r="AO35" i="38" s="1"/>
  <c r="AC35" i="38"/>
  <c r="AE35" i="38" s="1"/>
  <c r="AM34" i="38"/>
  <c r="AO34" i="38" s="1"/>
  <c r="AC34" i="38"/>
  <c r="AE34" i="38" s="1"/>
  <c r="AM33" i="38"/>
  <c r="AO33" i="38" s="1"/>
  <c r="AC33" i="38"/>
  <c r="AE33" i="38" s="1"/>
  <c r="AM32" i="38"/>
  <c r="AO32" i="38" s="1"/>
  <c r="AC32" i="38"/>
  <c r="AE32" i="38" s="1"/>
  <c r="AM31" i="38"/>
  <c r="AO31" i="38" s="1"/>
  <c r="AC31" i="38"/>
  <c r="AE31" i="38" s="1"/>
  <c r="AM30" i="38"/>
  <c r="AO30" i="38" s="1"/>
  <c r="AC30" i="38"/>
  <c r="AE30" i="38" s="1"/>
  <c r="AM29" i="38"/>
  <c r="AO29" i="38" s="1"/>
  <c r="AC29" i="38"/>
  <c r="AE29" i="38" s="1"/>
  <c r="AM28" i="38"/>
  <c r="AO28" i="38" s="1"/>
  <c r="AC28" i="38"/>
  <c r="AE28" i="38" s="1"/>
  <c r="AM27" i="38"/>
  <c r="AO27" i="38" s="1"/>
  <c r="AC27" i="38"/>
  <c r="AE27" i="38" s="1"/>
  <c r="AM26" i="38"/>
  <c r="AO26" i="38" s="1"/>
  <c r="AC26" i="38"/>
  <c r="AE26" i="38" s="1"/>
  <c r="AM25" i="38"/>
  <c r="AO25" i="38" s="1"/>
  <c r="AC25" i="38"/>
  <c r="AE25" i="38" s="1"/>
  <c r="AM24" i="38"/>
  <c r="AO24" i="38" s="1"/>
  <c r="AC24" i="38"/>
  <c r="AE24" i="38" s="1"/>
  <c r="AM23" i="38"/>
  <c r="AO23" i="38" s="1"/>
  <c r="AC23" i="38"/>
  <c r="AE23" i="38" s="1"/>
  <c r="AM22" i="38"/>
  <c r="AO22" i="38" s="1"/>
  <c r="AC22" i="38"/>
  <c r="AE22" i="38" s="1"/>
  <c r="AM21" i="38"/>
  <c r="AO21" i="38" s="1"/>
  <c r="AC21" i="38"/>
  <c r="AE21" i="38" s="1"/>
  <c r="AM20" i="38"/>
  <c r="AO20" i="38" s="1"/>
  <c r="AC20" i="38"/>
  <c r="AE20" i="38" s="1"/>
  <c r="AM19" i="38"/>
  <c r="AO19" i="38" s="1"/>
  <c r="AC19" i="38"/>
  <c r="AE19" i="38" s="1"/>
  <c r="AM18" i="38"/>
  <c r="AO18" i="38" s="1"/>
  <c r="AC18" i="38"/>
  <c r="AE18" i="38" s="1"/>
  <c r="AM17" i="38"/>
  <c r="AO17" i="38" s="1"/>
  <c r="AC17" i="38"/>
  <c r="AE17" i="38" s="1"/>
  <c r="AM16" i="38"/>
  <c r="AO16" i="38" s="1"/>
  <c r="AC16" i="38"/>
  <c r="AE16" i="38" s="1"/>
  <c r="AM15" i="38"/>
  <c r="AO15" i="38" s="1"/>
  <c r="AC15" i="38"/>
  <c r="AE15" i="38" s="1"/>
  <c r="AM14" i="38"/>
  <c r="AO14" i="38" s="1"/>
  <c r="AC14" i="38"/>
  <c r="AE14" i="38" s="1"/>
  <c r="AM13" i="38"/>
  <c r="AO13" i="38" s="1"/>
  <c r="AC13" i="38"/>
  <c r="AE13" i="38" s="1"/>
  <c r="AM12" i="38"/>
  <c r="AC12" i="38"/>
  <c r="AE12" i="38" s="1"/>
  <c r="AH82" i="32"/>
  <c r="X82" i="32"/>
  <c r="U82" i="32"/>
  <c r="R82" i="32"/>
  <c r="O82" i="32"/>
  <c r="L82" i="32"/>
  <c r="I82" i="32"/>
  <c r="F82" i="32"/>
  <c r="C82" i="32"/>
  <c r="AM78" i="32"/>
  <c r="AO78" i="32" s="1"/>
  <c r="AC78" i="32"/>
  <c r="AE78" i="32" s="1"/>
  <c r="AM77" i="32"/>
  <c r="AO77" i="32"/>
  <c r="AC77" i="32"/>
  <c r="AE77" i="32"/>
  <c r="AM76" i="32"/>
  <c r="AO76" i="32"/>
  <c r="AC76" i="32"/>
  <c r="AE76" i="32" s="1"/>
  <c r="AM75" i="32"/>
  <c r="AO75" i="32" s="1"/>
  <c r="AC75" i="32"/>
  <c r="AE75" i="32"/>
  <c r="AM74" i="32"/>
  <c r="AO74" i="32" s="1"/>
  <c r="AC74" i="32"/>
  <c r="AE74" i="32"/>
  <c r="AM73" i="32"/>
  <c r="AO73" i="32"/>
  <c r="AC73" i="32"/>
  <c r="AE73" i="32" s="1"/>
  <c r="AM72" i="32"/>
  <c r="AO72" i="32" s="1"/>
  <c r="AC72" i="32"/>
  <c r="AE72" i="32" s="1"/>
  <c r="AM71" i="32"/>
  <c r="AO71" i="32"/>
  <c r="AC71" i="32"/>
  <c r="AE71" i="32"/>
  <c r="AM70" i="32"/>
  <c r="AO70" i="32"/>
  <c r="AC70" i="32"/>
  <c r="AE70" i="32" s="1"/>
  <c r="AM69" i="32"/>
  <c r="AO69" i="32" s="1"/>
  <c r="AC69" i="32"/>
  <c r="AE69" i="32" s="1"/>
  <c r="AM68" i="32"/>
  <c r="AO68" i="32" s="1"/>
  <c r="AC68" i="32"/>
  <c r="AE68" i="32"/>
  <c r="AM67" i="32"/>
  <c r="AO67" i="32" s="1"/>
  <c r="AC67" i="32"/>
  <c r="AE67" i="32" s="1"/>
  <c r="AM66" i="32"/>
  <c r="AO66" i="32" s="1"/>
  <c r="AC66" i="32"/>
  <c r="AE66" i="32" s="1"/>
  <c r="AM65" i="32"/>
  <c r="AO65" i="32" s="1"/>
  <c r="AC65" i="32"/>
  <c r="AE65" i="32"/>
  <c r="AM64" i="32"/>
  <c r="AO64" i="32" s="1"/>
  <c r="AC64" i="32"/>
  <c r="AE64" i="32" s="1"/>
  <c r="AM63" i="32"/>
  <c r="AO63" i="32" s="1"/>
  <c r="AC63" i="32"/>
  <c r="AE63" i="32"/>
  <c r="AM62" i="32"/>
  <c r="AO62" i="32" s="1"/>
  <c r="AC62" i="32"/>
  <c r="AE62" i="32" s="1"/>
  <c r="AM61" i="32"/>
  <c r="AO61" i="32"/>
  <c r="AC61" i="32"/>
  <c r="AE61" i="32" s="1"/>
  <c r="AM60" i="32"/>
  <c r="AO60" i="32" s="1"/>
  <c r="AC60" i="32"/>
  <c r="AE60" i="32" s="1"/>
  <c r="AM59" i="32"/>
  <c r="AO59" i="32" s="1"/>
  <c r="AC59" i="32"/>
  <c r="AE59" i="32" s="1"/>
  <c r="AM58" i="32"/>
  <c r="AO58" i="32" s="1"/>
  <c r="AC58" i="32"/>
  <c r="AE58" i="32" s="1"/>
  <c r="AM57" i="32"/>
  <c r="AO57" i="32" s="1"/>
  <c r="AC57" i="32"/>
  <c r="AE57" i="32" s="1"/>
  <c r="AM56" i="32"/>
  <c r="AO56" i="32" s="1"/>
  <c r="AC56" i="32"/>
  <c r="AE56" i="32" s="1"/>
  <c r="AM55" i="32"/>
  <c r="AO55" i="32"/>
  <c r="AC55" i="32"/>
  <c r="AE55" i="32" s="1"/>
  <c r="AM54" i="32"/>
  <c r="AO54" i="32" s="1"/>
  <c r="AC54" i="32"/>
  <c r="AE54" i="32" s="1"/>
  <c r="AM53" i="32"/>
  <c r="AO53" i="32" s="1"/>
  <c r="AC53" i="32"/>
  <c r="AE53" i="32" s="1"/>
  <c r="AM52" i="32"/>
  <c r="AO52" i="32"/>
  <c r="AC52" i="32"/>
  <c r="AE52" i="32" s="1"/>
  <c r="AM51" i="32"/>
  <c r="AO51" i="32" s="1"/>
  <c r="AC51" i="32"/>
  <c r="AE51" i="32"/>
  <c r="AM50" i="32"/>
  <c r="AO50" i="32" s="1"/>
  <c r="AC50" i="32"/>
  <c r="AE50" i="32" s="1"/>
  <c r="AM49" i="32"/>
  <c r="AO49" i="32" s="1"/>
  <c r="AC49" i="32"/>
  <c r="AE49" i="32" s="1"/>
  <c r="AM48" i="32"/>
  <c r="AO48" i="32" s="1"/>
  <c r="AC48" i="32"/>
  <c r="AE48" i="32"/>
  <c r="AM47" i="32"/>
  <c r="AO47" i="32" s="1"/>
  <c r="AC47" i="32"/>
  <c r="AE47" i="32" s="1"/>
  <c r="AM46" i="32"/>
  <c r="AO46" i="32" s="1"/>
  <c r="AC46" i="32"/>
  <c r="AE46" i="32" s="1"/>
  <c r="AM45" i="32"/>
  <c r="AO45" i="32" s="1"/>
  <c r="AC45" i="32"/>
  <c r="AE45" i="32" s="1"/>
  <c r="AM44" i="32"/>
  <c r="AO44" i="32"/>
  <c r="AC44" i="32"/>
  <c r="AE44" i="32" s="1"/>
  <c r="AM43" i="32"/>
  <c r="AO43" i="32"/>
  <c r="AC43" i="32"/>
  <c r="AE43" i="32" s="1"/>
  <c r="AM42" i="32"/>
  <c r="AO42" i="32" s="1"/>
  <c r="AC42" i="32"/>
  <c r="AE42" i="32"/>
  <c r="AM41" i="32"/>
  <c r="AO41" i="32" s="1"/>
  <c r="AC41" i="32"/>
  <c r="AE41" i="32"/>
  <c r="AM40" i="32"/>
  <c r="AO40" i="32" s="1"/>
  <c r="AC40" i="32"/>
  <c r="AE40" i="32" s="1"/>
  <c r="AM39" i="32"/>
  <c r="AO39" i="32" s="1"/>
  <c r="AC39" i="32"/>
  <c r="AE39" i="32" s="1"/>
  <c r="AM38" i="32"/>
  <c r="AO38" i="32" s="1"/>
  <c r="AC38" i="32"/>
  <c r="AE38" i="32"/>
  <c r="AM37" i="32"/>
  <c r="AO37" i="32" s="1"/>
  <c r="AC37" i="32"/>
  <c r="AE37" i="32" s="1"/>
  <c r="AM36" i="32"/>
  <c r="AO36" i="32" s="1"/>
  <c r="AC36" i="32"/>
  <c r="AE36" i="32"/>
  <c r="AM35" i="32"/>
  <c r="AO35" i="32" s="1"/>
  <c r="AC35" i="32"/>
  <c r="AE35" i="32" s="1"/>
  <c r="AM34" i="32"/>
  <c r="AO34" i="32"/>
  <c r="AC34" i="32"/>
  <c r="AE34" i="32" s="1"/>
  <c r="AM33" i="32"/>
  <c r="AO33" i="32" s="1"/>
  <c r="AC33" i="32"/>
  <c r="AE33" i="32"/>
  <c r="AM32" i="32"/>
  <c r="AO32" i="32"/>
  <c r="AC32" i="32"/>
  <c r="AE32" i="32" s="1"/>
  <c r="AM31" i="32"/>
  <c r="AO31" i="32" s="1"/>
  <c r="AC31" i="32"/>
  <c r="AE31" i="32"/>
  <c r="AM30" i="32"/>
  <c r="AO30" i="32" s="1"/>
  <c r="AC30" i="32"/>
  <c r="AE30" i="32" s="1"/>
  <c r="AM29" i="32"/>
  <c r="AO29" i="32" s="1"/>
  <c r="AC29" i="32"/>
  <c r="AE29" i="32"/>
  <c r="AM28" i="32"/>
  <c r="AO28" i="32"/>
  <c r="AC28" i="32"/>
  <c r="AE28" i="32" s="1"/>
  <c r="AM27" i="32"/>
  <c r="AO27" i="32" s="1"/>
  <c r="AC27" i="32"/>
  <c r="AE27" i="32" s="1"/>
  <c r="AM26" i="32"/>
  <c r="AO26" i="32" s="1"/>
  <c r="AC26" i="32"/>
  <c r="AE26" i="32" s="1"/>
  <c r="AM25" i="32"/>
  <c r="AO25" i="32"/>
  <c r="AC25" i="32"/>
  <c r="AE25" i="32"/>
  <c r="AM24" i="32"/>
  <c r="AO24" i="32"/>
  <c r="AC24" i="32"/>
  <c r="AE24" i="32" s="1"/>
  <c r="AM23" i="32"/>
  <c r="AO23" i="32" s="1"/>
  <c r="AC23" i="32"/>
  <c r="AE23" i="32" s="1"/>
  <c r="AM22" i="32"/>
  <c r="AO22" i="32" s="1"/>
  <c r="AC22" i="32"/>
  <c r="AE22" i="32"/>
  <c r="AM21" i="32"/>
  <c r="AO21" i="32"/>
  <c r="AC21" i="32"/>
  <c r="AE21" i="32"/>
  <c r="AM20" i="32"/>
  <c r="AO20" i="32" s="1"/>
  <c r="AC20" i="32"/>
  <c r="AE20" i="32"/>
  <c r="AM19" i="32"/>
  <c r="AO19" i="32" s="1"/>
  <c r="AC19" i="32"/>
  <c r="AE19" i="32"/>
  <c r="AM18" i="32"/>
  <c r="AO18" i="32"/>
  <c r="AC18" i="32"/>
  <c r="AE18" i="32" s="1"/>
  <c r="AM17" i="32"/>
  <c r="AO17" i="32" s="1"/>
  <c r="AC17" i="32"/>
  <c r="AE17" i="32" s="1"/>
  <c r="AM16" i="32"/>
  <c r="AO16" i="32"/>
  <c r="AC16" i="32"/>
  <c r="AE16" i="32" s="1"/>
  <c r="AM15" i="32"/>
  <c r="AO15" i="32"/>
  <c r="AC15" i="32"/>
  <c r="AE15" i="32"/>
  <c r="AM14" i="32"/>
  <c r="AO14" i="32"/>
  <c r="AC14" i="32"/>
  <c r="AE14" i="32" s="1"/>
  <c r="AM13" i="32"/>
  <c r="AO13" i="32" s="1"/>
  <c r="AC13" i="32"/>
  <c r="AE13" i="32" s="1"/>
  <c r="AM12" i="32"/>
  <c r="AO12" i="32"/>
  <c r="AC12" i="32"/>
  <c r="AH82" i="29"/>
  <c r="X82" i="29"/>
  <c r="U82" i="29"/>
  <c r="R82" i="29"/>
  <c r="O82" i="29"/>
  <c r="L82" i="29"/>
  <c r="I82" i="29"/>
  <c r="F82" i="29"/>
  <c r="C82" i="29"/>
  <c r="AM78" i="29"/>
  <c r="AO78" i="29" s="1"/>
  <c r="AC78" i="29"/>
  <c r="AE78" i="29"/>
  <c r="AM77" i="29"/>
  <c r="AO77" i="29"/>
  <c r="AC77" i="29"/>
  <c r="AE77" i="29" s="1"/>
  <c r="AM76" i="29"/>
  <c r="AO76" i="29" s="1"/>
  <c r="AC76" i="29"/>
  <c r="AE76" i="29" s="1"/>
  <c r="AM75" i="29"/>
  <c r="AO75" i="29" s="1"/>
  <c r="AC75" i="29"/>
  <c r="AE75" i="29" s="1"/>
  <c r="AM74" i="29"/>
  <c r="AO74" i="29"/>
  <c r="AC74" i="29"/>
  <c r="AE74" i="29" s="1"/>
  <c r="AM73" i="29"/>
  <c r="AO73" i="29" s="1"/>
  <c r="AC73" i="29"/>
  <c r="AE73" i="29" s="1"/>
  <c r="AM72" i="29"/>
  <c r="AO72" i="29" s="1"/>
  <c r="AC72" i="29"/>
  <c r="AE72" i="29"/>
  <c r="AM71" i="29"/>
  <c r="AO71" i="29"/>
  <c r="AC71" i="29"/>
  <c r="AE71" i="29" s="1"/>
  <c r="AM70" i="29"/>
  <c r="AO70" i="29" s="1"/>
  <c r="AC70" i="29"/>
  <c r="AE70" i="29" s="1"/>
  <c r="AM69" i="29"/>
  <c r="AO69" i="29" s="1"/>
  <c r="AC69" i="29"/>
  <c r="AE69" i="29"/>
  <c r="AM68" i="29"/>
  <c r="AO68" i="29"/>
  <c r="AC68" i="29"/>
  <c r="AE68" i="29" s="1"/>
  <c r="AM67" i="29"/>
  <c r="AO67" i="29"/>
  <c r="AC67" i="29"/>
  <c r="AE67" i="29" s="1"/>
  <c r="AM66" i="29"/>
  <c r="AO66" i="29" s="1"/>
  <c r="AC66" i="29"/>
  <c r="AE66" i="29"/>
  <c r="AM65" i="29"/>
  <c r="AO65" i="29" s="1"/>
  <c r="AC65" i="29"/>
  <c r="AE65" i="29" s="1"/>
  <c r="AM64" i="29"/>
  <c r="AO64" i="29" s="1"/>
  <c r="AC64" i="29"/>
  <c r="AE64" i="29" s="1"/>
  <c r="AM63" i="29"/>
  <c r="AO63" i="29" s="1"/>
  <c r="AC63" i="29"/>
  <c r="AE63" i="29"/>
  <c r="AM62" i="29"/>
  <c r="AO62" i="29"/>
  <c r="AC62" i="29"/>
  <c r="AE62" i="29" s="1"/>
  <c r="AM61" i="29"/>
  <c r="AO61" i="29" s="1"/>
  <c r="AC61" i="29"/>
  <c r="AE61" i="29" s="1"/>
  <c r="AM60" i="29"/>
  <c r="AO60" i="29" s="1"/>
  <c r="AC60" i="29"/>
  <c r="AE60" i="29" s="1"/>
  <c r="AM59" i="29"/>
  <c r="AO59" i="29"/>
  <c r="AC59" i="29"/>
  <c r="AE59" i="29" s="1"/>
  <c r="AM58" i="29"/>
  <c r="AO58" i="29" s="1"/>
  <c r="AC58" i="29"/>
  <c r="AE58" i="29" s="1"/>
  <c r="AM57" i="29"/>
  <c r="AO57" i="29" s="1"/>
  <c r="AC57" i="29"/>
  <c r="AE57" i="29"/>
  <c r="AM56" i="29"/>
  <c r="AO56" i="29" s="1"/>
  <c r="AC56" i="29"/>
  <c r="AE56" i="29" s="1"/>
  <c r="AM55" i="29"/>
  <c r="AO55" i="29"/>
  <c r="AC55" i="29"/>
  <c r="AE55" i="29" s="1"/>
  <c r="AM54" i="29"/>
  <c r="AO54" i="29" s="1"/>
  <c r="AC54" i="29"/>
  <c r="AE54" i="29" s="1"/>
  <c r="AM53" i="29"/>
  <c r="AO53" i="29" s="1"/>
  <c r="AC53" i="29"/>
  <c r="AE53" i="29" s="1"/>
  <c r="AM52" i="29"/>
  <c r="AO52" i="29" s="1"/>
  <c r="AC52" i="29"/>
  <c r="AE52" i="29" s="1"/>
  <c r="AM51" i="29"/>
  <c r="AO51" i="29" s="1"/>
  <c r="AC51" i="29"/>
  <c r="AE51" i="29"/>
  <c r="AM50" i="29"/>
  <c r="AO50" i="29"/>
  <c r="AC50" i="29"/>
  <c r="AE50" i="29" s="1"/>
  <c r="AM49" i="29"/>
  <c r="AO49" i="29"/>
  <c r="AC49" i="29"/>
  <c r="AE49" i="29" s="1"/>
  <c r="AM48" i="29"/>
  <c r="AO48" i="29" s="1"/>
  <c r="AC48" i="29"/>
  <c r="AE48" i="29" s="1"/>
  <c r="AM47" i="29"/>
  <c r="AO47" i="29" s="1"/>
  <c r="AC47" i="29"/>
  <c r="AE47" i="29" s="1"/>
  <c r="AM46" i="29"/>
  <c r="AO46" i="29" s="1"/>
  <c r="AC46" i="29"/>
  <c r="AE46" i="29" s="1"/>
  <c r="AM45" i="29"/>
  <c r="AO45" i="29" s="1"/>
  <c r="AC45" i="29"/>
  <c r="AE45" i="29"/>
  <c r="AM44" i="29"/>
  <c r="AO44" i="29"/>
  <c r="AC44" i="29"/>
  <c r="AE44" i="29" s="1"/>
  <c r="AM43" i="29"/>
  <c r="AO43" i="29" s="1"/>
  <c r="AC43" i="29"/>
  <c r="AE43" i="29" s="1"/>
  <c r="AM42" i="29"/>
  <c r="AO42" i="29" s="1"/>
  <c r="AC42" i="29"/>
  <c r="AE42" i="29" s="1"/>
  <c r="AM41" i="29"/>
  <c r="AO41" i="29"/>
  <c r="AC41" i="29"/>
  <c r="AE41" i="29" s="1"/>
  <c r="AM40" i="29"/>
  <c r="AO40" i="29" s="1"/>
  <c r="AC40" i="29"/>
  <c r="AE40" i="29" s="1"/>
  <c r="AM39" i="29"/>
  <c r="AO39" i="29" s="1"/>
  <c r="AC39" i="29"/>
  <c r="AE39" i="29" s="1"/>
  <c r="AM38" i="29"/>
  <c r="AO38" i="29" s="1"/>
  <c r="AC38" i="29"/>
  <c r="AE38" i="29" s="1"/>
  <c r="AM37" i="29"/>
  <c r="AO37" i="29"/>
  <c r="AC37" i="29"/>
  <c r="AE37" i="29" s="1"/>
  <c r="AM36" i="29"/>
  <c r="AO36" i="29" s="1"/>
  <c r="AC36" i="29"/>
  <c r="AE36" i="29"/>
  <c r="AM35" i="29"/>
  <c r="AO35" i="29" s="1"/>
  <c r="AC35" i="29"/>
  <c r="AE35" i="29" s="1"/>
  <c r="AM34" i="29"/>
  <c r="AO34" i="29"/>
  <c r="AC34" i="29"/>
  <c r="AE34" i="29" s="1"/>
  <c r="AM33" i="29"/>
  <c r="AO33" i="29" s="1"/>
  <c r="AC33" i="29"/>
  <c r="AE33" i="29" s="1"/>
  <c r="AM32" i="29"/>
  <c r="AO32" i="29" s="1"/>
  <c r="AC32" i="29"/>
  <c r="AE32" i="29" s="1"/>
  <c r="AM31" i="29"/>
  <c r="AO31" i="29"/>
  <c r="AC31" i="29"/>
  <c r="AE31" i="29" s="1"/>
  <c r="AM30" i="29"/>
  <c r="AO30" i="29" s="1"/>
  <c r="AC30" i="29"/>
  <c r="AE30" i="29"/>
  <c r="AM29" i="29"/>
  <c r="AO29" i="29" s="1"/>
  <c r="AC29" i="29"/>
  <c r="AE29" i="29"/>
  <c r="AM28" i="29"/>
  <c r="AO28" i="29" s="1"/>
  <c r="AC28" i="29"/>
  <c r="AE28" i="29" s="1"/>
  <c r="AM27" i="29"/>
  <c r="AO27" i="29" s="1"/>
  <c r="AC27" i="29"/>
  <c r="AE27" i="29"/>
  <c r="AM26" i="29"/>
  <c r="AO26" i="29"/>
  <c r="AC26" i="29"/>
  <c r="AE26" i="29" s="1"/>
  <c r="AM25" i="29"/>
  <c r="AO25" i="29" s="1"/>
  <c r="AC25" i="29"/>
  <c r="AE25" i="29" s="1"/>
  <c r="AM24" i="29"/>
  <c r="AO24" i="29" s="1"/>
  <c r="AC24" i="29"/>
  <c r="AE24" i="29"/>
  <c r="AM23" i="29"/>
  <c r="AO23" i="29"/>
  <c r="AC23" i="29"/>
  <c r="AE23" i="29"/>
  <c r="AM22" i="29"/>
  <c r="AO22" i="29" s="1"/>
  <c r="AC22" i="29"/>
  <c r="AE22" i="29" s="1"/>
  <c r="AM21" i="29"/>
  <c r="AO21" i="29" s="1"/>
  <c r="AC21" i="29"/>
  <c r="AE21" i="29" s="1"/>
  <c r="AM20" i="29"/>
  <c r="AO20" i="29"/>
  <c r="AC20" i="29"/>
  <c r="AE20" i="29" s="1"/>
  <c r="AM19" i="29"/>
  <c r="AO19" i="29"/>
  <c r="AC19" i="29"/>
  <c r="AE19" i="29" s="1"/>
  <c r="AM18" i="29"/>
  <c r="AO18" i="29" s="1"/>
  <c r="AC18" i="29"/>
  <c r="AE18" i="29" s="1"/>
  <c r="AM17" i="29"/>
  <c r="AO17" i="29" s="1"/>
  <c r="AC17" i="29"/>
  <c r="AE17" i="29" s="1"/>
  <c r="AM16" i="29"/>
  <c r="AO16" i="29"/>
  <c r="AC16" i="29"/>
  <c r="AE16" i="29" s="1"/>
  <c r="AM15" i="29"/>
  <c r="AO15" i="29" s="1"/>
  <c r="AC15" i="29"/>
  <c r="AE15" i="29" s="1"/>
  <c r="AM14" i="29"/>
  <c r="AO14" i="29"/>
  <c r="AC14" i="29"/>
  <c r="AE14" i="29" s="1"/>
  <c r="AM13" i="29"/>
  <c r="AO13" i="29"/>
  <c r="AC13" i="29"/>
  <c r="AE13" i="29" s="1"/>
  <c r="AM12" i="29"/>
  <c r="AC12" i="29"/>
  <c r="AE12" i="29" s="1"/>
  <c r="AH82" i="27"/>
  <c r="X82" i="27"/>
  <c r="U82" i="27"/>
  <c r="R82" i="27"/>
  <c r="O82" i="27"/>
  <c r="L82" i="27"/>
  <c r="I82" i="27"/>
  <c r="F82" i="27"/>
  <c r="C82" i="27"/>
  <c r="AM78" i="27"/>
  <c r="AO78" i="27"/>
  <c r="AC78" i="27"/>
  <c r="AE78" i="27"/>
  <c r="AM77" i="27"/>
  <c r="AO77" i="27"/>
  <c r="AC77" i="27"/>
  <c r="AE77" i="27" s="1"/>
  <c r="AM76" i="27"/>
  <c r="AO76" i="27"/>
  <c r="AC76" i="27"/>
  <c r="AE76" i="27" s="1"/>
  <c r="AM75" i="27"/>
  <c r="AO75" i="27"/>
  <c r="AC75" i="27"/>
  <c r="AE75" i="27" s="1"/>
  <c r="AM74" i="27"/>
  <c r="AO74" i="27"/>
  <c r="AC74" i="27"/>
  <c r="AE74" i="27" s="1"/>
  <c r="AM73" i="27"/>
  <c r="AO73" i="27"/>
  <c r="AC73" i="27"/>
  <c r="AE73" i="27" s="1"/>
  <c r="AM72" i="27"/>
  <c r="AO72" i="27"/>
  <c r="AC72" i="27"/>
  <c r="AE72" i="27" s="1"/>
  <c r="AM71" i="27"/>
  <c r="AO71" i="27"/>
  <c r="AC71" i="27"/>
  <c r="AE71" i="27" s="1"/>
  <c r="AM70" i="27"/>
  <c r="AO70" i="27"/>
  <c r="AC70" i="27"/>
  <c r="AE70" i="27" s="1"/>
  <c r="AM69" i="27"/>
  <c r="AO69" i="27" s="1"/>
  <c r="AC69" i="27"/>
  <c r="AE69" i="27" s="1"/>
  <c r="AM68" i="27"/>
  <c r="AO68" i="27"/>
  <c r="AC68" i="27"/>
  <c r="AE68" i="27" s="1"/>
  <c r="AM67" i="27"/>
  <c r="AO67" i="27"/>
  <c r="AC67" i="27"/>
  <c r="AE67" i="27" s="1"/>
  <c r="AM66" i="27"/>
  <c r="AO66" i="27"/>
  <c r="AC66" i="27"/>
  <c r="AE66" i="27" s="1"/>
  <c r="AM65" i="27"/>
  <c r="AO65" i="27"/>
  <c r="AC65" i="27"/>
  <c r="AE65" i="27" s="1"/>
  <c r="AM64" i="27"/>
  <c r="AO64" i="27"/>
  <c r="AC64" i="27"/>
  <c r="AE64" i="27" s="1"/>
  <c r="AM63" i="27"/>
  <c r="AO63" i="27" s="1"/>
  <c r="AC63" i="27"/>
  <c r="AE63" i="27"/>
  <c r="AM62" i="27"/>
  <c r="AO62" i="27" s="1"/>
  <c r="AC62" i="27"/>
  <c r="AE62" i="27" s="1"/>
  <c r="AM61" i="27"/>
  <c r="AO61" i="27"/>
  <c r="AC61" i="27"/>
  <c r="AE61" i="27" s="1"/>
  <c r="AM60" i="27"/>
  <c r="AO60" i="27" s="1"/>
  <c r="AC60" i="27"/>
  <c r="AE60" i="27" s="1"/>
  <c r="AM59" i="27"/>
  <c r="AO59" i="27"/>
  <c r="AC59" i="27"/>
  <c r="AE59" i="27" s="1"/>
  <c r="AM58" i="27"/>
  <c r="AO58" i="27"/>
  <c r="AC58" i="27"/>
  <c r="AE58" i="27" s="1"/>
  <c r="AM57" i="27"/>
  <c r="AO57" i="27" s="1"/>
  <c r="AC57" i="27"/>
  <c r="AE57" i="27" s="1"/>
  <c r="AM56" i="27"/>
  <c r="AO56" i="27"/>
  <c r="AC56" i="27"/>
  <c r="AE56" i="27" s="1"/>
  <c r="AM55" i="27"/>
  <c r="AO55" i="27"/>
  <c r="AC55" i="27"/>
  <c r="AE55" i="27" s="1"/>
  <c r="AM54" i="27"/>
  <c r="AO54" i="27" s="1"/>
  <c r="AC54" i="27"/>
  <c r="AE54" i="27" s="1"/>
  <c r="AM53" i="27"/>
  <c r="AO53" i="27"/>
  <c r="AC53" i="27"/>
  <c r="AE53" i="27" s="1"/>
  <c r="AM52" i="27"/>
  <c r="AO52" i="27"/>
  <c r="AC52" i="27"/>
  <c r="AE52" i="27" s="1"/>
  <c r="AM51" i="27"/>
  <c r="AO51" i="27" s="1"/>
  <c r="AC51" i="27"/>
  <c r="AE51" i="27"/>
  <c r="AM50" i="27"/>
  <c r="AO50" i="27"/>
  <c r="AC50" i="27"/>
  <c r="AE50" i="27" s="1"/>
  <c r="AM49" i="27"/>
  <c r="AO49" i="27" s="1"/>
  <c r="AC49" i="27"/>
  <c r="AE49" i="27" s="1"/>
  <c r="AM48" i="27"/>
  <c r="AO48" i="27" s="1"/>
  <c r="AC48" i="27"/>
  <c r="AE48" i="27"/>
  <c r="AM47" i="27"/>
  <c r="AO47" i="27"/>
  <c r="AC47" i="27"/>
  <c r="AE47" i="27" s="1"/>
  <c r="AM46" i="27"/>
  <c r="AO46" i="27"/>
  <c r="AC46" i="27"/>
  <c r="AE46" i="27" s="1"/>
  <c r="AM45" i="27"/>
  <c r="AO45" i="27" s="1"/>
  <c r="AC45" i="27"/>
  <c r="AE45" i="27"/>
  <c r="AM44" i="27"/>
  <c r="AO44" i="27" s="1"/>
  <c r="AC44" i="27"/>
  <c r="AE44" i="27" s="1"/>
  <c r="AM43" i="27"/>
  <c r="AO43" i="27"/>
  <c r="AC43" i="27"/>
  <c r="AE43" i="27" s="1"/>
  <c r="AM42" i="27"/>
  <c r="AO42" i="27" s="1"/>
  <c r="AC42" i="27"/>
  <c r="AE42" i="27"/>
  <c r="AM41" i="27"/>
  <c r="AO41" i="27"/>
  <c r="AC41" i="27"/>
  <c r="AE41" i="27" s="1"/>
  <c r="AM40" i="27"/>
  <c r="AO40" i="27"/>
  <c r="AC40" i="27"/>
  <c r="AE40" i="27" s="1"/>
  <c r="AM39" i="27"/>
  <c r="AO39" i="27" s="1"/>
  <c r="AC39" i="27"/>
  <c r="AE39" i="27"/>
  <c r="AM38" i="27"/>
  <c r="AO38" i="27"/>
  <c r="AC38" i="27"/>
  <c r="AE38" i="27" s="1"/>
  <c r="AM37" i="27"/>
  <c r="AO37" i="27"/>
  <c r="AC37" i="27"/>
  <c r="AE37" i="27" s="1"/>
  <c r="AM36" i="27"/>
  <c r="AO36" i="27" s="1"/>
  <c r="AC36" i="27"/>
  <c r="AE36" i="27"/>
  <c r="AM35" i="27"/>
  <c r="AO35" i="27"/>
  <c r="AC35" i="27"/>
  <c r="AE35" i="27" s="1"/>
  <c r="AM34" i="27"/>
  <c r="AO34" i="27" s="1"/>
  <c r="AC34" i="27"/>
  <c r="AE34" i="27" s="1"/>
  <c r="AM33" i="27"/>
  <c r="AO33" i="27" s="1"/>
  <c r="AC33" i="27"/>
  <c r="AE33" i="27"/>
  <c r="AM32" i="27"/>
  <c r="AO32" i="27"/>
  <c r="AC32" i="27"/>
  <c r="AE32" i="27" s="1"/>
  <c r="AM31" i="27"/>
  <c r="AO31" i="27" s="1"/>
  <c r="AC31" i="27"/>
  <c r="AE31" i="27" s="1"/>
  <c r="AM30" i="27"/>
  <c r="AO30" i="27" s="1"/>
  <c r="AC30" i="27"/>
  <c r="AE30" i="27" s="1"/>
  <c r="AM29" i="27"/>
  <c r="AO29" i="27"/>
  <c r="AC29" i="27"/>
  <c r="AE29" i="27" s="1"/>
  <c r="AM28" i="27"/>
  <c r="AO28" i="27"/>
  <c r="AE28" i="27"/>
  <c r="AC28" i="27"/>
  <c r="AM27" i="27"/>
  <c r="AO27" i="27" s="1"/>
  <c r="AC27" i="27"/>
  <c r="AE27" i="27" s="1"/>
  <c r="AM26" i="27"/>
  <c r="AO26" i="27"/>
  <c r="AC26" i="27"/>
  <c r="AE26" i="27" s="1"/>
  <c r="AM25" i="27"/>
  <c r="AO25" i="27" s="1"/>
  <c r="AC25" i="27"/>
  <c r="AE25" i="27" s="1"/>
  <c r="AM24" i="27"/>
  <c r="AO24" i="27" s="1"/>
  <c r="AC24" i="27"/>
  <c r="AE24" i="27" s="1"/>
  <c r="AM23" i="27"/>
  <c r="AO23" i="27"/>
  <c r="AC23" i="27"/>
  <c r="AE23" i="27" s="1"/>
  <c r="AM22" i="27"/>
  <c r="AO22" i="27"/>
  <c r="AC22" i="27"/>
  <c r="AE22" i="27" s="1"/>
  <c r="AM21" i="27"/>
  <c r="AO21" i="27" s="1"/>
  <c r="AC21" i="27"/>
  <c r="AE21" i="27" s="1"/>
  <c r="AM20" i="27"/>
  <c r="AO20" i="27"/>
  <c r="AC20" i="27"/>
  <c r="AE20" i="27" s="1"/>
  <c r="AM19" i="27"/>
  <c r="AO19" i="27" s="1"/>
  <c r="AC19" i="27"/>
  <c r="AE19" i="27" s="1"/>
  <c r="AM18" i="27"/>
  <c r="AO18" i="27" s="1"/>
  <c r="AC18" i="27"/>
  <c r="AE18" i="27" s="1"/>
  <c r="AM17" i="27"/>
  <c r="AO17" i="27" s="1"/>
  <c r="AC17" i="27"/>
  <c r="AE17" i="27" s="1"/>
  <c r="AM16" i="27"/>
  <c r="AO16" i="27"/>
  <c r="AE16" i="27"/>
  <c r="AC16" i="27"/>
  <c r="AM15" i="27"/>
  <c r="AO15" i="27" s="1"/>
  <c r="AC15" i="27"/>
  <c r="AE15" i="27" s="1"/>
  <c r="AM14" i="27"/>
  <c r="AO14" i="27"/>
  <c r="AC14" i="27"/>
  <c r="AE14" i="27" s="1"/>
  <c r="AM13" i="27"/>
  <c r="AO13" i="27" s="1"/>
  <c r="AC13" i="27"/>
  <c r="AM12" i="27"/>
  <c r="AO12" i="27" s="1"/>
  <c r="AC12" i="27"/>
  <c r="AE12" i="27" s="1"/>
  <c r="AH82" i="25"/>
  <c r="X82" i="25"/>
  <c r="U82" i="25"/>
  <c r="R82" i="25"/>
  <c r="O82" i="25"/>
  <c r="L82" i="25"/>
  <c r="I82" i="25"/>
  <c r="F82" i="25"/>
  <c r="C82" i="25"/>
  <c r="AM78" i="25"/>
  <c r="AO78" i="25" s="1"/>
  <c r="AC78" i="25"/>
  <c r="AE78" i="25"/>
  <c r="AM77" i="25"/>
  <c r="AO77" i="25" s="1"/>
  <c r="AC77" i="25"/>
  <c r="AE77" i="25"/>
  <c r="AM76" i="25"/>
  <c r="AO76" i="25" s="1"/>
  <c r="AC76" i="25"/>
  <c r="AE76" i="25" s="1"/>
  <c r="AM75" i="25"/>
  <c r="AO75" i="25"/>
  <c r="AC75" i="25"/>
  <c r="AE75" i="25" s="1"/>
  <c r="AM74" i="25"/>
  <c r="AO74" i="25" s="1"/>
  <c r="AC74" i="25"/>
  <c r="AE74" i="25" s="1"/>
  <c r="AM73" i="25"/>
  <c r="AO73" i="25" s="1"/>
  <c r="AC73" i="25"/>
  <c r="AE73" i="25" s="1"/>
  <c r="AM72" i="25"/>
  <c r="AO72" i="25"/>
  <c r="AC72" i="25"/>
  <c r="AE72" i="25"/>
  <c r="AM71" i="25"/>
  <c r="AO71" i="25" s="1"/>
  <c r="AC71" i="25"/>
  <c r="AE71" i="25"/>
  <c r="AM70" i="25"/>
  <c r="AO70" i="25" s="1"/>
  <c r="AC70" i="25"/>
  <c r="AE70" i="25" s="1"/>
  <c r="AM69" i="25"/>
  <c r="AO69" i="25"/>
  <c r="AC69" i="25"/>
  <c r="AE69" i="25"/>
  <c r="AM68" i="25"/>
  <c r="AO68" i="25" s="1"/>
  <c r="AC68" i="25"/>
  <c r="AE68" i="25"/>
  <c r="AM67" i="25"/>
  <c r="AO67" i="25" s="1"/>
  <c r="AC67" i="25"/>
  <c r="AE67" i="25" s="1"/>
  <c r="AM66" i="25"/>
  <c r="AO66" i="25"/>
  <c r="AC66" i="25"/>
  <c r="AE66" i="25" s="1"/>
  <c r="AM65" i="25"/>
  <c r="AO65" i="25" s="1"/>
  <c r="AC65" i="25"/>
  <c r="AE65" i="25"/>
  <c r="AM64" i="25"/>
  <c r="AO64" i="25" s="1"/>
  <c r="AC64" i="25"/>
  <c r="AE64" i="25" s="1"/>
  <c r="AM63" i="25"/>
  <c r="AO63" i="25" s="1"/>
  <c r="AC63" i="25"/>
  <c r="AE63" i="25"/>
  <c r="AM62" i="25"/>
  <c r="AO62" i="25" s="1"/>
  <c r="AC62" i="25"/>
  <c r="AE62" i="25"/>
  <c r="AO61" i="25"/>
  <c r="AM61" i="25"/>
  <c r="AC61" i="25"/>
  <c r="AE61" i="25" s="1"/>
  <c r="AM60" i="25"/>
  <c r="AO60" i="25"/>
  <c r="AC60" i="25"/>
  <c r="AE60" i="25"/>
  <c r="AM59" i="25"/>
  <c r="AO59" i="25" s="1"/>
  <c r="AC59" i="25"/>
  <c r="AE59" i="25"/>
  <c r="AM58" i="25"/>
  <c r="AO58" i="25" s="1"/>
  <c r="AC58" i="25"/>
  <c r="AE58" i="25"/>
  <c r="AM57" i="25"/>
  <c r="AO57" i="25" s="1"/>
  <c r="AC57" i="25"/>
  <c r="AE57" i="25"/>
  <c r="AM56" i="25"/>
  <c r="AO56" i="25" s="1"/>
  <c r="AC56" i="25"/>
  <c r="AE56" i="25"/>
  <c r="AM55" i="25"/>
  <c r="AO55" i="25" s="1"/>
  <c r="AE55" i="25"/>
  <c r="AC55" i="25"/>
  <c r="AM54" i="25"/>
  <c r="AO54" i="25"/>
  <c r="AC54" i="25"/>
  <c r="AE54" i="25" s="1"/>
  <c r="AM53" i="25"/>
  <c r="AO53" i="25" s="1"/>
  <c r="AC53" i="25"/>
  <c r="AE53" i="25"/>
  <c r="AM52" i="25"/>
  <c r="AO52" i="25" s="1"/>
  <c r="AC52" i="25"/>
  <c r="AE52" i="25"/>
  <c r="AM51" i="25"/>
  <c r="AO51" i="25"/>
  <c r="AC51" i="25"/>
  <c r="AE51" i="25"/>
  <c r="AM50" i="25"/>
  <c r="AO50" i="25" s="1"/>
  <c r="AC50" i="25"/>
  <c r="AE50" i="25"/>
  <c r="AM49" i="25"/>
  <c r="AO49" i="25" s="1"/>
  <c r="AC49" i="25"/>
  <c r="AE49" i="25" s="1"/>
  <c r="AM48" i="25"/>
  <c r="AO48" i="25"/>
  <c r="AC48" i="25"/>
  <c r="AE48" i="25" s="1"/>
  <c r="AM47" i="25"/>
  <c r="AO47" i="25" s="1"/>
  <c r="AC47" i="25"/>
  <c r="AE47" i="25"/>
  <c r="AM46" i="25"/>
  <c r="AO46" i="25" s="1"/>
  <c r="AC46" i="25"/>
  <c r="AE46" i="25" s="1"/>
  <c r="AM45" i="25"/>
  <c r="AO45" i="25"/>
  <c r="AC45" i="25"/>
  <c r="AE45" i="25"/>
  <c r="AM44" i="25"/>
  <c r="AO44" i="25" s="1"/>
  <c r="AC44" i="25"/>
  <c r="AE44" i="25"/>
  <c r="AM43" i="25"/>
  <c r="AO43" i="25" s="1"/>
  <c r="AC43" i="25"/>
  <c r="AE43" i="25" s="1"/>
  <c r="AM42" i="25"/>
  <c r="AO42" i="25" s="1"/>
  <c r="AC42" i="25"/>
  <c r="AE42" i="25"/>
  <c r="AM41" i="25"/>
  <c r="AO41" i="25" s="1"/>
  <c r="AC41" i="25"/>
  <c r="AE41" i="25"/>
  <c r="AM40" i="25"/>
  <c r="AO40" i="25" s="1"/>
  <c r="AC40" i="25"/>
  <c r="AE40" i="25" s="1"/>
  <c r="AM39" i="25"/>
  <c r="AO39" i="25"/>
  <c r="AC39" i="25"/>
  <c r="AE39" i="25" s="1"/>
  <c r="AM38" i="25"/>
  <c r="AO38" i="25" s="1"/>
  <c r="AC38" i="25"/>
  <c r="AE38" i="25"/>
  <c r="AM37" i="25"/>
  <c r="AO37" i="25" s="1"/>
  <c r="AC37" i="25"/>
  <c r="AE37" i="25" s="1"/>
  <c r="AM36" i="25"/>
  <c r="AO36" i="25"/>
  <c r="AC36" i="25"/>
  <c r="AE36" i="25" s="1"/>
  <c r="AM35" i="25"/>
  <c r="AO35" i="25" s="1"/>
  <c r="AC35" i="25"/>
  <c r="AE35" i="25" s="1"/>
  <c r="AM34" i="25"/>
  <c r="AO34" i="25" s="1"/>
  <c r="AC34" i="25"/>
  <c r="AE34" i="25" s="1"/>
  <c r="AM33" i="25"/>
  <c r="AO33" i="25"/>
  <c r="AC33" i="25"/>
  <c r="AE33" i="25"/>
  <c r="AM32" i="25"/>
  <c r="AO32" i="25" s="1"/>
  <c r="AC32" i="25"/>
  <c r="AE32" i="25"/>
  <c r="AM31" i="25"/>
  <c r="AO31" i="25" s="1"/>
  <c r="AC31" i="25"/>
  <c r="AE31" i="25"/>
  <c r="AM30" i="25"/>
  <c r="AO30" i="25"/>
  <c r="AC30" i="25"/>
  <c r="AE30" i="25" s="1"/>
  <c r="AM29" i="25"/>
  <c r="AO29" i="25" s="1"/>
  <c r="AC29" i="25"/>
  <c r="AE29" i="25" s="1"/>
  <c r="AM28" i="25"/>
  <c r="AO28" i="25" s="1"/>
  <c r="AC28" i="25"/>
  <c r="AE28" i="25" s="1"/>
  <c r="AM27" i="25"/>
  <c r="AO27" i="25"/>
  <c r="AC27" i="25"/>
  <c r="AE27" i="25" s="1"/>
  <c r="AM26" i="25"/>
  <c r="AO26" i="25" s="1"/>
  <c r="AC26" i="25"/>
  <c r="AE26" i="25" s="1"/>
  <c r="AM25" i="25"/>
  <c r="AO25" i="25" s="1"/>
  <c r="AC25" i="25"/>
  <c r="AE25" i="25" s="1"/>
  <c r="AM24" i="25"/>
  <c r="AO24" i="25"/>
  <c r="AC24" i="25"/>
  <c r="AC82" i="25" s="1"/>
  <c r="AE24" i="25"/>
  <c r="AM23" i="25"/>
  <c r="AO23" i="25" s="1"/>
  <c r="AC23" i="25"/>
  <c r="AE23" i="25"/>
  <c r="AM22" i="25"/>
  <c r="AO22" i="25" s="1"/>
  <c r="AC22" i="25"/>
  <c r="AE22" i="25" s="1"/>
  <c r="AM21" i="25"/>
  <c r="AO21" i="25"/>
  <c r="AC21" i="25"/>
  <c r="AE21" i="25"/>
  <c r="AM20" i="25"/>
  <c r="AO20" i="25" s="1"/>
  <c r="AC20" i="25"/>
  <c r="AE20" i="25" s="1"/>
  <c r="AM19" i="25"/>
  <c r="AO19" i="25" s="1"/>
  <c r="AC19" i="25"/>
  <c r="AE19" i="25"/>
  <c r="AM18" i="25"/>
  <c r="AO18" i="25"/>
  <c r="AC18" i="25"/>
  <c r="AE18" i="25"/>
  <c r="AM17" i="25"/>
  <c r="AO17" i="25" s="1"/>
  <c r="AC17" i="25"/>
  <c r="AE17" i="25"/>
  <c r="AM16" i="25"/>
  <c r="AO16" i="25" s="1"/>
  <c r="AC16" i="25"/>
  <c r="AE16" i="25" s="1"/>
  <c r="AM15" i="25"/>
  <c r="AO15" i="25"/>
  <c r="AC15" i="25"/>
  <c r="AE15" i="25"/>
  <c r="AM14" i="25"/>
  <c r="AO14" i="25" s="1"/>
  <c r="AC14" i="25"/>
  <c r="AE14" i="25" s="1"/>
  <c r="AM13" i="25"/>
  <c r="AC13" i="25"/>
  <c r="AE13" i="25" s="1"/>
  <c r="AM12" i="25"/>
  <c r="AO12" i="25" s="1"/>
  <c r="AC12" i="25"/>
  <c r="AE12" i="25" s="1"/>
  <c r="AH82" i="20"/>
  <c r="X82" i="20"/>
  <c r="U82" i="20"/>
  <c r="R82" i="20"/>
  <c r="O82" i="20"/>
  <c r="L82" i="20"/>
  <c r="I82" i="20"/>
  <c r="F82" i="20"/>
  <c r="C82" i="20"/>
  <c r="AM78" i="20"/>
  <c r="AO78" i="20"/>
  <c r="AC78" i="20"/>
  <c r="AE78" i="20"/>
  <c r="AM77" i="20"/>
  <c r="AO77" i="20" s="1"/>
  <c r="AC77" i="20"/>
  <c r="AE77" i="20" s="1"/>
  <c r="AM76" i="20"/>
  <c r="AO76" i="20" s="1"/>
  <c r="AC76" i="20"/>
  <c r="AE76" i="20" s="1"/>
  <c r="AM75" i="20"/>
  <c r="AO75" i="20" s="1"/>
  <c r="AC75" i="20"/>
  <c r="AE75" i="20" s="1"/>
  <c r="AM74" i="20"/>
  <c r="AO74" i="20" s="1"/>
  <c r="AC74" i="20"/>
  <c r="AE74" i="20" s="1"/>
  <c r="AM73" i="20"/>
  <c r="AO73" i="20" s="1"/>
  <c r="AC73" i="20"/>
  <c r="AE73" i="20" s="1"/>
  <c r="AM72" i="20"/>
  <c r="AO72" i="20" s="1"/>
  <c r="AC72" i="20"/>
  <c r="AE72" i="20"/>
  <c r="AM71" i="20"/>
  <c r="AO71" i="20" s="1"/>
  <c r="AC71" i="20"/>
  <c r="AE71" i="20"/>
  <c r="AM70" i="20"/>
  <c r="AO70" i="20" s="1"/>
  <c r="AC70" i="20"/>
  <c r="AE70" i="20"/>
  <c r="AM69" i="20"/>
  <c r="AO69" i="20"/>
  <c r="AC69" i="20"/>
  <c r="AE69" i="20" s="1"/>
  <c r="AM68" i="20"/>
  <c r="AO68" i="20" s="1"/>
  <c r="AC68" i="20"/>
  <c r="AE68" i="20" s="1"/>
  <c r="AM67" i="20"/>
  <c r="AO67" i="20" s="1"/>
  <c r="AC67" i="20"/>
  <c r="AE67" i="20" s="1"/>
  <c r="AM66" i="20"/>
  <c r="AO66" i="20" s="1"/>
  <c r="AC66" i="20"/>
  <c r="AE66" i="20"/>
  <c r="AM65" i="20"/>
  <c r="AO65" i="20" s="1"/>
  <c r="AC65" i="20"/>
  <c r="AE65" i="20"/>
  <c r="AM64" i="20"/>
  <c r="AO64" i="20" s="1"/>
  <c r="AC64" i="20"/>
  <c r="AE64" i="20" s="1"/>
  <c r="AM63" i="20"/>
  <c r="AO63" i="20"/>
  <c r="AC63" i="20"/>
  <c r="AE63" i="20"/>
  <c r="AM62" i="20"/>
  <c r="AO62" i="20" s="1"/>
  <c r="AC62" i="20"/>
  <c r="AE62" i="20" s="1"/>
  <c r="AM61" i="20"/>
  <c r="AO61" i="20" s="1"/>
  <c r="AC61" i="20"/>
  <c r="AE61" i="20"/>
  <c r="AM60" i="20"/>
  <c r="AO60" i="20" s="1"/>
  <c r="AC60" i="20"/>
  <c r="AE60" i="20"/>
  <c r="AM59" i="20"/>
  <c r="AO59" i="20" s="1"/>
  <c r="AC59" i="20"/>
  <c r="AE59" i="20"/>
  <c r="AM58" i="20"/>
  <c r="AO58" i="20" s="1"/>
  <c r="AC58" i="20"/>
  <c r="AE58" i="20" s="1"/>
  <c r="AM57" i="20"/>
  <c r="AO57" i="20"/>
  <c r="AC57" i="20"/>
  <c r="AE57" i="20"/>
  <c r="AM56" i="20"/>
  <c r="AO56" i="20" s="1"/>
  <c r="AC56" i="20"/>
  <c r="AE56" i="20"/>
  <c r="AM55" i="20"/>
  <c r="AO55" i="20" s="1"/>
  <c r="AC55" i="20"/>
  <c r="AE55" i="20" s="1"/>
  <c r="AM54" i="20"/>
  <c r="AO54" i="20"/>
  <c r="AC54" i="20"/>
  <c r="AE54" i="20" s="1"/>
  <c r="AM53" i="20"/>
  <c r="AO53" i="20" s="1"/>
  <c r="AC53" i="20"/>
  <c r="AE53" i="20"/>
  <c r="AM52" i="20"/>
  <c r="AO52" i="20" s="1"/>
  <c r="AC52" i="20"/>
  <c r="AE52" i="20"/>
  <c r="AM51" i="20"/>
  <c r="AO51" i="20" s="1"/>
  <c r="AC51" i="20"/>
  <c r="AE51" i="20"/>
  <c r="AM50" i="20"/>
  <c r="AO50" i="20" s="1"/>
  <c r="AC50" i="20"/>
  <c r="AE50" i="20"/>
  <c r="AM49" i="20"/>
  <c r="AO49" i="20" s="1"/>
  <c r="AC49" i="20"/>
  <c r="AE49" i="20" s="1"/>
  <c r="AM48" i="20"/>
  <c r="AO48" i="20" s="1"/>
  <c r="AC48" i="20"/>
  <c r="AE48" i="20"/>
  <c r="AM47" i="20"/>
  <c r="AO47" i="20" s="1"/>
  <c r="AC47" i="20"/>
  <c r="AE47" i="20"/>
  <c r="AM46" i="20"/>
  <c r="AO46" i="20" s="1"/>
  <c r="AC46" i="20"/>
  <c r="AE46" i="20" s="1"/>
  <c r="AM45" i="20"/>
  <c r="AO45" i="20"/>
  <c r="AC45" i="20"/>
  <c r="AE45" i="20" s="1"/>
  <c r="AM44" i="20"/>
  <c r="AO44" i="20" s="1"/>
  <c r="AC44" i="20"/>
  <c r="AE44" i="20"/>
  <c r="AM43" i="20"/>
  <c r="AO43" i="20" s="1"/>
  <c r="AC43" i="20"/>
  <c r="AE43" i="20"/>
  <c r="AM42" i="20"/>
  <c r="AO42" i="20"/>
  <c r="AC42" i="20"/>
  <c r="AE42" i="20" s="1"/>
  <c r="AM41" i="20"/>
  <c r="AO41" i="20" s="1"/>
  <c r="AC41" i="20"/>
  <c r="AE41" i="20" s="1"/>
  <c r="AM40" i="20"/>
  <c r="AO40" i="20" s="1"/>
  <c r="AC40" i="20"/>
  <c r="AE40" i="20" s="1"/>
  <c r="AM39" i="20"/>
  <c r="AO39" i="20"/>
  <c r="AC39" i="20"/>
  <c r="AE39" i="20"/>
  <c r="AM38" i="20"/>
  <c r="AO38" i="20" s="1"/>
  <c r="AC38" i="20"/>
  <c r="AE38" i="20"/>
  <c r="AM37" i="20"/>
  <c r="AO37" i="20" s="1"/>
  <c r="AC37" i="20"/>
  <c r="AE37" i="20" s="1"/>
  <c r="AM36" i="20"/>
  <c r="AO36" i="20"/>
  <c r="AC36" i="20"/>
  <c r="AE36" i="20"/>
  <c r="AM35" i="20"/>
  <c r="AO35" i="20" s="1"/>
  <c r="AC35" i="20"/>
  <c r="AE35" i="20"/>
  <c r="AM34" i="20"/>
  <c r="AO34" i="20" s="1"/>
  <c r="AC34" i="20"/>
  <c r="AE34" i="20"/>
  <c r="AM33" i="20"/>
  <c r="AO33" i="20"/>
  <c r="AC33" i="20"/>
  <c r="AE33" i="20"/>
  <c r="AM32" i="20"/>
  <c r="AO32" i="20" s="1"/>
  <c r="AC32" i="20"/>
  <c r="AE32" i="20"/>
  <c r="AM31" i="20"/>
  <c r="AO31" i="20" s="1"/>
  <c r="AC31" i="20"/>
  <c r="AE31" i="20" s="1"/>
  <c r="AM30" i="20"/>
  <c r="AO30" i="20"/>
  <c r="AC30" i="20"/>
  <c r="AE30" i="20"/>
  <c r="AM29" i="20"/>
  <c r="AO29" i="20" s="1"/>
  <c r="AC29" i="20"/>
  <c r="AE29" i="20"/>
  <c r="AM28" i="20"/>
  <c r="AO28" i="20" s="1"/>
  <c r="AC28" i="20"/>
  <c r="AE28" i="20" s="1"/>
  <c r="AM27" i="20"/>
  <c r="AO27" i="20"/>
  <c r="AC27" i="20"/>
  <c r="AE27" i="20"/>
  <c r="AM26" i="20"/>
  <c r="AO26" i="20" s="1"/>
  <c r="AC26" i="20"/>
  <c r="AE26" i="20"/>
  <c r="AM25" i="20"/>
  <c r="AO25" i="20" s="1"/>
  <c r="AC25" i="20"/>
  <c r="AE25" i="20"/>
  <c r="AM24" i="20"/>
  <c r="AO24" i="20"/>
  <c r="AC24" i="20"/>
  <c r="AE24" i="20"/>
  <c r="AM23" i="20"/>
  <c r="AO23" i="20" s="1"/>
  <c r="AC23" i="20"/>
  <c r="AE23" i="20" s="1"/>
  <c r="AM22" i="20"/>
  <c r="AO22" i="20" s="1"/>
  <c r="AC22" i="20"/>
  <c r="AE22" i="20" s="1"/>
  <c r="AM21" i="20"/>
  <c r="AO21" i="20" s="1"/>
  <c r="AC21" i="20"/>
  <c r="AE21" i="20"/>
  <c r="AM20" i="20"/>
  <c r="AO20" i="20" s="1"/>
  <c r="AC20" i="20"/>
  <c r="AE20" i="20" s="1"/>
  <c r="AM19" i="20"/>
  <c r="AO19" i="20" s="1"/>
  <c r="AC19" i="20"/>
  <c r="AE19" i="20" s="1"/>
  <c r="AM18" i="20"/>
  <c r="AO18" i="20"/>
  <c r="AC18" i="20"/>
  <c r="AE18" i="20"/>
  <c r="AM17" i="20"/>
  <c r="AO17" i="20" s="1"/>
  <c r="AC17" i="20"/>
  <c r="AE17" i="20" s="1"/>
  <c r="AM16" i="20"/>
  <c r="AO16" i="20" s="1"/>
  <c r="AC16" i="20"/>
  <c r="AE16" i="20" s="1"/>
  <c r="AM15" i="20"/>
  <c r="AO15" i="20"/>
  <c r="AC15" i="20"/>
  <c r="AE15" i="20" s="1"/>
  <c r="AM14" i="20"/>
  <c r="AO14" i="20" s="1"/>
  <c r="AC14" i="20"/>
  <c r="AE14" i="20" s="1"/>
  <c r="AM13" i="20"/>
  <c r="AO13" i="20" s="1"/>
  <c r="AC13" i="20"/>
  <c r="AE13" i="20" s="1"/>
  <c r="AM12" i="20"/>
  <c r="AM82" i="20" s="1"/>
  <c r="AO12" i="20"/>
  <c r="AC12" i="20"/>
  <c r="AH82" i="16"/>
  <c r="X82" i="16"/>
  <c r="U82" i="16"/>
  <c r="R82" i="16"/>
  <c r="O82" i="16"/>
  <c r="L82" i="16"/>
  <c r="I82" i="16"/>
  <c r="F82" i="16"/>
  <c r="C82" i="16"/>
  <c r="AM78" i="16"/>
  <c r="AO78" i="16" s="1"/>
  <c r="AC78" i="16"/>
  <c r="AE78" i="16" s="1"/>
  <c r="AM77" i="16"/>
  <c r="AO77" i="16" s="1"/>
  <c r="AC77" i="16"/>
  <c r="AE77" i="16" s="1"/>
  <c r="AM76" i="16"/>
  <c r="AO76" i="16"/>
  <c r="AC76" i="16"/>
  <c r="AE76" i="16" s="1"/>
  <c r="AM75" i="16"/>
  <c r="AO75" i="16" s="1"/>
  <c r="AC75" i="16"/>
  <c r="AE75" i="16" s="1"/>
  <c r="AM74" i="16"/>
  <c r="AO74" i="16" s="1"/>
  <c r="AC74" i="16"/>
  <c r="AE74" i="16" s="1"/>
  <c r="AM73" i="16"/>
  <c r="AO73" i="16" s="1"/>
  <c r="AC73" i="16"/>
  <c r="AE73" i="16" s="1"/>
  <c r="AM72" i="16"/>
  <c r="AO72" i="16" s="1"/>
  <c r="AC72" i="16"/>
  <c r="AE72" i="16" s="1"/>
  <c r="AM71" i="16"/>
  <c r="AO71" i="16"/>
  <c r="AC71" i="16"/>
  <c r="AE71" i="16" s="1"/>
  <c r="AM70" i="16"/>
  <c r="AO70" i="16"/>
  <c r="AC70" i="16"/>
  <c r="AE70" i="16" s="1"/>
  <c r="AM69" i="16"/>
  <c r="AO69" i="16" s="1"/>
  <c r="AC69" i="16"/>
  <c r="AE69" i="16" s="1"/>
  <c r="AM68" i="16"/>
  <c r="AO68" i="16"/>
  <c r="AC68" i="16"/>
  <c r="AE68" i="16" s="1"/>
  <c r="AM67" i="16"/>
  <c r="AO67" i="16"/>
  <c r="AC67" i="16"/>
  <c r="AE67" i="16" s="1"/>
  <c r="AM66" i="16"/>
  <c r="AO66" i="16" s="1"/>
  <c r="AC66" i="16"/>
  <c r="AE66" i="16" s="1"/>
  <c r="AM65" i="16"/>
  <c r="AO65" i="16" s="1"/>
  <c r="AC65" i="16"/>
  <c r="AE65" i="16" s="1"/>
  <c r="AM64" i="16"/>
  <c r="AO64" i="16"/>
  <c r="AC64" i="16"/>
  <c r="AE64" i="16" s="1"/>
  <c r="AM63" i="16"/>
  <c r="AO63" i="16" s="1"/>
  <c r="AC63" i="16"/>
  <c r="AE63" i="16" s="1"/>
  <c r="AM62" i="16"/>
  <c r="AO62" i="16" s="1"/>
  <c r="AC62" i="16"/>
  <c r="AE62" i="16" s="1"/>
  <c r="AM61" i="16"/>
  <c r="AO61" i="16"/>
  <c r="AC61" i="16"/>
  <c r="AE61" i="16" s="1"/>
  <c r="AM60" i="16"/>
  <c r="AO60" i="16" s="1"/>
  <c r="AC60" i="16"/>
  <c r="AE60" i="16" s="1"/>
  <c r="AM59" i="16"/>
  <c r="AO59" i="16" s="1"/>
  <c r="AC59" i="16"/>
  <c r="AE59" i="16" s="1"/>
  <c r="AM58" i="16"/>
  <c r="AO58" i="16" s="1"/>
  <c r="AC58" i="16"/>
  <c r="AE58" i="16" s="1"/>
  <c r="AM57" i="16"/>
  <c r="AO57" i="16" s="1"/>
  <c r="AC57" i="16"/>
  <c r="AE57" i="16" s="1"/>
  <c r="AM56" i="16"/>
  <c r="AO56" i="16" s="1"/>
  <c r="AC56" i="16"/>
  <c r="AE56" i="16" s="1"/>
  <c r="AM55" i="16"/>
  <c r="AO55" i="16"/>
  <c r="AC55" i="16"/>
  <c r="AE55" i="16" s="1"/>
  <c r="AM54" i="16"/>
  <c r="AO54" i="16" s="1"/>
  <c r="AC54" i="16"/>
  <c r="AE54" i="16" s="1"/>
  <c r="AM53" i="16"/>
  <c r="AO53" i="16"/>
  <c r="AC53" i="16"/>
  <c r="AE53" i="16" s="1"/>
  <c r="AM52" i="16"/>
  <c r="AO52" i="16"/>
  <c r="AC52" i="16"/>
  <c r="AE52" i="16" s="1"/>
  <c r="AM51" i="16"/>
  <c r="AO51" i="16" s="1"/>
  <c r="AC51" i="16"/>
  <c r="AE51" i="16" s="1"/>
  <c r="AM50" i="16"/>
  <c r="AO50" i="16"/>
  <c r="AC50" i="16"/>
  <c r="AE50" i="16" s="1"/>
  <c r="AM49" i="16"/>
  <c r="AO49" i="16"/>
  <c r="AC49" i="16"/>
  <c r="AE49" i="16" s="1"/>
  <c r="AM48" i="16"/>
  <c r="AO48" i="16" s="1"/>
  <c r="AC48" i="16"/>
  <c r="AE48" i="16" s="1"/>
  <c r="AM47" i="16"/>
  <c r="AO47" i="16"/>
  <c r="AC47" i="16"/>
  <c r="AE47" i="16" s="1"/>
  <c r="AM46" i="16"/>
  <c r="AO46" i="16"/>
  <c r="AC46" i="16"/>
  <c r="AE46" i="16" s="1"/>
  <c r="AM45" i="16"/>
  <c r="AO45" i="16" s="1"/>
  <c r="AC45" i="16"/>
  <c r="AE45" i="16" s="1"/>
  <c r="AM44" i="16"/>
  <c r="AO44" i="16" s="1"/>
  <c r="AC44" i="16"/>
  <c r="AE44" i="16" s="1"/>
  <c r="AM43" i="16"/>
  <c r="AO43" i="16" s="1"/>
  <c r="AC43" i="16"/>
  <c r="AE43" i="16" s="1"/>
  <c r="AM42" i="16"/>
  <c r="AO42" i="16" s="1"/>
  <c r="AC42" i="16"/>
  <c r="AE42" i="16" s="1"/>
  <c r="AM41" i="16"/>
  <c r="AO41" i="16"/>
  <c r="AC41" i="16"/>
  <c r="AE41" i="16" s="1"/>
  <c r="AM40" i="16"/>
  <c r="AO40" i="16"/>
  <c r="AC40" i="16"/>
  <c r="AE40" i="16" s="1"/>
  <c r="AM39" i="16"/>
  <c r="AO39" i="16" s="1"/>
  <c r="AC39" i="16"/>
  <c r="AE39" i="16" s="1"/>
  <c r="AM38" i="16"/>
  <c r="AO38" i="16"/>
  <c r="AC38" i="16"/>
  <c r="AE38" i="16" s="1"/>
  <c r="AM37" i="16"/>
  <c r="AO37" i="16"/>
  <c r="AC37" i="16"/>
  <c r="AE37" i="16" s="1"/>
  <c r="AM36" i="16"/>
  <c r="AO36" i="16" s="1"/>
  <c r="AC36" i="16"/>
  <c r="AE36" i="16" s="1"/>
  <c r="AM35" i="16"/>
  <c r="AO35" i="16" s="1"/>
  <c r="AC35" i="16"/>
  <c r="AE35" i="16" s="1"/>
  <c r="AM34" i="16"/>
  <c r="AO34" i="16" s="1"/>
  <c r="AC34" i="16"/>
  <c r="AE34" i="16" s="1"/>
  <c r="AM33" i="16"/>
  <c r="AO33" i="16" s="1"/>
  <c r="AC33" i="16"/>
  <c r="AE33" i="16" s="1"/>
  <c r="AM32" i="16"/>
  <c r="AO32" i="16"/>
  <c r="AC32" i="16"/>
  <c r="AE32" i="16" s="1"/>
  <c r="AM31" i="16"/>
  <c r="AO31" i="16"/>
  <c r="AC31" i="16"/>
  <c r="AE31" i="16" s="1"/>
  <c r="AM30" i="16"/>
  <c r="AO30" i="16" s="1"/>
  <c r="AC30" i="16"/>
  <c r="AE30" i="16" s="1"/>
  <c r="AM29" i="16"/>
  <c r="AO29" i="16" s="1"/>
  <c r="AC29" i="16"/>
  <c r="AE29" i="16" s="1"/>
  <c r="AM28" i="16"/>
  <c r="AO28" i="16"/>
  <c r="AC28" i="16"/>
  <c r="AE28" i="16" s="1"/>
  <c r="AM27" i="16"/>
  <c r="AO27" i="16" s="1"/>
  <c r="AC27" i="16"/>
  <c r="AE27" i="16" s="1"/>
  <c r="AM26" i="16"/>
  <c r="AO26" i="16" s="1"/>
  <c r="AC26" i="16"/>
  <c r="AE26" i="16" s="1"/>
  <c r="AM25" i="16"/>
  <c r="AO25" i="16"/>
  <c r="AC25" i="16"/>
  <c r="AE25" i="16" s="1"/>
  <c r="AM24" i="16"/>
  <c r="AO24" i="16" s="1"/>
  <c r="AC24" i="16"/>
  <c r="AE24" i="16" s="1"/>
  <c r="AM23" i="16"/>
  <c r="AO23" i="16"/>
  <c r="AC23" i="16"/>
  <c r="AE23" i="16" s="1"/>
  <c r="AM22" i="16"/>
  <c r="AO22" i="16"/>
  <c r="AC22" i="16"/>
  <c r="AE22" i="16" s="1"/>
  <c r="AM21" i="16"/>
  <c r="AO21" i="16" s="1"/>
  <c r="AC21" i="16"/>
  <c r="AE21" i="16" s="1"/>
  <c r="AM20" i="16"/>
  <c r="AO20" i="16" s="1"/>
  <c r="AC20" i="16"/>
  <c r="AE20" i="16" s="1"/>
  <c r="AM19" i="16"/>
  <c r="AO19" i="16" s="1"/>
  <c r="AC19" i="16"/>
  <c r="AE19" i="16" s="1"/>
  <c r="AM18" i="16"/>
  <c r="AO18" i="16" s="1"/>
  <c r="AC18" i="16"/>
  <c r="AE18" i="16" s="1"/>
  <c r="AM17" i="16"/>
  <c r="AO17" i="16"/>
  <c r="AC17" i="16"/>
  <c r="AE17" i="16" s="1"/>
  <c r="AM16" i="16"/>
  <c r="AO16" i="16"/>
  <c r="AC16" i="16"/>
  <c r="AE16" i="16" s="1"/>
  <c r="AM15" i="16"/>
  <c r="AO15" i="16" s="1"/>
  <c r="AC15" i="16"/>
  <c r="AE15" i="16" s="1"/>
  <c r="AM14" i="16"/>
  <c r="AO14" i="16" s="1"/>
  <c r="AC14" i="16"/>
  <c r="AE14" i="16" s="1"/>
  <c r="AM13" i="16"/>
  <c r="AO13" i="16"/>
  <c r="AC13" i="16"/>
  <c r="AE13" i="16" s="1"/>
  <c r="AM12" i="16"/>
  <c r="AC12" i="16"/>
  <c r="AE82" i="14"/>
  <c r="U82" i="14"/>
  <c r="R82" i="14"/>
  <c r="O82" i="14"/>
  <c r="L82" i="14"/>
  <c r="I82" i="14"/>
  <c r="F82" i="14"/>
  <c r="C82" i="14"/>
  <c r="AJ78" i="14"/>
  <c r="AL78" i="14" s="1"/>
  <c r="Z78" i="14"/>
  <c r="AB78" i="14" s="1"/>
  <c r="AJ77" i="14"/>
  <c r="AL77" i="14"/>
  <c r="Z77" i="14"/>
  <c r="AB77" i="14" s="1"/>
  <c r="AJ76" i="14"/>
  <c r="AL76" i="14"/>
  <c r="Z76" i="14"/>
  <c r="AB76" i="14" s="1"/>
  <c r="AJ75" i="14"/>
  <c r="AL75" i="14" s="1"/>
  <c r="Z75" i="14"/>
  <c r="AB75" i="14" s="1"/>
  <c r="AJ74" i="14"/>
  <c r="AL74" i="14" s="1"/>
  <c r="Z74" i="14"/>
  <c r="AB74" i="14" s="1"/>
  <c r="AJ73" i="14"/>
  <c r="AL73" i="14" s="1"/>
  <c r="Z73" i="14"/>
  <c r="AB73" i="14" s="1"/>
  <c r="AJ72" i="14"/>
  <c r="AL72" i="14" s="1"/>
  <c r="Z72" i="14"/>
  <c r="AB72" i="14" s="1"/>
  <c r="AJ71" i="14"/>
  <c r="AL71" i="14"/>
  <c r="Z71" i="14"/>
  <c r="AB71" i="14" s="1"/>
  <c r="AJ70" i="14"/>
  <c r="AL70" i="14"/>
  <c r="Z70" i="14"/>
  <c r="AB70" i="14" s="1"/>
  <c r="AJ69" i="14"/>
  <c r="AL69" i="14" s="1"/>
  <c r="Z69" i="14"/>
  <c r="AB69" i="14" s="1"/>
  <c r="AJ68" i="14"/>
  <c r="AL68" i="14"/>
  <c r="Z68" i="14"/>
  <c r="AB68" i="14" s="1"/>
  <c r="AJ67" i="14"/>
  <c r="AL67" i="14"/>
  <c r="Z67" i="14"/>
  <c r="AB67" i="14" s="1"/>
  <c r="AJ66" i="14"/>
  <c r="AL66" i="14" s="1"/>
  <c r="Z66" i="14"/>
  <c r="AB66" i="14" s="1"/>
  <c r="AJ65" i="14"/>
  <c r="AL65" i="14" s="1"/>
  <c r="Z65" i="14"/>
  <c r="AB65" i="14" s="1"/>
  <c r="AJ64" i="14"/>
  <c r="AL64" i="14" s="1"/>
  <c r="Z64" i="14"/>
  <c r="AB64" i="14" s="1"/>
  <c r="AJ63" i="14"/>
  <c r="AL63" i="14" s="1"/>
  <c r="Z63" i="14"/>
  <c r="AB63" i="14" s="1"/>
  <c r="AJ62" i="14"/>
  <c r="AL62" i="14"/>
  <c r="Z62" i="14"/>
  <c r="AB62" i="14" s="1"/>
  <c r="AJ61" i="14"/>
  <c r="AL61" i="14"/>
  <c r="Z61" i="14"/>
  <c r="AB61" i="14" s="1"/>
  <c r="AJ60" i="14"/>
  <c r="AL60" i="14" s="1"/>
  <c r="Z60" i="14"/>
  <c r="AB60" i="14" s="1"/>
  <c r="AJ59" i="14"/>
  <c r="AL59" i="14"/>
  <c r="Z59" i="14"/>
  <c r="AB59" i="14" s="1"/>
  <c r="AJ58" i="14"/>
  <c r="Z58" i="14"/>
  <c r="AB58" i="14" s="1"/>
  <c r="AJ57" i="14"/>
  <c r="AL57" i="14" s="1"/>
  <c r="Z57" i="14"/>
  <c r="AB57" i="14" s="1"/>
  <c r="AJ56" i="14"/>
  <c r="AL56" i="14" s="1"/>
  <c r="Z56" i="14"/>
  <c r="AB56" i="14"/>
  <c r="AJ55" i="14"/>
  <c r="AL55" i="14" s="1"/>
  <c r="Z55" i="14"/>
  <c r="AB55" i="14" s="1"/>
  <c r="AJ54" i="14"/>
  <c r="AL54" i="14" s="1"/>
  <c r="Z54" i="14"/>
  <c r="AB54" i="14"/>
  <c r="AJ53" i="14"/>
  <c r="AL53" i="14" s="1"/>
  <c r="Z53" i="14"/>
  <c r="AB53" i="14"/>
  <c r="AJ52" i="14"/>
  <c r="AL52" i="14" s="1"/>
  <c r="Z52" i="14"/>
  <c r="AB52" i="14" s="1"/>
  <c r="AJ51" i="14"/>
  <c r="AL51" i="14" s="1"/>
  <c r="Z51" i="14"/>
  <c r="AB51" i="14"/>
  <c r="AJ50" i="14"/>
  <c r="AL50" i="14" s="1"/>
  <c r="Z50" i="14"/>
  <c r="AB50" i="14" s="1"/>
  <c r="AJ49" i="14"/>
  <c r="AL49" i="14" s="1"/>
  <c r="Z49" i="14"/>
  <c r="AB49" i="14"/>
  <c r="AJ48" i="14"/>
  <c r="AL48" i="14" s="1"/>
  <c r="Z48" i="14"/>
  <c r="AB48" i="14"/>
  <c r="AJ47" i="14"/>
  <c r="AL47" i="14" s="1"/>
  <c r="Z47" i="14"/>
  <c r="AB47" i="14"/>
  <c r="AJ46" i="14"/>
  <c r="AL46" i="14" s="1"/>
  <c r="Z46" i="14"/>
  <c r="AB46" i="14"/>
  <c r="AJ45" i="14"/>
  <c r="AL45" i="14" s="1"/>
  <c r="Z45" i="14"/>
  <c r="AB45" i="14"/>
  <c r="AJ44" i="14"/>
  <c r="AL44" i="14" s="1"/>
  <c r="Z44" i="14"/>
  <c r="AB44" i="14" s="1"/>
  <c r="AJ43" i="14"/>
  <c r="AL43" i="14" s="1"/>
  <c r="Z43" i="14"/>
  <c r="AB43" i="14" s="1"/>
  <c r="AJ42" i="14"/>
  <c r="AL42" i="14" s="1"/>
  <c r="Z42" i="14"/>
  <c r="AB42" i="14"/>
  <c r="AJ41" i="14"/>
  <c r="AL41" i="14" s="1"/>
  <c r="Z41" i="14"/>
  <c r="AB41" i="14"/>
  <c r="AJ40" i="14"/>
  <c r="AL40" i="14" s="1"/>
  <c r="Z40" i="14"/>
  <c r="AB40" i="14"/>
  <c r="AJ39" i="14"/>
  <c r="AL39" i="14" s="1"/>
  <c r="Z39" i="14"/>
  <c r="AB39" i="14" s="1"/>
  <c r="AJ38" i="14"/>
  <c r="AL38" i="14" s="1"/>
  <c r="Z38" i="14"/>
  <c r="AB38" i="14"/>
  <c r="AJ37" i="14"/>
  <c r="AL37" i="14" s="1"/>
  <c r="Z37" i="14"/>
  <c r="AB37" i="14" s="1"/>
  <c r="AJ36" i="14"/>
  <c r="AL36" i="14" s="1"/>
  <c r="Z36" i="14"/>
  <c r="AB36" i="14"/>
  <c r="AJ35" i="14"/>
  <c r="AL35" i="14" s="1"/>
  <c r="Z35" i="14"/>
  <c r="AB35" i="14"/>
  <c r="AJ34" i="14"/>
  <c r="AL34" i="14" s="1"/>
  <c r="Z34" i="14"/>
  <c r="AB34" i="14"/>
  <c r="AJ33" i="14"/>
  <c r="AL33" i="14" s="1"/>
  <c r="Z33" i="14"/>
  <c r="AB33" i="14"/>
  <c r="AJ32" i="14"/>
  <c r="AL32" i="14" s="1"/>
  <c r="Z32" i="14"/>
  <c r="AB32" i="14" s="1"/>
  <c r="AJ31" i="14"/>
  <c r="AL31" i="14" s="1"/>
  <c r="Z31" i="14"/>
  <c r="AB31" i="14"/>
  <c r="AJ30" i="14"/>
  <c r="AL30" i="14" s="1"/>
  <c r="Z30" i="14"/>
  <c r="AB30" i="14"/>
  <c r="AJ29" i="14"/>
  <c r="AL29" i="14" s="1"/>
  <c r="Z29" i="14"/>
  <c r="AB29" i="14" s="1"/>
  <c r="AJ28" i="14"/>
  <c r="AL28" i="14" s="1"/>
  <c r="Z28" i="14"/>
  <c r="AB28" i="14"/>
  <c r="AJ27" i="14"/>
  <c r="AL27" i="14" s="1"/>
  <c r="Z27" i="14"/>
  <c r="AB27" i="14"/>
  <c r="AJ26" i="14"/>
  <c r="AL26" i="14" s="1"/>
  <c r="Z26" i="14"/>
  <c r="AB26" i="14" s="1"/>
  <c r="AJ25" i="14"/>
  <c r="AL25" i="14" s="1"/>
  <c r="Z25" i="14"/>
  <c r="AB25" i="14" s="1"/>
  <c r="AJ24" i="14"/>
  <c r="AL24" i="14" s="1"/>
  <c r="Z24" i="14"/>
  <c r="AB24" i="14"/>
  <c r="AJ23" i="14"/>
  <c r="AL23" i="14" s="1"/>
  <c r="Z23" i="14"/>
  <c r="AB23" i="14" s="1"/>
  <c r="AL22" i="14"/>
  <c r="AJ22" i="14"/>
  <c r="Z22" i="14"/>
  <c r="AB22" i="14" s="1"/>
  <c r="AJ21" i="14"/>
  <c r="AL21" i="14" s="1"/>
  <c r="Z21" i="14"/>
  <c r="AB21" i="14" s="1"/>
  <c r="AJ20" i="14"/>
  <c r="AJ82" i="14" s="1"/>
  <c r="Z20" i="14"/>
  <c r="AB20" i="14"/>
  <c r="AL19" i="14"/>
  <c r="AJ19" i="14"/>
  <c r="Z19" i="14"/>
  <c r="AB19" i="14"/>
  <c r="AJ18" i="14"/>
  <c r="AL18" i="14" s="1"/>
  <c r="Z18" i="14"/>
  <c r="AB18" i="14"/>
  <c r="AJ17" i="14"/>
  <c r="AL17" i="14" s="1"/>
  <c r="Z17" i="14"/>
  <c r="AB17" i="14" s="1"/>
  <c r="AL16" i="14"/>
  <c r="AJ16" i="14"/>
  <c r="Z16" i="14"/>
  <c r="AB16" i="14" s="1"/>
  <c r="AJ15" i="14"/>
  <c r="AL15" i="14" s="1"/>
  <c r="Z15" i="14"/>
  <c r="AB15" i="14"/>
  <c r="AL14" i="14"/>
  <c r="AJ14" i="14"/>
  <c r="Z14" i="14"/>
  <c r="AB14" i="14" s="1"/>
  <c r="AL13" i="14"/>
  <c r="AJ13" i="14"/>
  <c r="Z13" i="14"/>
  <c r="AB13" i="14" s="1"/>
  <c r="AJ12" i="14"/>
  <c r="AL12" i="14" s="1"/>
  <c r="Z12" i="14"/>
  <c r="AB12" i="14"/>
  <c r="AE82" i="12"/>
  <c r="U82" i="12"/>
  <c r="R82" i="12"/>
  <c r="O82" i="12"/>
  <c r="L82" i="12"/>
  <c r="I82" i="12"/>
  <c r="F82" i="12"/>
  <c r="C82" i="12"/>
  <c r="AJ78" i="12"/>
  <c r="AL78" i="12"/>
  <c r="AB78" i="12"/>
  <c r="AJ77" i="12"/>
  <c r="AL77" i="12" s="1"/>
  <c r="AB77" i="12"/>
  <c r="AJ76" i="12"/>
  <c r="AL76" i="12" s="1"/>
  <c r="AB76" i="12"/>
  <c r="AJ75" i="12"/>
  <c r="AL75" i="12"/>
  <c r="AB75" i="12"/>
  <c r="AJ74" i="12"/>
  <c r="AL74" i="12"/>
  <c r="AB74" i="12"/>
  <c r="AJ73" i="12"/>
  <c r="AL73" i="12" s="1"/>
  <c r="AB73" i="12"/>
  <c r="AJ72" i="12"/>
  <c r="AL72" i="12"/>
  <c r="AB72" i="12"/>
  <c r="AJ71" i="12"/>
  <c r="AL71" i="12"/>
  <c r="AB71" i="12"/>
  <c r="AJ70" i="12"/>
  <c r="AL70" i="12" s="1"/>
  <c r="AB70" i="12"/>
  <c r="AJ69" i="12"/>
  <c r="AL69" i="12"/>
  <c r="AB69" i="12"/>
  <c r="AJ68" i="12"/>
  <c r="AL68" i="12" s="1"/>
  <c r="AB68" i="12"/>
  <c r="AJ67" i="12"/>
  <c r="AL67" i="12" s="1"/>
  <c r="AB67" i="12"/>
  <c r="AJ66" i="12"/>
  <c r="AL66" i="12"/>
  <c r="AB66" i="12"/>
  <c r="AJ65" i="12"/>
  <c r="AL65" i="12"/>
  <c r="AB65" i="12"/>
  <c r="AJ64" i="12"/>
  <c r="AL64" i="12"/>
  <c r="AB64" i="12"/>
  <c r="AJ63" i="12"/>
  <c r="AL63" i="12" s="1"/>
  <c r="AB63" i="12"/>
  <c r="AJ62" i="12"/>
  <c r="AL62" i="12" s="1"/>
  <c r="AB62" i="12"/>
  <c r="AJ61" i="12"/>
  <c r="AL61" i="12" s="1"/>
  <c r="AB61" i="12"/>
  <c r="AJ60" i="12"/>
  <c r="AL60" i="12" s="1"/>
  <c r="AB60" i="12"/>
  <c r="AJ59" i="12"/>
  <c r="AL59" i="12"/>
  <c r="AB59" i="12"/>
  <c r="AJ58" i="12"/>
  <c r="AL58" i="12"/>
  <c r="AB58" i="12"/>
  <c r="AJ57" i="12"/>
  <c r="AL57" i="12"/>
  <c r="AB57" i="12"/>
  <c r="AJ56" i="12"/>
  <c r="AL56" i="12" s="1"/>
  <c r="AB56" i="12"/>
  <c r="AJ55" i="12"/>
  <c r="AL55" i="12" s="1"/>
  <c r="AB55" i="12"/>
  <c r="AJ54" i="12"/>
  <c r="AL54" i="12"/>
  <c r="AB54" i="12"/>
  <c r="AJ53" i="12"/>
  <c r="AL53" i="12"/>
  <c r="AB53" i="12"/>
  <c r="AJ52" i="12"/>
  <c r="AL52" i="12"/>
  <c r="AB52" i="12"/>
  <c r="AJ51" i="12"/>
  <c r="AL51" i="12" s="1"/>
  <c r="AB51" i="12"/>
  <c r="AJ50" i="12"/>
  <c r="AL50" i="12"/>
  <c r="AB50" i="12"/>
  <c r="AJ49" i="12"/>
  <c r="AL49" i="12" s="1"/>
  <c r="AB49" i="12"/>
  <c r="AJ48" i="12"/>
  <c r="AL48" i="12" s="1"/>
  <c r="AB48" i="12"/>
  <c r="AJ47" i="12"/>
  <c r="AL47" i="12"/>
  <c r="AB47" i="12"/>
  <c r="AJ46" i="12"/>
  <c r="AL46" i="12"/>
  <c r="AB46" i="12"/>
  <c r="AJ45" i="12"/>
  <c r="AL45" i="12"/>
  <c r="AB45" i="12"/>
  <c r="AJ44" i="12"/>
  <c r="AL44" i="12"/>
  <c r="AB44" i="12"/>
  <c r="AJ43" i="12"/>
  <c r="AL43" i="12"/>
  <c r="AB43" i="12"/>
  <c r="AJ42" i="12"/>
  <c r="AL42" i="12" s="1"/>
  <c r="AB42" i="12"/>
  <c r="AJ41" i="12"/>
  <c r="AL41" i="12" s="1"/>
  <c r="AB41" i="12"/>
  <c r="AJ40" i="12"/>
  <c r="AL40" i="12" s="1"/>
  <c r="AB40" i="12"/>
  <c r="AJ39" i="12"/>
  <c r="AL39" i="12"/>
  <c r="AB39" i="12"/>
  <c r="AJ38" i="12"/>
  <c r="AL38" i="12"/>
  <c r="AB38" i="12"/>
  <c r="AJ37" i="12"/>
  <c r="AL37" i="12"/>
  <c r="AB37" i="12"/>
  <c r="AJ36" i="12"/>
  <c r="AL36" i="12"/>
  <c r="AB36" i="12"/>
  <c r="AJ35" i="12"/>
  <c r="AL35" i="12"/>
  <c r="AB35" i="12"/>
  <c r="AJ34" i="12"/>
  <c r="AL34" i="12"/>
  <c r="AB34" i="12"/>
  <c r="AJ33" i="12"/>
  <c r="AL33" i="12"/>
  <c r="AB33" i="12"/>
  <c r="AJ32" i="12"/>
  <c r="AL32" i="12"/>
  <c r="AB32" i="12"/>
  <c r="AJ31" i="12"/>
  <c r="AL31" i="12" s="1"/>
  <c r="AB31" i="12"/>
  <c r="AJ30" i="12"/>
  <c r="AL30" i="12"/>
  <c r="AB30" i="12"/>
  <c r="AJ29" i="12"/>
  <c r="AL29" i="12"/>
  <c r="AB29" i="12"/>
  <c r="AJ28" i="12"/>
  <c r="AL28" i="12" s="1"/>
  <c r="AB28" i="12"/>
  <c r="AJ27" i="12"/>
  <c r="AL27" i="12"/>
  <c r="AB27" i="12"/>
  <c r="AJ26" i="12"/>
  <c r="AL26" i="12"/>
  <c r="AB26" i="12"/>
  <c r="AJ25" i="12"/>
  <c r="AL25" i="12"/>
  <c r="AB25" i="12"/>
  <c r="AJ24" i="12"/>
  <c r="AL24" i="12"/>
  <c r="AB24" i="12"/>
  <c r="AJ23" i="12"/>
  <c r="AL23" i="12"/>
  <c r="AB23" i="12"/>
  <c r="AJ22" i="12"/>
  <c r="AL22" i="12"/>
  <c r="AB22" i="12"/>
  <c r="AJ21" i="12"/>
  <c r="AL21" i="12" s="1"/>
  <c r="AB21" i="12"/>
  <c r="AJ20" i="12"/>
  <c r="AL20" i="12" s="1"/>
  <c r="AB20" i="12"/>
  <c r="AJ19" i="12"/>
  <c r="AL19" i="12"/>
  <c r="AB19" i="12"/>
  <c r="AJ18" i="12"/>
  <c r="AL18" i="12" s="1"/>
  <c r="AB18" i="12"/>
  <c r="AJ17" i="12"/>
  <c r="AL17" i="12"/>
  <c r="AB17" i="12"/>
  <c r="AJ16" i="12"/>
  <c r="AL16" i="12"/>
  <c r="AB16" i="12"/>
  <c r="AJ15" i="12"/>
  <c r="AL15" i="12"/>
  <c r="AB15" i="12"/>
  <c r="AJ14" i="12"/>
  <c r="AL14" i="12"/>
  <c r="AB14" i="12"/>
  <c r="AJ13" i="12"/>
  <c r="AL13" i="12"/>
  <c r="AB13" i="12"/>
  <c r="AJ12" i="12"/>
  <c r="AB12" i="12"/>
  <c r="AE82" i="9"/>
  <c r="U82" i="9"/>
  <c r="R82" i="9"/>
  <c r="O82" i="9"/>
  <c r="L82" i="9"/>
  <c r="I82" i="9"/>
  <c r="F82" i="9"/>
  <c r="C82" i="9"/>
  <c r="AJ78" i="9"/>
  <c r="AL78" i="9"/>
  <c r="Z78" i="9"/>
  <c r="AB78" i="9" s="1"/>
  <c r="AJ77" i="9"/>
  <c r="AL77" i="9"/>
  <c r="Z77" i="9"/>
  <c r="AB77" i="9" s="1"/>
  <c r="AJ76" i="9"/>
  <c r="AL76" i="9"/>
  <c r="Z76" i="9"/>
  <c r="AB76" i="9" s="1"/>
  <c r="AJ75" i="9"/>
  <c r="AL75" i="9"/>
  <c r="Z75" i="9"/>
  <c r="AB75" i="9" s="1"/>
  <c r="AJ74" i="9"/>
  <c r="AL74" i="9"/>
  <c r="Z74" i="9"/>
  <c r="AB74" i="9"/>
  <c r="AJ73" i="9"/>
  <c r="AL73" i="9"/>
  <c r="Z73" i="9"/>
  <c r="AB73" i="9"/>
  <c r="AJ72" i="9"/>
  <c r="AL72" i="9" s="1"/>
  <c r="Z72" i="9"/>
  <c r="AB72" i="9" s="1"/>
  <c r="AJ71" i="9"/>
  <c r="AL71" i="9"/>
  <c r="Z71" i="9"/>
  <c r="AB71" i="9" s="1"/>
  <c r="AJ70" i="9"/>
  <c r="AL70" i="9"/>
  <c r="Z70" i="9"/>
  <c r="AB70" i="9" s="1"/>
  <c r="AJ69" i="9"/>
  <c r="AL69" i="9"/>
  <c r="Z69" i="9"/>
  <c r="AB69" i="9" s="1"/>
  <c r="AJ68" i="9"/>
  <c r="AL68" i="9"/>
  <c r="Z68" i="9"/>
  <c r="AB68" i="9"/>
  <c r="AJ67" i="9"/>
  <c r="AL67" i="9"/>
  <c r="Z67" i="9"/>
  <c r="AB67" i="9" s="1"/>
  <c r="AJ66" i="9"/>
  <c r="AL66" i="9"/>
  <c r="Z66" i="9"/>
  <c r="AB66" i="9" s="1"/>
  <c r="AJ65" i="9"/>
  <c r="AL65" i="9"/>
  <c r="Z65" i="9"/>
  <c r="AB65" i="9" s="1"/>
  <c r="AJ64" i="9"/>
  <c r="AL64" i="9"/>
  <c r="Z64" i="9"/>
  <c r="AB64" i="9" s="1"/>
  <c r="AJ63" i="9"/>
  <c r="AL63" i="9"/>
  <c r="Z63" i="9"/>
  <c r="AB63" i="9" s="1"/>
  <c r="AJ62" i="9"/>
  <c r="AL62" i="9" s="1"/>
  <c r="Z62" i="9"/>
  <c r="AB62" i="9" s="1"/>
  <c r="AJ61" i="9"/>
  <c r="AL61" i="9" s="1"/>
  <c r="Z61" i="9"/>
  <c r="AB61" i="9"/>
  <c r="AJ60" i="9"/>
  <c r="AL60" i="9"/>
  <c r="Z60" i="9"/>
  <c r="AB60" i="9" s="1"/>
  <c r="AJ59" i="9"/>
  <c r="AL59" i="9" s="1"/>
  <c r="Z59" i="9"/>
  <c r="AB59" i="9"/>
  <c r="AJ58" i="9"/>
  <c r="AL58" i="9"/>
  <c r="Z58" i="9"/>
  <c r="AB58" i="9" s="1"/>
  <c r="AJ57" i="9"/>
  <c r="AL57" i="9"/>
  <c r="Z57" i="9"/>
  <c r="AB57" i="9" s="1"/>
  <c r="AJ56" i="9"/>
  <c r="AL56" i="9" s="1"/>
  <c r="Z56" i="9"/>
  <c r="AB56" i="9" s="1"/>
  <c r="AJ55" i="9"/>
  <c r="AL55" i="9" s="1"/>
  <c r="Z55" i="9"/>
  <c r="AB55" i="9" s="1"/>
  <c r="AJ54" i="9"/>
  <c r="AL54" i="9"/>
  <c r="Z54" i="9"/>
  <c r="AB54" i="9" s="1"/>
  <c r="AJ53" i="9"/>
  <c r="AL53" i="9" s="1"/>
  <c r="Z53" i="9"/>
  <c r="AB53" i="9" s="1"/>
  <c r="AJ52" i="9"/>
  <c r="AL52" i="9" s="1"/>
  <c r="Z52" i="9"/>
  <c r="AB52" i="9" s="1"/>
  <c r="AJ51" i="9"/>
  <c r="AL51" i="9"/>
  <c r="Z51" i="9"/>
  <c r="AB51" i="9" s="1"/>
  <c r="AJ50" i="9"/>
  <c r="AL50" i="9"/>
  <c r="Z50" i="9"/>
  <c r="AB50" i="9"/>
  <c r="AJ49" i="9"/>
  <c r="AL49" i="9"/>
  <c r="Z49" i="9"/>
  <c r="AB49" i="9" s="1"/>
  <c r="AJ48" i="9"/>
  <c r="AL48" i="9"/>
  <c r="Z48" i="9"/>
  <c r="AB48" i="9" s="1"/>
  <c r="AJ47" i="9"/>
  <c r="AL47" i="9" s="1"/>
  <c r="Z47" i="9"/>
  <c r="AB47" i="9" s="1"/>
  <c r="AJ46" i="9"/>
  <c r="AL46" i="9"/>
  <c r="Z46" i="9"/>
  <c r="AB46" i="9"/>
  <c r="AJ45" i="9"/>
  <c r="AL45" i="9"/>
  <c r="Z45" i="9"/>
  <c r="AB45" i="9" s="1"/>
  <c r="AJ44" i="9"/>
  <c r="AL44" i="9"/>
  <c r="Z44" i="9"/>
  <c r="AB44" i="9" s="1"/>
  <c r="AJ43" i="9"/>
  <c r="AL43" i="9"/>
  <c r="Z43" i="9"/>
  <c r="AB43" i="9" s="1"/>
  <c r="AJ42" i="9"/>
  <c r="AL42" i="9" s="1"/>
  <c r="Z42" i="9"/>
  <c r="AB42" i="9" s="1"/>
  <c r="AJ41" i="9"/>
  <c r="AL41" i="9" s="1"/>
  <c r="Z41" i="9"/>
  <c r="AB41" i="9" s="1"/>
  <c r="AJ40" i="9"/>
  <c r="AL40" i="9"/>
  <c r="Z40" i="9"/>
  <c r="AB40" i="9" s="1"/>
  <c r="AJ39" i="9"/>
  <c r="AL39" i="9"/>
  <c r="Z39" i="9"/>
  <c r="AB39" i="9" s="1"/>
  <c r="AJ38" i="9"/>
  <c r="AL38" i="9"/>
  <c r="Z38" i="9"/>
  <c r="AB38" i="9" s="1"/>
  <c r="AJ37" i="9"/>
  <c r="AL37" i="9"/>
  <c r="Z37" i="9"/>
  <c r="AB37" i="9" s="1"/>
  <c r="AJ36" i="9"/>
  <c r="AL36" i="9"/>
  <c r="Z36" i="9"/>
  <c r="AB36" i="9" s="1"/>
  <c r="AJ35" i="9"/>
  <c r="AL35" i="9" s="1"/>
  <c r="Z35" i="9"/>
  <c r="AB35" i="9" s="1"/>
  <c r="AJ34" i="9"/>
  <c r="AL34" i="9"/>
  <c r="Z34" i="9"/>
  <c r="AB34" i="9" s="1"/>
  <c r="AJ33" i="9"/>
  <c r="AL33" i="9"/>
  <c r="Z33" i="9"/>
  <c r="AB33" i="9" s="1"/>
  <c r="AJ32" i="9"/>
  <c r="AL32" i="9"/>
  <c r="Z32" i="9"/>
  <c r="AB32" i="9" s="1"/>
  <c r="AJ31" i="9"/>
  <c r="AL31" i="9"/>
  <c r="Z31" i="9"/>
  <c r="AB31" i="9" s="1"/>
  <c r="AJ30" i="9"/>
  <c r="AL30" i="9"/>
  <c r="Z30" i="9"/>
  <c r="AB30" i="9" s="1"/>
  <c r="AJ29" i="9"/>
  <c r="AL29" i="9"/>
  <c r="Z29" i="9"/>
  <c r="AB29" i="9" s="1"/>
  <c r="AJ28" i="9"/>
  <c r="AL28" i="9"/>
  <c r="Z28" i="9"/>
  <c r="AB28" i="9" s="1"/>
  <c r="AJ27" i="9"/>
  <c r="AL27" i="9"/>
  <c r="Z27" i="9"/>
  <c r="AB27" i="9" s="1"/>
  <c r="AJ26" i="9"/>
  <c r="AL26" i="9"/>
  <c r="Z26" i="9"/>
  <c r="AB26" i="9" s="1"/>
  <c r="AJ25" i="9"/>
  <c r="AL25" i="9" s="1"/>
  <c r="Z25" i="9"/>
  <c r="AB25" i="9"/>
  <c r="AJ24" i="9"/>
  <c r="AL24" i="9"/>
  <c r="Z24" i="9"/>
  <c r="AB24" i="9" s="1"/>
  <c r="AJ23" i="9"/>
  <c r="AL23" i="9" s="1"/>
  <c r="Z23" i="9"/>
  <c r="AB23" i="9" s="1"/>
  <c r="AJ22" i="9"/>
  <c r="AL22" i="9"/>
  <c r="Z22" i="9"/>
  <c r="AB22" i="9" s="1"/>
  <c r="AJ21" i="9"/>
  <c r="AL21" i="9"/>
  <c r="Z21" i="9"/>
  <c r="AB21" i="9" s="1"/>
  <c r="AJ20" i="9"/>
  <c r="AL20" i="9"/>
  <c r="Z20" i="9"/>
  <c r="AB20" i="9" s="1"/>
  <c r="AJ19" i="9"/>
  <c r="AL19" i="9" s="1"/>
  <c r="Z19" i="9"/>
  <c r="AB19" i="9"/>
  <c r="AJ18" i="9"/>
  <c r="AL18" i="9"/>
  <c r="Z18" i="9"/>
  <c r="AB18" i="9" s="1"/>
  <c r="AJ17" i="9"/>
  <c r="AL17" i="9"/>
  <c r="Z17" i="9"/>
  <c r="AB17" i="9" s="1"/>
  <c r="AJ16" i="9"/>
  <c r="AL16" i="9" s="1"/>
  <c r="Z16" i="9"/>
  <c r="AB16" i="9" s="1"/>
  <c r="AJ15" i="9"/>
  <c r="AL15" i="9" s="1"/>
  <c r="Z15" i="9"/>
  <c r="AB15" i="9" s="1"/>
  <c r="AJ14" i="9"/>
  <c r="AL14" i="9"/>
  <c r="Z14" i="9"/>
  <c r="AB14" i="9"/>
  <c r="AJ13" i="9"/>
  <c r="AL13" i="9" s="1"/>
  <c r="Z13" i="9"/>
  <c r="AB13" i="9" s="1"/>
  <c r="AJ12" i="9"/>
  <c r="AL12" i="9" s="1"/>
  <c r="Z12" i="9"/>
  <c r="AB12" i="9"/>
  <c r="U80" i="6"/>
  <c r="R80" i="6"/>
  <c r="O80" i="6"/>
  <c r="L80" i="6"/>
  <c r="I80" i="6"/>
  <c r="F80" i="6"/>
  <c r="C80" i="6"/>
  <c r="AF76" i="6"/>
  <c r="AL76" i="6" s="1"/>
  <c r="Z76" i="6"/>
  <c r="AK76" i="6"/>
  <c r="AF75" i="6"/>
  <c r="AL75" i="6" s="1"/>
  <c r="Z75" i="6"/>
  <c r="AK75" i="6"/>
  <c r="AF74" i="6"/>
  <c r="AL74" i="6"/>
  <c r="Z74" i="6"/>
  <c r="AK74" i="6"/>
  <c r="AF73" i="6"/>
  <c r="AL73" i="6"/>
  <c r="Z73" i="6"/>
  <c r="AB73" i="6" s="1"/>
  <c r="AK73" i="6"/>
  <c r="AF72" i="6"/>
  <c r="AL72" i="6" s="1"/>
  <c r="Z72" i="6"/>
  <c r="AK72" i="6"/>
  <c r="AF71" i="6"/>
  <c r="AL71" i="6" s="1"/>
  <c r="Z71" i="6"/>
  <c r="AK71" i="6"/>
  <c r="AF70" i="6"/>
  <c r="AL70" i="6" s="1"/>
  <c r="Z70" i="6"/>
  <c r="AK70" i="6"/>
  <c r="AF69" i="6"/>
  <c r="AL69" i="6" s="1"/>
  <c r="Z69" i="6"/>
  <c r="AB69" i="6" s="1"/>
  <c r="AK69" i="6"/>
  <c r="AF68" i="6"/>
  <c r="AH68" i="6" s="1"/>
  <c r="AL68" i="6"/>
  <c r="Z68" i="6"/>
  <c r="AB68" i="6" s="1"/>
  <c r="AK68" i="6"/>
  <c r="AF67" i="6"/>
  <c r="Z67" i="6"/>
  <c r="AK67" i="6"/>
  <c r="AF66" i="6"/>
  <c r="AL66" i="6" s="1"/>
  <c r="Z66" i="6"/>
  <c r="AB66" i="6" s="1"/>
  <c r="AK66" i="6"/>
  <c r="AF65" i="6"/>
  <c r="AL65" i="6" s="1"/>
  <c r="Z65" i="6"/>
  <c r="AK65" i="6"/>
  <c r="AF64" i="6"/>
  <c r="AL64" i="6" s="1"/>
  <c r="Z64" i="6"/>
  <c r="AK64" i="6"/>
  <c r="AF63" i="6"/>
  <c r="AL63" i="6" s="1"/>
  <c r="Z63" i="6"/>
  <c r="AK63" i="6" s="1"/>
  <c r="AF62" i="6"/>
  <c r="Z62" i="6"/>
  <c r="AK62" i="6"/>
  <c r="AF61" i="6"/>
  <c r="AH61" i="6" s="1"/>
  <c r="AL61" i="6"/>
  <c r="Z61" i="6"/>
  <c r="AB61" i="6" s="1"/>
  <c r="AK61" i="6"/>
  <c r="AF60" i="6"/>
  <c r="Z60" i="6"/>
  <c r="AB60" i="6" s="1"/>
  <c r="AK60" i="6"/>
  <c r="AF59" i="6"/>
  <c r="AL59" i="6" s="1"/>
  <c r="Z59" i="6"/>
  <c r="AK59" i="6"/>
  <c r="AF58" i="6"/>
  <c r="AL58" i="6" s="1"/>
  <c r="Z58" i="6"/>
  <c r="AK58" i="6"/>
  <c r="AF57" i="6"/>
  <c r="AL57" i="6" s="1"/>
  <c r="Z57" i="6"/>
  <c r="AB57" i="6" s="1"/>
  <c r="AF56" i="6"/>
  <c r="AL56" i="6" s="1"/>
  <c r="Z56" i="6"/>
  <c r="AK56" i="6"/>
  <c r="AF55" i="6"/>
  <c r="AL55" i="6"/>
  <c r="Z55" i="6"/>
  <c r="AK55" i="6"/>
  <c r="AF54" i="6"/>
  <c r="AL54" i="6" s="1"/>
  <c r="Z54" i="6"/>
  <c r="AB54" i="6" s="1"/>
  <c r="AK54" i="6"/>
  <c r="AF53" i="6"/>
  <c r="AL53" i="6" s="1"/>
  <c r="Z53" i="6"/>
  <c r="AK53" i="6"/>
  <c r="AF52" i="6"/>
  <c r="AL52" i="6" s="1"/>
  <c r="Z52" i="6"/>
  <c r="AK52" i="6"/>
  <c r="AF51" i="6"/>
  <c r="AL51" i="6"/>
  <c r="Z51" i="6"/>
  <c r="AK51" i="6" s="1"/>
  <c r="AF50" i="6"/>
  <c r="AL50" i="6" s="1"/>
  <c r="Z50" i="6"/>
  <c r="AB50" i="6" s="1"/>
  <c r="AK50" i="6"/>
  <c r="AF49" i="6"/>
  <c r="AH49" i="6" s="1"/>
  <c r="AL49" i="6"/>
  <c r="Z49" i="6"/>
  <c r="AK49" i="6"/>
  <c r="AF48" i="6"/>
  <c r="AH48" i="6" s="1"/>
  <c r="AL48" i="6"/>
  <c r="Z48" i="6"/>
  <c r="AK48" i="6" s="1"/>
  <c r="AF47" i="6"/>
  <c r="AL47" i="6"/>
  <c r="Z47" i="6"/>
  <c r="AK47" i="6"/>
  <c r="AF46" i="6"/>
  <c r="AH46" i="6" s="1"/>
  <c r="AL46" i="6"/>
  <c r="Z46" i="6"/>
  <c r="AK46" i="6" s="1"/>
  <c r="AF45" i="6"/>
  <c r="AL45" i="6" s="1"/>
  <c r="Z45" i="6"/>
  <c r="AK45" i="6"/>
  <c r="AF44" i="6"/>
  <c r="AL44" i="6" s="1"/>
  <c r="Z44" i="6"/>
  <c r="AK44" i="6"/>
  <c r="AF43" i="6"/>
  <c r="AL43" i="6"/>
  <c r="Z43" i="6"/>
  <c r="AK43" i="6" s="1"/>
  <c r="AF42" i="6"/>
  <c r="AL42" i="6"/>
  <c r="Z42" i="6"/>
  <c r="AK42" i="6"/>
  <c r="AF41" i="6"/>
  <c r="AL41" i="6"/>
  <c r="Z41" i="6"/>
  <c r="AB41" i="6" s="1"/>
  <c r="AK41" i="6"/>
  <c r="AF40" i="6"/>
  <c r="AL40" i="6" s="1"/>
  <c r="Z40" i="6"/>
  <c r="AB40" i="6" s="1"/>
  <c r="AK40" i="6"/>
  <c r="AF39" i="6"/>
  <c r="AH39" i="6" s="1"/>
  <c r="Z39" i="6"/>
  <c r="AB39" i="6" s="1"/>
  <c r="AF38" i="6"/>
  <c r="AH38" i="6" s="1"/>
  <c r="AL38" i="6"/>
  <c r="Z38" i="6"/>
  <c r="AK38" i="6" s="1"/>
  <c r="AF37" i="6"/>
  <c r="AL37" i="6"/>
  <c r="Z37" i="6"/>
  <c r="AK37" i="6"/>
  <c r="AF36" i="6"/>
  <c r="AH36" i="6" s="1"/>
  <c r="AL36" i="6"/>
  <c r="Z36" i="6"/>
  <c r="AB36" i="6" s="1"/>
  <c r="AK36" i="6"/>
  <c r="AF35" i="6"/>
  <c r="AL35" i="6" s="1"/>
  <c r="Z35" i="6"/>
  <c r="AK35" i="6"/>
  <c r="AF34" i="6"/>
  <c r="AL34" i="6"/>
  <c r="Z34" i="6"/>
  <c r="AB34" i="6" s="1"/>
  <c r="AF33" i="6"/>
  <c r="AH33" i="6" s="1"/>
  <c r="Z33" i="6"/>
  <c r="AK33" i="6" s="1"/>
  <c r="AF32" i="6"/>
  <c r="AL32" i="6"/>
  <c r="Z32" i="6"/>
  <c r="AK32" i="6"/>
  <c r="AF31" i="6"/>
  <c r="AL31" i="6"/>
  <c r="Z31" i="6"/>
  <c r="AK31" i="6"/>
  <c r="AF30" i="6"/>
  <c r="AL30" i="6" s="1"/>
  <c r="Z30" i="6"/>
  <c r="AK30" i="6"/>
  <c r="AF29" i="6"/>
  <c r="AH29" i="6" s="1"/>
  <c r="Z29" i="6"/>
  <c r="AB29" i="6" s="1"/>
  <c r="AK29" i="6"/>
  <c r="AF28" i="6"/>
  <c r="AH28" i="6" s="1"/>
  <c r="Z28" i="6"/>
  <c r="AK28" i="6" s="1"/>
  <c r="AF27" i="6"/>
  <c r="AL27" i="6"/>
  <c r="Z27" i="6"/>
  <c r="AK27" i="6"/>
  <c r="AF26" i="6"/>
  <c r="AH26" i="6" s="1"/>
  <c r="AL26" i="6"/>
  <c r="Z26" i="6"/>
  <c r="AB26" i="6" s="1"/>
  <c r="AK26" i="6"/>
  <c r="AF25" i="6"/>
  <c r="AL25" i="6" s="1"/>
  <c r="Z25" i="6"/>
  <c r="AK25" i="6"/>
  <c r="AF24" i="6"/>
  <c r="AH24" i="6" s="1"/>
  <c r="AL24" i="6"/>
  <c r="Z24" i="6"/>
  <c r="AK24" i="6" s="1"/>
  <c r="AF23" i="6"/>
  <c r="AL23" i="6"/>
  <c r="Z23" i="6"/>
  <c r="AK23" i="6" s="1"/>
  <c r="AF22" i="6"/>
  <c r="AL22" i="6"/>
  <c r="Z22" i="6"/>
  <c r="AK22" i="6"/>
  <c r="AF21" i="6"/>
  <c r="AL21" i="6"/>
  <c r="Z21" i="6"/>
  <c r="AB21" i="6" s="1"/>
  <c r="AK21" i="6"/>
  <c r="AF20" i="6"/>
  <c r="AL20" i="6" s="1"/>
  <c r="Z20" i="6"/>
  <c r="AK20" i="6"/>
  <c r="AF19" i="6"/>
  <c r="AH19" i="6" s="1"/>
  <c r="AL19" i="6"/>
  <c r="Z19" i="6"/>
  <c r="AB19" i="6" s="1"/>
  <c r="AK19" i="6"/>
  <c r="AF18" i="6"/>
  <c r="AH18" i="6" s="1"/>
  <c r="Z18" i="6"/>
  <c r="AK18" i="6" s="1"/>
  <c r="AF17" i="6"/>
  <c r="AL17" i="6"/>
  <c r="Z17" i="6"/>
  <c r="AK17" i="6"/>
  <c r="AF16" i="6"/>
  <c r="AH16" i="6" s="1"/>
  <c r="AL16" i="6"/>
  <c r="Z16" i="6"/>
  <c r="AB16" i="6" s="1"/>
  <c r="AK16" i="6"/>
  <c r="AF15" i="6"/>
  <c r="Z15" i="6"/>
  <c r="AK15" i="6"/>
  <c r="AF14" i="6"/>
  <c r="AL14" i="6"/>
  <c r="Z14" i="6"/>
  <c r="AB14" i="6" s="1"/>
  <c r="AK14" i="6"/>
  <c r="AF13" i="6"/>
  <c r="AH13" i="6" s="1"/>
  <c r="AL13" i="6"/>
  <c r="Z13" i="6"/>
  <c r="AK13" i="6" s="1"/>
  <c r="AF12" i="6"/>
  <c r="AL12" i="6"/>
  <c r="Z12" i="6"/>
  <c r="AK12" i="6" s="1"/>
  <c r="AF11" i="6"/>
  <c r="AL11" i="6"/>
  <c r="Z11" i="6"/>
  <c r="AB11" i="6" s="1"/>
  <c r="AK11" i="6"/>
  <c r="AF10" i="6"/>
  <c r="AL10" i="6" s="1"/>
  <c r="Z10" i="6"/>
  <c r="AK10" i="6" s="1"/>
  <c r="U80" i="5"/>
  <c r="R80" i="5"/>
  <c r="O80" i="5"/>
  <c r="L80" i="5"/>
  <c r="I80" i="5"/>
  <c r="F80" i="5"/>
  <c r="C80" i="5"/>
  <c r="AF76" i="5"/>
  <c r="Z76" i="5"/>
  <c r="AK76" i="5" s="1"/>
  <c r="AF75" i="5"/>
  <c r="AL75" i="5" s="1"/>
  <c r="Z75" i="5"/>
  <c r="AK75" i="5" s="1"/>
  <c r="AF74" i="5"/>
  <c r="AL74" i="5" s="1"/>
  <c r="Z74" i="5"/>
  <c r="AK74" i="5"/>
  <c r="AF73" i="5"/>
  <c r="AL73" i="5" s="1"/>
  <c r="Z73" i="5"/>
  <c r="AK73" i="5"/>
  <c r="AF72" i="5"/>
  <c r="AL72" i="5"/>
  <c r="Z72" i="5"/>
  <c r="AK72" i="5" s="1"/>
  <c r="AF71" i="5"/>
  <c r="AL71" i="5" s="1"/>
  <c r="Z71" i="5"/>
  <c r="AK71" i="5" s="1"/>
  <c r="AF70" i="5"/>
  <c r="Z70" i="5"/>
  <c r="AK70" i="5"/>
  <c r="AF69" i="5"/>
  <c r="AL69" i="5" s="1"/>
  <c r="Z69" i="5"/>
  <c r="AK69" i="5"/>
  <c r="AF68" i="5"/>
  <c r="AL68" i="5" s="1"/>
  <c r="Z68" i="5"/>
  <c r="AK68" i="5"/>
  <c r="AF67" i="5"/>
  <c r="AL67" i="5" s="1"/>
  <c r="Z67" i="5"/>
  <c r="AK67" i="5" s="1"/>
  <c r="AF66" i="5"/>
  <c r="AL66" i="5" s="1"/>
  <c r="Z66" i="5"/>
  <c r="AB66" i="5" s="1"/>
  <c r="AF65" i="5"/>
  <c r="AL65" i="5" s="1"/>
  <c r="Z65" i="5"/>
  <c r="AB65" i="5" s="1"/>
  <c r="AK65" i="5"/>
  <c r="AF64" i="5"/>
  <c r="Z64" i="5"/>
  <c r="AK64" i="5"/>
  <c r="AF63" i="5"/>
  <c r="AL63" i="5" s="1"/>
  <c r="Z63" i="5"/>
  <c r="AB63" i="5" s="1"/>
  <c r="AK63" i="5"/>
  <c r="AF62" i="5"/>
  <c r="AL62" i="5" s="1"/>
  <c r="Z62" i="5"/>
  <c r="AK62" i="5" s="1"/>
  <c r="AF61" i="5"/>
  <c r="AL61" i="5" s="1"/>
  <c r="Z61" i="5"/>
  <c r="AK61" i="5" s="1"/>
  <c r="AF60" i="5"/>
  <c r="AL60" i="5"/>
  <c r="Z60" i="5"/>
  <c r="AK60" i="5" s="1"/>
  <c r="AF59" i="5"/>
  <c r="AL59" i="5" s="1"/>
  <c r="Z59" i="5"/>
  <c r="AK59" i="5" s="1"/>
  <c r="AF58" i="5"/>
  <c r="AL58" i="5" s="1"/>
  <c r="Z58" i="5"/>
  <c r="AK58" i="5" s="1"/>
  <c r="AF57" i="5"/>
  <c r="AL57" i="5" s="1"/>
  <c r="Z57" i="5"/>
  <c r="AB57" i="5" s="1"/>
  <c r="AK57" i="5"/>
  <c r="AF56" i="5"/>
  <c r="Z56" i="5"/>
  <c r="AB56" i="5" s="1"/>
  <c r="AK56" i="5"/>
  <c r="AF55" i="5"/>
  <c r="Z55" i="5"/>
  <c r="AF54" i="5"/>
  <c r="AL54" i="5"/>
  <c r="Z54" i="5"/>
  <c r="AK54" i="5" s="1"/>
  <c r="AF53" i="5"/>
  <c r="AL53" i="5" s="1"/>
  <c r="Z53" i="5"/>
  <c r="AK53" i="5" s="1"/>
  <c r="AF52" i="5"/>
  <c r="AL52" i="5" s="1"/>
  <c r="Z52" i="5"/>
  <c r="AK52" i="5" s="1"/>
  <c r="AF51" i="5"/>
  <c r="AL51" i="5" s="1"/>
  <c r="Z51" i="5"/>
  <c r="AK51" i="5" s="1"/>
  <c r="AF50" i="5"/>
  <c r="AL50" i="5" s="1"/>
  <c r="Z50" i="5"/>
  <c r="AK50" i="5"/>
  <c r="AF49" i="5"/>
  <c r="AL49" i="5" s="1"/>
  <c r="Z49" i="5"/>
  <c r="AK49" i="5" s="1"/>
  <c r="AF48" i="5"/>
  <c r="AH48" i="5" s="1"/>
  <c r="AL48" i="5"/>
  <c r="Z48" i="5"/>
  <c r="AK48" i="5" s="1"/>
  <c r="AF47" i="5"/>
  <c r="AL47" i="5" s="1"/>
  <c r="Z47" i="5"/>
  <c r="AK47" i="5" s="1"/>
  <c r="AF46" i="5"/>
  <c r="AL46" i="5" s="1"/>
  <c r="Z46" i="5"/>
  <c r="AK46" i="5"/>
  <c r="AF45" i="5"/>
  <c r="AL45" i="5" s="1"/>
  <c r="Z45" i="5"/>
  <c r="AK45" i="5" s="1"/>
  <c r="AF44" i="5"/>
  <c r="Z44" i="5"/>
  <c r="AF43" i="5"/>
  <c r="Z43" i="5"/>
  <c r="AK43" i="5" s="1"/>
  <c r="AF42" i="5"/>
  <c r="AL42" i="5"/>
  <c r="Z42" i="5"/>
  <c r="AK42" i="5" s="1"/>
  <c r="AF41" i="5"/>
  <c r="AL41" i="5" s="1"/>
  <c r="Z41" i="5"/>
  <c r="AK41" i="5" s="1"/>
  <c r="AF40" i="5"/>
  <c r="AL40" i="5" s="1"/>
  <c r="Z40" i="5"/>
  <c r="AB40" i="5" s="1"/>
  <c r="AK40" i="5"/>
  <c r="AF39" i="5"/>
  <c r="AL39" i="5" s="1"/>
  <c r="Z39" i="5"/>
  <c r="AK39" i="5"/>
  <c r="AF38" i="5"/>
  <c r="AL38" i="5" s="1"/>
  <c r="Z38" i="5"/>
  <c r="AK38" i="5"/>
  <c r="AF37" i="5"/>
  <c r="AL37" i="5" s="1"/>
  <c r="Z37" i="5"/>
  <c r="AK37" i="5"/>
  <c r="AF36" i="5"/>
  <c r="AL36" i="5" s="1"/>
  <c r="Z36" i="5"/>
  <c r="AK36" i="5" s="1"/>
  <c r="AF35" i="5"/>
  <c r="AL35" i="5" s="1"/>
  <c r="Z35" i="5"/>
  <c r="AF34" i="5"/>
  <c r="AH34" i="5" s="1"/>
  <c r="AL34" i="5"/>
  <c r="Z34" i="5"/>
  <c r="AF33" i="5"/>
  <c r="Z33" i="5"/>
  <c r="AB33" i="5" s="1"/>
  <c r="AK33" i="5"/>
  <c r="AF32" i="5"/>
  <c r="AL32" i="5"/>
  <c r="Z32" i="5"/>
  <c r="AK32" i="5" s="1"/>
  <c r="AF31" i="5"/>
  <c r="AL31" i="5" s="1"/>
  <c r="Z31" i="5"/>
  <c r="AK31" i="5" s="1"/>
  <c r="AF30" i="5"/>
  <c r="AL30" i="5" s="1"/>
  <c r="Z30" i="5"/>
  <c r="AK30" i="5"/>
  <c r="AF29" i="5"/>
  <c r="AH29" i="5" s="1"/>
  <c r="AL29" i="5"/>
  <c r="Z29" i="5"/>
  <c r="AK29" i="5" s="1"/>
  <c r="AF28" i="5"/>
  <c r="AL28" i="5"/>
  <c r="Z28" i="5"/>
  <c r="AK28" i="5" s="1"/>
  <c r="AF27" i="5"/>
  <c r="Z27" i="5"/>
  <c r="AK27" i="5" s="1"/>
  <c r="AF26" i="5"/>
  <c r="AL26" i="5"/>
  <c r="Z26" i="5"/>
  <c r="AK26" i="5" s="1"/>
  <c r="AF25" i="5"/>
  <c r="AL25" i="5"/>
  <c r="Z25" i="5"/>
  <c r="AK25" i="5" s="1"/>
  <c r="AF24" i="5"/>
  <c r="AL24" i="5" s="1"/>
  <c r="Z24" i="5"/>
  <c r="AK24" i="5"/>
  <c r="AF23" i="5"/>
  <c r="AH23" i="5" s="1"/>
  <c r="AL23" i="5"/>
  <c r="Z23" i="5"/>
  <c r="AF22" i="5"/>
  <c r="AH22" i="5" s="1"/>
  <c r="AL22" i="5"/>
  <c r="Z22" i="5"/>
  <c r="AK22" i="5" s="1"/>
  <c r="AF21" i="5"/>
  <c r="AL21" i="5" s="1"/>
  <c r="Z21" i="5"/>
  <c r="AB21" i="5" s="1"/>
  <c r="AF20" i="5"/>
  <c r="AL20" i="5"/>
  <c r="Z20" i="5"/>
  <c r="AK20" i="5" s="1"/>
  <c r="AF19" i="5"/>
  <c r="AL19" i="5"/>
  <c r="Z19" i="5"/>
  <c r="AK19" i="5" s="1"/>
  <c r="AF18" i="5"/>
  <c r="AL18" i="5" s="1"/>
  <c r="Z18" i="5"/>
  <c r="AK18" i="5"/>
  <c r="AF17" i="5"/>
  <c r="AL17" i="5"/>
  <c r="Z17" i="5"/>
  <c r="AK17" i="5" s="1"/>
  <c r="AF16" i="5"/>
  <c r="AL16" i="5"/>
  <c r="Z16" i="5"/>
  <c r="AF15" i="5"/>
  <c r="AL15" i="5" s="1"/>
  <c r="Z15" i="5"/>
  <c r="AK15" i="5" s="1"/>
  <c r="AF14" i="5"/>
  <c r="AL14" i="5"/>
  <c r="Z14" i="5"/>
  <c r="AF13" i="5"/>
  <c r="AH13" i="5" s="1"/>
  <c r="AL13" i="5"/>
  <c r="Z13" i="5"/>
  <c r="AB13" i="5" s="1"/>
  <c r="AK13" i="5"/>
  <c r="AF12" i="5"/>
  <c r="Z12" i="5"/>
  <c r="AK12" i="5" s="1"/>
  <c r="AF11" i="5"/>
  <c r="AL11" i="5"/>
  <c r="Z11" i="5"/>
  <c r="AK11" i="5" s="1"/>
  <c r="AF10" i="5"/>
  <c r="AL10" i="5" s="1"/>
  <c r="Z10" i="5"/>
  <c r="AK10" i="5"/>
  <c r="X81" i="4"/>
  <c r="U81" i="4"/>
  <c r="R81" i="4"/>
  <c r="O81" i="4"/>
  <c r="L81" i="4"/>
  <c r="I81" i="4"/>
  <c r="C81" i="4"/>
  <c r="AI77" i="4"/>
  <c r="AO77" i="4" s="1"/>
  <c r="AC77" i="4"/>
  <c r="AN77" i="4" s="1"/>
  <c r="AI76" i="4"/>
  <c r="AO76" i="4" s="1"/>
  <c r="AC76" i="4"/>
  <c r="AI75" i="4"/>
  <c r="AO75" i="4"/>
  <c r="AC75" i="4"/>
  <c r="AN75" i="4" s="1"/>
  <c r="AI74" i="4"/>
  <c r="AO74" i="4"/>
  <c r="AC74" i="4"/>
  <c r="AN74" i="4" s="1"/>
  <c r="AI73" i="4"/>
  <c r="AO73" i="4" s="1"/>
  <c r="AC73" i="4"/>
  <c r="AN73" i="4" s="1"/>
  <c r="AI72" i="4"/>
  <c r="AK72" i="4" s="1"/>
  <c r="AO72" i="4"/>
  <c r="AC72" i="4"/>
  <c r="AN72" i="4" s="1"/>
  <c r="AI71" i="4"/>
  <c r="AK71" i="4" s="1"/>
  <c r="AO71" i="4"/>
  <c r="AC71" i="4"/>
  <c r="AI70" i="4"/>
  <c r="AC70" i="4"/>
  <c r="AE70" i="4" s="1"/>
  <c r="AI69" i="4"/>
  <c r="AK69" i="4" s="1"/>
  <c r="AC69" i="4"/>
  <c r="AN69" i="4" s="1"/>
  <c r="AI68" i="4"/>
  <c r="AO68" i="4"/>
  <c r="AC68" i="4"/>
  <c r="AN68" i="4" s="1"/>
  <c r="AI67" i="4"/>
  <c r="AO67" i="4" s="1"/>
  <c r="AC67" i="4"/>
  <c r="AN67" i="4" s="1"/>
  <c r="AI66" i="4"/>
  <c r="AO66" i="4"/>
  <c r="AC66" i="4"/>
  <c r="AN66" i="4" s="1"/>
  <c r="AI65" i="4"/>
  <c r="AK65" i="4" s="1"/>
  <c r="AO65" i="4"/>
  <c r="AC65" i="4"/>
  <c r="AN65" i="4" s="1"/>
  <c r="AI64" i="4"/>
  <c r="AO64" i="4" s="1"/>
  <c r="AC64" i="4"/>
  <c r="AE64" i="4" s="1"/>
  <c r="AI63" i="4"/>
  <c r="AO63" i="4" s="1"/>
  <c r="AC63" i="4"/>
  <c r="AN63" i="4" s="1"/>
  <c r="AI62" i="4"/>
  <c r="AK62" i="4" s="1"/>
  <c r="AC62" i="4"/>
  <c r="AN62" i="4" s="1"/>
  <c r="AI61" i="4"/>
  <c r="AO61" i="4" s="1"/>
  <c r="AC61" i="4"/>
  <c r="AN61" i="4" s="1"/>
  <c r="AI60" i="4"/>
  <c r="AO60" i="4" s="1"/>
  <c r="AC60" i="4"/>
  <c r="AN60" i="4" s="1"/>
  <c r="AI59" i="4"/>
  <c r="AO59" i="4"/>
  <c r="AC59" i="4"/>
  <c r="AI58" i="4"/>
  <c r="AC58" i="4"/>
  <c r="AI57" i="4"/>
  <c r="AK57" i="4" s="1"/>
  <c r="AO57" i="4"/>
  <c r="AC57" i="4"/>
  <c r="AI56" i="4"/>
  <c r="AK56" i="4" s="1"/>
  <c r="AC56" i="4"/>
  <c r="AN56" i="4" s="1"/>
  <c r="AI55" i="4"/>
  <c r="AO55" i="4" s="1"/>
  <c r="AC55" i="4"/>
  <c r="AN55" i="4" s="1"/>
  <c r="AI54" i="4"/>
  <c r="AO54" i="4"/>
  <c r="AC54" i="4"/>
  <c r="AN54" i="4" s="1"/>
  <c r="AI53" i="4"/>
  <c r="AO53" i="4" s="1"/>
  <c r="AC53" i="4"/>
  <c r="AN53" i="4" s="1"/>
  <c r="AI52" i="4"/>
  <c r="AO52" i="4" s="1"/>
  <c r="AC52" i="4"/>
  <c r="AE52" i="4" s="1"/>
  <c r="AN52" i="4"/>
  <c r="AI51" i="4"/>
  <c r="AO51" i="4"/>
  <c r="AC51" i="4"/>
  <c r="AN51" i="4" s="1"/>
  <c r="AI50" i="4"/>
  <c r="AO50" i="4"/>
  <c r="AC50" i="4"/>
  <c r="AN50" i="4" s="1"/>
  <c r="AI49" i="4"/>
  <c r="AO49" i="4" s="1"/>
  <c r="AC49" i="4"/>
  <c r="AI48" i="4"/>
  <c r="AK48" i="4" s="1"/>
  <c r="AO48" i="4"/>
  <c r="AC48" i="4"/>
  <c r="AN48" i="4" s="1"/>
  <c r="AI47" i="4"/>
  <c r="AO47" i="4"/>
  <c r="AC47" i="4"/>
  <c r="AN47" i="4" s="1"/>
  <c r="AI46" i="4"/>
  <c r="AO46" i="4" s="1"/>
  <c r="AC46" i="4"/>
  <c r="AN46" i="4"/>
  <c r="AI45" i="4"/>
  <c r="AK45" i="4" s="1"/>
  <c r="AO45" i="4"/>
  <c r="AC45" i="4"/>
  <c r="AI44" i="4"/>
  <c r="AK44" i="4" s="1"/>
  <c r="AO44" i="4"/>
  <c r="AC44" i="4"/>
  <c r="AN44" i="4" s="1"/>
  <c r="AI43" i="4"/>
  <c r="AO43" i="4" s="1"/>
  <c r="AC43" i="4"/>
  <c r="AN43" i="4" s="1"/>
  <c r="AI42" i="4"/>
  <c r="AK42" i="4" s="1"/>
  <c r="AO42" i="4"/>
  <c r="AC42" i="4"/>
  <c r="AN42" i="4" s="1"/>
  <c r="AI41" i="4"/>
  <c r="AO41" i="4"/>
  <c r="AC41" i="4"/>
  <c r="AN41" i="4" s="1"/>
  <c r="AI40" i="4"/>
  <c r="AO40" i="4" s="1"/>
  <c r="AC40" i="4"/>
  <c r="AE40" i="4" s="1"/>
  <c r="AN40" i="4"/>
  <c r="AI39" i="4"/>
  <c r="AO39" i="4" s="1"/>
  <c r="AC39" i="4"/>
  <c r="AN39" i="4" s="1"/>
  <c r="AI38" i="4"/>
  <c r="AO38" i="4"/>
  <c r="AC38" i="4"/>
  <c r="AN38" i="4" s="1"/>
  <c r="AI37" i="4"/>
  <c r="AC37" i="4"/>
  <c r="AI36" i="4"/>
  <c r="AK36" i="4" s="1"/>
  <c r="AO36" i="4"/>
  <c r="AC36" i="4"/>
  <c r="AN36" i="4" s="1"/>
  <c r="AI35" i="4"/>
  <c r="AK35" i="4" s="1"/>
  <c r="AO35" i="4"/>
  <c r="AC35" i="4"/>
  <c r="AI34" i="4"/>
  <c r="AC34" i="4"/>
  <c r="AE34" i="4" s="1"/>
  <c r="AN34" i="4"/>
  <c r="AI33" i="4"/>
  <c r="AO33" i="4"/>
  <c r="AC33" i="4"/>
  <c r="AN33" i="4" s="1"/>
  <c r="AI32" i="4"/>
  <c r="AO32" i="4" s="1"/>
  <c r="AC32" i="4"/>
  <c r="AN32" i="4" s="1"/>
  <c r="AI31" i="4"/>
  <c r="AO31" i="4" s="1"/>
  <c r="AC31" i="4"/>
  <c r="AN31" i="4" s="1"/>
  <c r="AI30" i="4"/>
  <c r="AO30" i="4"/>
  <c r="AC30" i="4"/>
  <c r="AN30" i="4" s="1"/>
  <c r="AI29" i="4"/>
  <c r="AO29" i="4"/>
  <c r="AC29" i="4"/>
  <c r="AN29" i="4" s="1"/>
  <c r="AI28" i="4"/>
  <c r="AC28" i="4"/>
  <c r="AE28" i="4" s="1"/>
  <c r="AN28" i="4"/>
  <c r="AI27" i="4"/>
  <c r="AO27" i="4" s="1"/>
  <c r="AC27" i="4"/>
  <c r="AN27" i="4" s="1"/>
  <c r="AI26" i="4"/>
  <c r="AO26" i="4" s="1"/>
  <c r="AC26" i="4"/>
  <c r="AN26" i="4" s="1"/>
  <c r="AI25" i="4"/>
  <c r="AO25" i="4" s="1"/>
  <c r="AC25" i="4"/>
  <c r="AN25" i="4" s="1"/>
  <c r="AI24" i="4"/>
  <c r="AK24" i="4" s="1"/>
  <c r="AO24" i="4"/>
  <c r="AC24" i="4"/>
  <c r="AN24" i="4" s="1"/>
  <c r="AI23" i="4"/>
  <c r="AK23" i="4" s="1"/>
  <c r="AO23" i="4"/>
  <c r="AC23" i="4"/>
  <c r="AI22" i="4"/>
  <c r="AO22" i="4" s="1"/>
  <c r="AC22" i="4"/>
  <c r="AE22" i="4" s="1"/>
  <c r="AN22" i="4"/>
  <c r="AI21" i="4"/>
  <c r="AK21" i="4" s="1"/>
  <c r="AO21" i="4"/>
  <c r="AC21" i="4"/>
  <c r="AN21" i="4" s="1"/>
  <c r="AI20" i="4"/>
  <c r="AO20" i="4"/>
  <c r="AC20" i="4"/>
  <c r="AN20" i="4" s="1"/>
  <c r="AI19" i="4"/>
  <c r="AO19" i="4" s="1"/>
  <c r="AC19" i="4"/>
  <c r="AN19" i="4" s="1"/>
  <c r="AI18" i="4"/>
  <c r="AO18" i="4"/>
  <c r="AC18" i="4"/>
  <c r="AN18" i="4" s="1"/>
  <c r="AI17" i="4"/>
  <c r="AO17" i="4"/>
  <c r="AC17" i="4"/>
  <c r="AN17" i="4" s="1"/>
  <c r="AI16" i="4"/>
  <c r="AC16" i="4"/>
  <c r="AN16" i="4"/>
  <c r="AI15" i="4"/>
  <c r="AO15" i="4"/>
  <c r="AC15" i="4"/>
  <c r="AN15" i="4" s="1"/>
  <c r="AI14" i="4"/>
  <c r="AK14" i="4" s="1"/>
  <c r="AO14" i="4"/>
  <c r="AC14" i="4"/>
  <c r="AN14" i="4" s="1"/>
  <c r="AI13" i="4"/>
  <c r="AC13" i="4"/>
  <c r="AI12" i="4"/>
  <c r="AC12" i="4"/>
  <c r="AN12" i="4" s="1"/>
  <c r="AI11" i="4"/>
  <c r="AO11" i="4"/>
  <c r="AC11" i="4"/>
  <c r="AN11" i="4"/>
  <c r="X81" i="3"/>
  <c r="U81" i="3"/>
  <c r="R81" i="3"/>
  <c r="O81" i="3"/>
  <c r="L81" i="3"/>
  <c r="I81" i="3"/>
  <c r="C81" i="3"/>
  <c r="AI77" i="3"/>
  <c r="AK77" i="3" s="1"/>
  <c r="AO77" i="3"/>
  <c r="AC77" i="3"/>
  <c r="AI76" i="3"/>
  <c r="AC76" i="3"/>
  <c r="AE76" i="3" s="1"/>
  <c r="AN76" i="3"/>
  <c r="AI75" i="3"/>
  <c r="AK75" i="3" s="1"/>
  <c r="AC75" i="3"/>
  <c r="AN75" i="3" s="1"/>
  <c r="AI74" i="3"/>
  <c r="AO74" i="3"/>
  <c r="AC74" i="3"/>
  <c r="AN74" i="3" s="1"/>
  <c r="AI73" i="3"/>
  <c r="AO73" i="3" s="1"/>
  <c r="AC73" i="3"/>
  <c r="AN73" i="3" s="1"/>
  <c r="AI72" i="3"/>
  <c r="AO72" i="3"/>
  <c r="AC72" i="3"/>
  <c r="AN72" i="3" s="1"/>
  <c r="AI71" i="3"/>
  <c r="AK71" i="3" s="1"/>
  <c r="AC71" i="3"/>
  <c r="AN71" i="3" s="1"/>
  <c r="AI70" i="3"/>
  <c r="AO70" i="3" s="1"/>
  <c r="AC70" i="3"/>
  <c r="AE70" i="3" s="1"/>
  <c r="AN70" i="3"/>
  <c r="AI69" i="3"/>
  <c r="AK69" i="3" s="1"/>
  <c r="AO69" i="3"/>
  <c r="AC69" i="3"/>
  <c r="AI68" i="3"/>
  <c r="AO68" i="3" s="1"/>
  <c r="AC68" i="3"/>
  <c r="AN68" i="3" s="1"/>
  <c r="AI67" i="3"/>
  <c r="AK67" i="3" s="1"/>
  <c r="AC67" i="3"/>
  <c r="AN67" i="3" s="1"/>
  <c r="AI66" i="3"/>
  <c r="AO66" i="3"/>
  <c r="AC66" i="3"/>
  <c r="AN66" i="3" s="1"/>
  <c r="AI65" i="3"/>
  <c r="AO65" i="3"/>
  <c r="AC65" i="3"/>
  <c r="AI64" i="3"/>
  <c r="AO64" i="3" s="1"/>
  <c r="AC64" i="3"/>
  <c r="AN64" i="3"/>
  <c r="AI63" i="3"/>
  <c r="AO63" i="3" s="1"/>
  <c r="AK63" i="3"/>
  <c r="AC63" i="3"/>
  <c r="AI62" i="3"/>
  <c r="AK62" i="3" s="1"/>
  <c r="AO62" i="3"/>
  <c r="AC62" i="3"/>
  <c r="AN62" i="3" s="1"/>
  <c r="AI61" i="3"/>
  <c r="AC61" i="3"/>
  <c r="AN61" i="3" s="1"/>
  <c r="AI60" i="3"/>
  <c r="AO60" i="3"/>
  <c r="AC60" i="3"/>
  <c r="AN60" i="3" s="1"/>
  <c r="AI59" i="3"/>
  <c r="AK59" i="3"/>
  <c r="AC59" i="3"/>
  <c r="AN59" i="3" s="1"/>
  <c r="AI58" i="3"/>
  <c r="AO58" i="3" s="1"/>
  <c r="AC58" i="3"/>
  <c r="AE58" i="3" s="1"/>
  <c r="AI57" i="3"/>
  <c r="AC57" i="3"/>
  <c r="AN57" i="3" s="1"/>
  <c r="AI56" i="3"/>
  <c r="AO56" i="3"/>
  <c r="AC56" i="3"/>
  <c r="AN56" i="3" s="1"/>
  <c r="AI55" i="3"/>
  <c r="AK55" i="3" s="1"/>
  <c r="AC55" i="3"/>
  <c r="AN55" i="3" s="1"/>
  <c r="AI54" i="3"/>
  <c r="AK54" i="3" s="1"/>
  <c r="AO54" i="3"/>
  <c r="AC54" i="3"/>
  <c r="AN54" i="3" s="1"/>
  <c r="AI53" i="3"/>
  <c r="AO53" i="3"/>
  <c r="AC53" i="3"/>
  <c r="AN53" i="3" s="1"/>
  <c r="AI52" i="3"/>
  <c r="AO52" i="3" s="1"/>
  <c r="AC52" i="3"/>
  <c r="AN52" i="3"/>
  <c r="AI51" i="3"/>
  <c r="AK51" i="3"/>
  <c r="AC51" i="3"/>
  <c r="AN51" i="3" s="1"/>
  <c r="AI50" i="3"/>
  <c r="AC50" i="3"/>
  <c r="AN50" i="3" s="1"/>
  <c r="AI49" i="3"/>
  <c r="AO49" i="3" s="1"/>
  <c r="AC49" i="3"/>
  <c r="AI48" i="3"/>
  <c r="AK48" i="3" s="1"/>
  <c r="AO48" i="3"/>
  <c r="AC48" i="3"/>
  <c r="AN48" i="3" s="1"/>
  <c r="AI47" i="3"/>
  <c r="AO47" i="3" s="1"/>
  <c r="AK47" i="3"/>
  <c r="AC47" i="3"/>
  <c r="AN47" i="3" s="1"/>
  <c r="AI46" i="3"/>
  <c r="AO46" i="3" s="1"/>
  <c r="AC46" i="3"/>
  <c r="AE46" i="3" s="1"/>
  <c r="AN46" i="3"/>
  <c r="AI45" i="3"/>
  <c r="AO45" i="3"/>
  <c r="AC45" i="3"/>
  <c r="AN45" i="3" s="1"/>
  <c r="AI44" i="3"/>
  <c r="AK44" i="3" s="1"/>
  <c r="AO44" i="3"/>
  <c r="AC44" i="3"/>
  <c r="AI43" i="3"/>
  <c r="AK43" i="3" s="1"/>
  <c r="AC43" i="3"/>
  <c r="AN43" i="3" s="1"/>
  <c r="AI42" i="3"/>
  <c r="AK42" i="3" s="1"/>
  <c r="AO42" i="3"/>
  <c r="AC42" i="3"/>
  <c r="AN42" i="3" s="1"/>
  <c r="AI41" i="3"/>
  <c r="AK41" i="3" s="1"/>
  <c r="AO41" i="3"/>
  <c r="AC41" i="3"/>
  <c r="AN41" i="3" s="1"/>
  <c r="AI40" i="3"/>
  <c r="AO40" i="3" s="1"/>
  <c r="AC40" i="3"/>
  <c r="AN40" i="3" s="1"/>
  <c r="AI39" i="3"/>
  <c r="AK39" i="3"/>
  <c r="AC39" i="3"/>
  <c r="AN39" i="3" s="1"/>
  <c r="AI38" i="3"/>
  <c r="AO38" i="3"/>
  <c r="AC38" i="3"/>
  <c r="AN38" i="3" s="1"/>
  <c r="AI37" i="3"/>
  <c r="AO37" i="3" s="1"/>
  <c r="AC37" i="3"/>
  <c r="AN37" i="3" s="1"/>
  <c r="AI36" i="3"/>
  <c r="AO36" i="3" s="1"/>
  <c r="AC36" i="3"/>
  <c r="AN36" i="3" s="1"/>
  <c r="AI35" i="3"/>
  <c r="AK35" i="3"/>
  <c r="AC35" i="3"/>
  <c r="AN35" i="3" s="1"/>
  <c r="AI34" i="3"/>
  <c r="AC34" i="3"/>
  <c r="AE34" i="3" s="1"/>
  <c r="AN34" i="3"/>
  <c r="AI33" i="3"/>
  <c r="AK33" i="3" s="1"/>
  <c r="AO33" i="3"/>
  <c r="AC33" i="3"/>
  <c r="AN33" i="3" s="1"/>
  <c r="AI32" i="3"/>
  <c r="AO32" i="3"/>
  <c r="AC32" i="3"/>
  <c r="AN32" i="3" s="1"/>
  <c r="AI31" i="3"/>
  <c r="AK31" i="3" s="1"/>
  <c r="AC31" i="3"/>
  <c r="AN31" i="3" s="1"/>
  <c r="AI30" i="3"/>
  <c r="AO30" i="3"/>
  <c r="AC30" i="3"/>
  <c r="AN30" i="3" s="1"/>
  <c r="AI29" i="3"/>
  <c r="AK29" i="3" s="1"/>
  <c r="AC29" i="3"/>
  <c r="AN29" i="3" s="1"/>
  <c r="AI28" i="3"/>
  <c r="AO28" i="3" s="1"/>
  <c r="AC28" i="3"/>
  <c r="AE28" i="3" s="1"/>
  <c r="AN28" i="3"/>
  <c r="AI27" i="3"/>
  <c r="AO27" i="3" s="1"/>
  <c r="AK27" i="3"/>
  <c r="AC27" i="3"/>
  <c r="AI26" i="3"/>
  <c r="AK26" i="3" s="1"/>
  <c r="AO26" i="3"/>
  <c r="AC26" i="3"/>
  <c r="AN26" i="3" s="1"/>
  <c r="AI25" i="3"/>
  <c r="AO25" i="3" s="1"/>
  <c r="AC25" i="3"/>
  <c r="AN25" i="3" s="1"/>
  <c r="AI24" i="3"/>
  <c r="AO24" i="3" s="1"/>
  <c r="AC24" i="3"/>
  <c r="AN24" i="3" s="1"/>
  <c r="AI23" i="3"/>
  <c r="AO23" i="3" s="1"/>
  <c r="AK23" i="3"/>
  <c r="AC23" i="3"/>
  <c r="AN23" i="3" s="1"/>
  <c r="AI22" i="3"/>
  <c r="AO22" i="3" s="1"/>
  <c r="AC22" i="3"/>
  <c r="AI21" i="3"/>
  <c r="AO21" i="3"/>
  <c r="AC21" i="3"/>
  <c r="AN21" i="3" s="1"/>
  <c r="AI20" i="3"/>
  <c r="AO20" i="3"/>
  <c r="AC20" i="3"/>
  <c r="AN20" i="3" s="1"/>
  <c r="AI19" i="3"/>
  <c r="AO19" i="3" s="1"/>
  <c r="AC19" i="3"/>
  <c r="AI18" i="3"/>
  <c r="AO18" i="3"/>
  <c r="AC18" i="3"/>
  <c r="AN18" i="3" s="1"/>
  <c r="AI17" i="3"/>
  <c r="AO17" i="3" s="1"/>
  <c r="AC17" i="3"/>
  <c r="AN17" i="3" s="1"/>
  <c r="AI16" i="3"/>
  <c r="AO16" i="3" s="1"/>
  <c r="AC16" i="3"/>
  <c r="AE16" i="3" s="1"/>
  <c r="AN16" i="3"/>
  <c r="AI15" i="3"/>
  <c r="AK15" i="3" s="1"/>
  <c r="AC15" i="3"/>
  <c r="AN15" i="3" s="1"/>
  <c r="AI14" i="3"/>
  <c r="AK14" i="3" s="1"/>
  <c r="AO14" i="3"/>
  <c r="AC14" i="3"/>
  <c r="AN14" i="3" s="1"/>
  <c r="AI13" i="3"/>
  <c r="AC13" i="3"/>
  <c r="AI12" i="3"/>
  <c r="AK12" i="3" s="1"/>
  <c r="AO12" i="3"/>
  <c r="AC12" i="3"/>
  <c r="AN12" i="3" s="1"/>
  <c r="AI11" i="3"/>
  <c r="AO11" i="3" s="1"/>
  <c r="AC11" i="3"/>
  <c r="AE11" i="3" s="1"/>
  <c r="X81" i="2"/>
  <c r="U81" i="2"/>
  <c r="R81" i="2"/>
  <c r="O81" i="2"/>
  <c r="L81" i="2"/>
  <c r="I81" i="2"/>
  <c r="F81" i="2"/>
  <c r="C81" i="2"/>
  <c r="AI77" i="2"/>
  <c r="AK77" i="2"/>
  <c r="AC77" i="2"/>
  <c r="AE77" i="2" s="1"/>
  <c r="AI76" i="2"/>
  <c r="AK76" i="2" s="1"/>
  <c r="AC76" i="2"/>
  <c r="AE76" i="2" s="1"/>
  <c r="AI75" i="2"/>
  <c r="AK75" i="2"/>
  <c r="AC75" i="2"/>
  <c r="AE75" i="2" s="1"/>
  <c r="AI74" i="2"/>
  <c r="AK74" i="2" s="1"/>
  <c r="AC74" i="2"/>
  <c r="AE74" i="2" s="1"/>
  <c r="AI73" i="2"/>
  <c r="AK73" i="2" s="1"/>
  <c r="AC73" i="2"/>
  <c r="AE73" i="2"/>
  <c r="AI72" i="2"/>
  <c r="AK72" i="2"/>
  <c r="AC72" i="2"/>
  <c r="AE72" i="2" s="1"/>
  <c r="AI71" i="2"/>
  <c r="AK71" i="2"/>
  <c r="AC71" i="2"/>
  <c r="AE71" i="2" s="1"/>
  <c r="AI70" i="2"/>
  <c r="AK70" i="2" s="1"/>
  <c r="AC70" i="2"/>
  <c r="AE70" i="2" s="1"/>
  <c r="AI69" i="2"/>
  <c r="AK69" i="2" s="1"/>
  <c r="AC69" i="2"/>
  <c r="AE69" i="2" s="1"/>
  <c r="AI68" i="2"/>
  <c r="AK68" i="2"/>
  <c r="AC68" i="2"/>
  <c r="AE68" i="2" s="1"/>
  <c r="AI67" i="2"/>
  <c r="AK67" i="2" s="1"/>
  <c r="AC67" i="2"/>
  <c r="AE67" i="2" s="1"/>
  <c r="AI66" i="2"/>
  <c r="AK66" i="2"/>
  <c r="AC66" i="2"/>
  <c r="AE66" i="2" s="1"/>
  <c r="AI65" i="2"/>
  <c r="AK65" i="2"/>
  <c r="AC65" i="2"/>
  <c r="AE65" i="2" s="1"/>
  <c r="AI64" i="2"/>
  <c r="AK64" i="2"/>
  <c r="AC64" i="2"/>
  <c r="AE64" i="2" s="1"/>
  <c r="AI63" i="2"/>
  <c r="AK63" i="2"/>
  <c r="AC63" i="2"/>
  <c r="AE63" i="2" s="1"/>
  <c r="AI62" i="2"/>
  <c r="AK62" i="2" s="1"/>
  <c r="AC62" i="2"/>
  <c r="AE62" i="2" s="1"/>
  <c r="AI61" i="2"/>
  <c r="AK61" i="2" s="1"/>
  <c r="AC61" i="2"/>
  <c r="AE61" i="2"/>
  <c r="AI60" i="2"/>
  <c r="AK60" i="2" s="1"/>
  <c r="AC60" i="2"/>
  <c r="AE60" i="2" s="1"/>
  <c r="AI59" i="2"/>
  <c r="AK59" i="2"/>
  <c r="AC59" i="2"/>
  <c r="AE59" i="2" s="1"/>
  <c r="AI58" i="2"/>
  <c r="AK58" i="2"/>
  <c r="AC58" i="2"/>
  <c r="AE58" i="2" s="1"/>
  <c r="AI57" i="2"/>
  <c r="AK57" i="2"/>
  <c r="AC57" i="2"/>
  <c r="AE57" i="2" s="1"/>
  <c r="AI56" i="2"/>
  <c r="AK56" i="2" s="1"/>
  <c r="AC56" i="2"/>
  <c r="AE56" i="2" s="1"/>
  <c r="AI55" i="2"/>
  <c r="AK55" i="2" s="1"/>
  <c r="AC55" i="2"/>
  <c r="AE55" i="2" s="1"/>
  <c r="AI54" i="2"/>
  <c r="AK54" i="2" s="1"/>
  <c r="AC54" i="2"/>
  <c r="AE54" i="2" s="1"/>
  <c r="AI53" i="2"/>
  <c r="AK53" i="2"/>
  <c r="AC53" i="2"/>
  <c r="AE53" i="2" s="1"/>
  <c r="AI52" i="2"/>
  <c r="AK52" i="2" s="1"/>
  <c r="AC52" i="2"/>
  <c r="AE52" i="2"/>
  <c r="AI51" i="2"/>
  <c r="AK51" i="2" s="1"/>
  <c r="AC51" i="2"/>
  <c r="AE51" i="2"/>
  <c r="AI50" i="2"/>
  <c r="AK50" i="2" s="1"/>
  <c r="AC50" i="2"/>
  <c r="AE50" i="2" s="1"/>
  <c r="AI49" i="2"/>
  <c r="AK49" i="2" s="1"/>
  <c r="AC49" i="2"/>
  <c r="AE49" i="2" s="1"/>
  <c r="AI48" i="2"/>
  <c r="AK48" i="2" s="1"/>
  <c r="AC48" i="2"/>
  <c r="AE48" i="2"/>
  <c r="AI47" i="2"/>
  <c r="AK47" i="2"/>
  <c r="AC47" i="2"/>
  <c r="AE47" i="2" s="1"/>
  <c r="AI46" i="2"/>
  <c r="AK46" i="2" s="1"/>
  <c r="AC46" i="2"/>
  <c r="AE46" i="2"/>
  <c r="AI45" i="2"/>
  <c r="AK45" i="2"/>
  <c r="AC45" i="2"/>
  <c r="AE45" i="2" s="1"/>
  <c r="AI44" i="2"/>
  <c r="AK44" i="2"/>
  <c r="AC44" i="2"/>
  <c r="AE44" i="2" s="1"/>
  <c r="AI43" i="2"/>
  <c r="AK43" i="2" s="1"/>
  <c r="AC43" i="2"/>
  <c r="AE43" i="2" s="1"/>
  <c r="AI42" i="2"/>
  <c r="AK42" i="2" s="1"/>
  <c r="AC42" i="2"/>
  <c r="AE42" i="2" s="1"/>
  <c r="AI41" i="2"/>
  <c r="AK41" i="2" s="1"/>
  <c r="AC41" i="2"/>
  <c r="AE41" i="2" s="1"/>
  <c r="AI40" i="2"/>
  <c r="AK40" i="2" s="1"/>
  <c r="AC40" i="2"/>
  <c r="AE40" i="2" s="1"/>
  <c r="AI39" i="2"/>
  <c r="AK39" i="2" s="1"/>
  <c r="AC39" i="2"/>
  <c r="AE39" i="2"/>
  <c r="AI38" i="2"/>
  <c r="AK38" i="2"/>
  <c r="AC38" i="2"/>
  <c r="AE38" i="2" s="1"/>
  <c r="AI37" i="2"/>
  <c r="AK37" i="2" s="1"/>
  <c r="AC37" i="2"/>
  <c r="AE37" i="2" s="1"/>
  <c r="AI36" i="2"/>
  <c r="AK36" i="2" s="1"/>
  <c r="AC36" i="2"/>
  <c r="AE36" i="2" s="1"/>
  <c r="AI35" i="2"/>
  <c r="AK35" i="2"/>
  <c r="AC35" i="2"/>
  <c r="AE35" i="2" s="1"/>
  <c r="AI34" i="2"/>
  <c r="AK34" i="2" s="1"/>
  <c r="AC34" i="2"/>
  <c r="AE34" i="2"/>
  <c r="AI33" i="2"/>
  <c r="AK33" i="2" s="1"/>
  <c r="AC33" i="2"/>
  <c r="AE33" i="2" s="1"/>
  <c r="AI32" i="2"/>
  <c r="AK32" i="2"/>
  <c r="AC32" i="2"/>
  <c r="AE32" i="2" s="1"/>
  <c r="AI31" i="2"/>
  <c r="AK31" i="2"/>
  <c r="AC31" i="2"/>
  <c r="AE31" i="2" s="1"/>
  <c r="AI30" i="2"/>
  <c r="AK30" i="2" s="1"/>
  <c r="AC30" i="2"/>
  <c r="AE30" i="2" s="1"/>
  <c r="AI29" i="2"/>
  <c r="AK29" i="2" s="1"/>
  <c r="AC29" i="2"/>
  <c r="AE29" i="2" s="1"/>
  <c r="AI28" i="2"/>
  <c r="AK28" i="2"/>
  <c r="AC28" i="2"/>
  <c r="AE28" i="2" s="1"/>
  <c r="AI27" i="2"/>
  <c r="AK27" i="2" s="1"/>
  <c r="AC27" i="2"/>
  <c r="AE27" i="2" s="1"/>
  <c r="AI26" i="2"/>
  <c r="AK26" i="2" s="1"/>
  <c r="AC26" i="2"/>
  <c r="AE26" i="2" s="1"/>
  <c r="AI25" i="2"/>
  <c r="AK25" i="2"/>
  <c r="AC25" i="2"/>
  <c r="AE25" i="2" s="1"/>
  <c r="AI24" i="2"/>
  <c r="AK24" i="2" s="1"/>
  <c r="AC24" i="2"/>
  <c r="AE24" i="2" s="1"/>
  <c r="AI23" i="2"/>
  <c r="AK23" i="2" s="1"/>
  <c r="AC23" i="2"/>
  <c r="AE23" i="2" s="1"/>
  <c r="AI22" i="2"/>
  <c r="AK22" i="2"/>
  <c r="AC22" i="2"/>
  <c r="AE22" i="2" s="1"/>
  <c r="AI21" i="2"/>
  <c r="AK21" i="2" s="1"/>
  <c r="AC21" i="2"/>
  <c r="AE21" i="2" s="1"/>
  <c r="AI20" i="2"/>
  <c r="AK20" i="2" s="1"/>
  <c r="AC20" i="2"/>
  <c r="AE20" i="2" s="1"/>
  <c r="AI19" i="2"/>
  <c r="AK19" i="2"/>
  <c r="AC19" i="2"/>
  <c r="AE19" i="2" s="1"/>
  <c r="AI18" i="2"/>
  <c r="AK18" i="2" s="1"/>
  <c r="AC18" i="2"/>
  <c r="AE18" i="2" s="1"/>
  <c r="AI17" i="2"/>
  <c r="AK17" i="2" s="1"/>
  <c r="AC17" i="2"/>
  <c r="AE17" i="2" s="1"/>
  <c r="AI16" i="2"/>
  <c r="AK16" i="2" s="1"/>
  <c r="AC16" i="2"/>
  <c r="AE16" i="2" s="1"/>
  <c r="AI15" i="2"/>
  <c r="AK15" i="2" s="1"/>
  <c r="AC15" i="2"/>
  <c r="AE15" i="2" s="1"/>
  <c r="AI14" i="2"/>
  <c r="AK14" i="2" s="1"/>
  <c r="AC14" i="2"/>
  <c r="AE14" i="2" s="1"/>
  <c r="AI13" i="2"/>
  <c r="AK13" i="2"/>
  <c r="AC13" i="2"/>
  <c r="AE13" i="2" s="1"/>
  <c r="AI12" i="2"/>
  <c r="AK12" i="2" s="1"/>
  <c r="AC12" i="2"/>
  <c r="AE12" i="2" s="1"/>
  <c r="AI11" i="2"/>
  <c r="AC11" i="2"/>
  <c r="AE11" i="2" s="1"/>
  <c r="X81" i="1"/>
  <c r="U81" i="1"/>
  <c r="R81" i="1"/>
  <c r="O81" i="1"/>
  <c r="L81" i="1"/>
  <c r="I81" i="1"/>
  <c r="F81" i="1"/>
  <c r="C81" i="1"/>
  <c r="AC77" i="1"/>
  <c r="AC76" i="1"/>
  <c r="AC75" i="1"/>
  <c r="AE75" i="1" s="1"/>
  <c r="AC74" i="1"/>
  <c r="AE74" i="1" s="1"/>
  <c r="AC73" i="1"/>
  <c r="AE73" i="1" s="1"/>
  <c r="AC72" i="1"/>
  <c r="AE72" i="1" s="1"/>
  <c r="AC71" i="1"/>
  <c r="AE71" i="1" s="1"/>
  <c r="AC70" i="1"/>
  <c r="AE70" i="1" s="1"/>
  <c r="AC69" i="1"/>
  <c r="AE69" i="1" s="1"/>
  <c r="AC68" i="1"/>
  <c r="AE68" i="1"/>
  <c r="AC67" i="1"/>
  <c r="AE67" i="1" s="1"/>
  <c r="AC66" i="1"/>
  <c r="AE66" i="1"/>
  <c r="AC65" i="1"/>
  <c r="AE65" i="1" s="1"/>
  <c r="AC64" i="1"/>
  <c r="AE64" i="1" s="1"/>
  <c r="AC63" i="1"/>
  <c r="AE63" i="1" s="1"/>
  <c r="AC62" i="1"/>
  <c r="AE62" i="1" s="1"/>
  <c r="AC61" i="1"/>
  <c r="AC60" i="1"/>
  <c r="AE60" i="1" s="1"/>
  <c r="AC59" i="1"/>
  <c r="AE59" i="1" s="1"/>
  <c r="AC58" i="1"/>
  <c r="AE58" i="1" s="1"/>
  <c r="AC57" i="1"/>
  <c r="AE57" i="1" s="1"/>
  <c r="AC56" i="1"/>
  <c r="AE56" i="1" s="1"/>
  <c r="AC55" i="1"/>
  <c r="AE55" i="1" s="1"/>
  <c r="AC54" i="1"/>
  <c r="AE54" i="1" s="1"/>
  <c r="AC53" i="1"/>
  <c r="AE53" i="1" s="1"/>
  <c r="AC52" i="1"/>
  <c r="AE52" i="1"/>
  <c r="AC51" i="1"/>
  <c r="AE51" i="1" s="1"/>
  <c r="AC50" i="1"/>
  <c r="AE50" i="1"/>
  <c r="AC49" i="1"/>
  <c r="AE49" i="1" s="1"/>
  <c r="AC48" i="1"/>
  <c r="AE48" i="1" s="1"/>
  <c r="AC47" i="1"/>
  <c r="AE47" i="1" s="1"/>
  <c r="AC46" i="1"/>
  <c r="AE46" i="1" s="1"/>
  <c r="AC45" i="1"/>
  <c r="AC44" i="1"/>
  <c r="AC43" i="1"/>
  <c r="AE43" i="1" s="1"/>
  <c r="AC42" i="1"/>
  <c r="AE42" i="1" s="1"/>
  <c r="AC41" i="1"/>
  <c r="AE41" i="1" s="1"/>
  <c r="AC40" i="1"/>
  <c r="AE40" i="1" s="1"/>
  <c r="AC39" i="1"/>
  <c r="AC38" i="1"/>
  <c r="AE38" i="1" s="1"/>
  <c r="AC37" i="1"/>
  <c r="AE37" i="1" s="1"/>
  <c r="AC36" i="1"/>
  <c r="AE36" i="1"/>
  <c r="AC35" i="1"/>
  <c r="AC34" i="1"/>
  <c r="AE34" i="1"/>
  <c r="AC33" i="1"/>
  <c r="AE33" i="1" s="1"/>
  <c r="AC32" i="1"/>
  <c r="AE32" i="1"/>
  <c r="AC31" i="1"/>
  <c r="AE31" i="1" s="1"/>
  <c r="AC30" i="1"/>
  <c r="AC29" i="1"/>
  <c r="AE29" i="1" s="1"/>
  <c r="AC28" i="1"/>
  <c r="AE28" i="1" s="1"/>
  <c r="AC27" i="1"/>
  <c r="AC26" i="1"/>
  <c r="AE26" i="1"/>
  <c r="AC25" i="1"/>
  <c r="AC24" i="1"/>
  <c r="AE24" i="1" s="1"/>
  <c r="AC23" i="1"/>
  <c r="AE23" i="1" s="1"/>
  <c r="AC22" i="1"/>
  <c r="AE22" i="1" s="1"/>
  <c r="AC21" i="1"/>
  <c r="AE21" i="1" s="1"/>
  <c r="AC20" i="1"/>
  <c r="AE20" i="1"/>
  <c r="AC19" i="1"/>
  <c r="AE19" i="1" s="1"/>
  <c r="AC18" i="1"/>
  <c r="AE18" i="1" s="1"/>
  <c r="AC17" i="1"/>
  <c r="AC16" i="1"/>
  <c r="AE16" i="1"/>
  <c r="AC15" i="1"/>
  <c r="AE15" i="1" s="1"/>
  <c r="AC14" i="1"/>
  <c r="AE14" i="1" s="1"/>
  <c r="AC12" i="1"/>
  <c r="AE12" i="1"/>
  <c r="AC13" i="1"/>
  <c r="AE13" i="1"/>
  <c r="AC11" i="1"/>
  <c r="AI11" i="1"/>
  <c r="AI12" i="1"/>
  <c r="AI13" i="1"/>
  <c r="AK13" i="1" s="1"/>
  <c r="AI14" i="1"/>
  <c r="AK14" i="1" s="1"/>
  <c r="AI15" i="1"/>
  <c r="AK15" i="1"/>
  <c r="AI16" i="1"/>
  <c r="AK16" i="1" s="1"/>
  <c r="AI17" i="1"/>
  <c r="AK17" i="1" s="1"/>
  <c r="AI18" i="1"/>
  <c r="AK18" i="1" s="1"/>
  <c r="AI19" i="1"/>
  <c r="AK19" i="1" s="1"/>
  <c r="AI20" i="1"/>
  <c r="AK20" i="1" s="1"/>
  <c r="AI21" i="1"/>
  <c r="AK21" i="1"/>
  <c r="AI22" i="1"/>
  <c r="AK22" i="1" s="1"/>
  <c r="AI23" i="1"/>
  <c r="AK23" i="1"/>
  <c r="AI24" i="1"/>
  <c r="AK24" i="1" s="1"/>
  <c r="AI25" i="1"/>
  <c r="AI26" i="1"/>
  <c r="AK26" i="1" s="1"/>
  <c r="AI27" i="1"/>
  <c r="AK27" i="1"/>
  <c r="AI28" i="1"/>
  <c r="AK28" i="1"/>
  <c r="AI29" i="1"/>
  <c r="AK29" i="1" s="1"/>
  <c r="AI30" i="1"/>
  <c r="AK30" i="1" s="1"/>
  <c r="AI31" i="1"/>
  <c r="AK31" i="1"/>
  <c r="AI32" i="1"/>
  <c r="AK32" i="1"/>
  <c r="AI33" i="1"/>
  <c r="AK33" i="1" s="1"/>
  <c r="AI34" i="1"/>
  <c r="AK34" i="1"/>
  <c r="AI35" i="1"/>
  <c r="AK35" i="1" s="1"/>
  <c r="AI36" i="1"/>
  <c r="AK36" i="1" s="1"/>
  <c r="AI37" i="1"/>
  <c r="AK37" i="1" s="1"/>
  <c r="AI38" i="1"/>
  <c r="AK38" i="1"/>
  <c r="AI39" i="1"/>
  <c r="AK39" i="1" s="1"/>
  <c r="AI40" i="1"/>
  <c r="AK40" i="1" s="1"/>
  <c r="AI41" i="1"/>
  <c r="AK41" i="1" s="1"/>
  <c r="AI42" i="1"/>
  <c r="AK42" i="1" s="1"/>
  <c r="AI43" i="1"/>
  <c r="AK43" i="1" s="1"/>
  <c r="AI44" i="1"/>
  <c r="AK44" i="1" s="1"/>
  <c r="AI45" i="1"/>
  <c r="AK45" i="1" s="1"/>
  <c r="AI46" i="1"/>
  <c r="AK46" i="1" s="1"/>
  <c r="AI47" i="1"/>
  <c r="AK47" i="1" s="1"/>
  <c r="AI48" i="1"/>
  <c r="AK48" i="1" s="1"/>
  <c r="AI49" i="1"/>
  <c r="AK49" i="1" s="1"/>
  <c r="AI50" i="1"/>
  <c r="AK50" i="1" s="1"/>
  <c r="AI51" i="1"/>
  <c r="AK51" i="1" s="1"/>
  <c r="AI52" i="1"/>
  <c r="AK52" i="1" s="1"/>
  <c r="AI53" i="1"/>
  <c r="AK53" i="1" s="1"/>
  <c r="AI54" i="1"/>
  <c r="AK54" i="1" s="1"/>
  <c r="AI55" i="1"/>
  <c r="AI56" i="1"/>
  <c r="AK56" i="1"/>
  <c r="AI57" i="1"/>
  <c r="AK57" i="1" s="1"/>
  <c r="AI58" i="1"/>
  <c r="AK58" i="1" s="1"/>
  <c r="AI59" i="1"/>
  <c r="AK59" i="1" s="1"/>
  <c r="AI60" i="1"/>
  <c r="AK60" i="1"/>
  <c r="AI61" i="1"/>
  <c r="AI62" i="1"/>
  <c r="AI63" i="1"/>
  <c r="AK63" i="1"/>
  <c r="AI64" i="1"/>
  <c r="AK64" i="1"/>
  <c r="AI65" i="1"/>
  <c r="AK65" i="1" s="1"/>
  <c r="AI66" i="1"/>
  <c r="AK66" i="1" s="1"/>
  <c r="AI67" i="1"/>
  <c r="AK67" i="1"/>
  <c r="AI68" i="1"/>
  <c r="AK68" i="1" s="1"/>
  <c r="AI69" i="1"/>
  <c r="AK69" i="1"/>
  <c r="AI70" i="1"/>
  <c r="AK70" i="1"/>
  <c r="AI71" i="1"/>
  <c r="AK71" i="1" s="1"/>
  <c r="AI72" i="1"/>
  <c r="AK72" i="1" s="1"/>
  <c r="AI73" i="1"/>
  <c r="AK73" i="1" s="1"/>
  <c r="AI74" i="1"/>
  <c r="AK74" i="1" s="1"/>
  <c r="AI75" i="1"/>
  <c r="AK75" i="1" s="1"/>
  <c r="AI76" i="1"/>
  <c r="AK76" i="1" s="1"/>
  <c r="AI77" i="1"/>
  <c r="AK77" i="1" s="1"/>
  <c r="AE77" i="1"/>
  <c r="AE76" i="1"/>
  <c r="AE61" i="1"/>
  <c r="AE45" i="1"/>
  <c r="AE44" i="1"/>
  <c r="AE39" i="1"/>
  <c r="AE35" i="1"/>
  <c r="AE30" i="1"/>
  <c r="AE27" i="1"/>
  <c r="AE25" i="1"/>
  <c r="AE17" i="1"/>
  <c r="AE11" i="1"/>
  <c r="AK62" i="1"/>
  <c r="AK61" i="1"/>
  <c r="AK55" i="1"/>
  <c r="AK25" i="1"/>
  <c r="AH10" i="6"/>
  <c r="AH11" i="6"/>
  <c r="AB12" i="6"/>
  <c r="AH12" i="6"/>
  <c r="AB13" i="6"/>
  <c r="AH14" i="6"/>
  <c r="AB15" i="6"/>
  <c r="AH17" i="6"/>
  <c r="AB18" i="6"/>
  <c r="AB20" i="6"/>
  <c r="AH21" i="6"/>
  <c r="AB22" i="6"/>
  <c r="AH22" i="6"/>
  <c r="AB23" i="6"/>
  <c r="AH23" i="6"/>
  <c r="AB25" i="6"/>
  <c r="AB27" i="6"/>
  <c r="AH27" i="6"/>
  <c r="AB28" i="6"/>
  <c r="AB30" i="6"/>
  <c r="AB31" i="6"/>
  <c r="AH31" i="6"/>
  <c r="AB32" i="6"/>
  <c r="AH32" i="6"/>
  <c r="AH34" i="6"/>
  <c r="AB35" i="6"/>
  <c r="AB37" i="6"/>
  <c r="AH37" i="6"/>
  <c r="AB38" i="6"/>
  <c r="AH40" i="6"/>
  <c r="AH41" i="6"/>
  <c r="AB42" i="6"/>
  <c r="AH42" i="6"/>
  <c r="AB43" i="6"/>
  <c r="AH43" i="6"/>
  <c r="AB44" i="6"/>
  <c r="AH44" i="6"/>
  <c r="AB45" i="6"/>
  <c r="AH45" i="6"/>
  <c r="AB46" i="6"/>
  <c r="AB47" i="6"/>
  <c r="AH47" i="6"/>
  <c r="AB48" i="6"/>
  <c r="AH50" i="6"/>
  <c r="AB51" i="6"/>
  <c r="AH51" i="6"/>
  <c r="AB52" i="6"/>
  <c r="AH52" i="6"/>
  <c r="AB53" i="6"/>
  <c r="AH53" i="6"/>
  <c r="AH54" i="6"/>
  <c r="AB55" i="6"/>
  <c r="AH55" i="6"/>
  <c r="AB56" i="6"/>
  <c r="AH56" i="6"/>
  <c r="AB58" i="6"/>
  <c r="AH58" i="6"/>
  <c r="AB59" i="6"/>
  <c r="AH59" i="6"/>
  <c r="AB62" i="6"/>
  <c r="AB63" i="6"/>
  <c r="AB64" i="6"/>
  <c r="AH64" i="6"/>
  <c r="AB65" i="6"/>
  <c r="AB67" i="6"/>
  <c r="AB70" i="6"/>
  <c r="AH70" i="6"/>
  <c r="AB71" i="6"/>
  <c r="AH71" i="6"/>
  <c r="AB72" i="6"/>
  <c r="AH72" i="6"/>
  <c r="AH73" i="6"/>
  <c r="AB74" i="6"/>
  <c r="AH74" i="6"/>
  <c r="AB75" i="6"/>
  <c r="AH75" i="6"/>
  <c r="AB76" i="6"/>
  <c r="AH76" i="6"/>
  <c r="AB10" i="5"/>
  <c r="AB11" i="5"/>
  <c r="AH11" i="5"/>
  <c r="AB12" i="5"/>
  <c r="AH14" i="5"/>
  <c r="AB15" i="5"/>
  <c r="AH16" i="5"/>
  <c r="AH17" i="5"/>
  <c r="AB18" i="5"/>
  <c r="AH18" i="5"/>
  <c r="AB19" i="5"/>
  <c r="AH19" i="5"/>
  <c r="AB20" i="5"/>
  <c r="AH20" i="5"/>
  <c r="AB24" i="5"/>
  <c r="AH25" i="5"/>
  <c r="AH26" i="5"/>
  <c r="AB28" i="5"/>
  <c r="AH28" i="5"/>
  <c r="AB30" i="5"/>
  <c r="AH30" i="5"/>
  <c r="AB31" i="5"/>
  <c r="AH31" i="5"/>
  <c r="AB32" i="5"/>
  <c r="AH32" i="5"/>
  <c r="AB36" i="5"/>
  <c r="AB37" i="5"/>
  <c r="AH37" i="5"/>
  <c r="AB38" i="5"/>
  <c r="AH38" i="5"/>
  <c r="AB39" i="5"/>
  <c r="AH39" i="5"/>
  <c r="AB42" i="5"/>
  <c r="AH42" i="5"/>
  <c r="AB46" i="5"/>
  <c r="AH46" i="5"/>
  <c r="AB47" i="5"/>
  <c r="AH47" i="5"/>
  <c r="AB48" i="5"/>
  <c r="AB49" i="5"/>
  <c r="AH49" i="5"/>
  <c r="AB50" i="5"/>
  <c r="AH50" i="5"/>
  <c r="AB51" i="5"/>
  <c r="AH51" i="5"/>
  <c r="AB52" i="5"/>
  <c r="AB53" i="5"/>
  <c r="AH53" i="5"/>
  <c r="AH54" i="5"/>
  <c r="AB58" i="5"/>
  <c r="AH58" i="5"/>
  <c r="AB60" i="5"/>
  <c r="AH60" i="5"/>
  <c r="AB61" i="5"/>
  <c r="AH61" i="5"/>
  <c r="AB62" i="5"/>
  <c r="AH62" i="5"/>
  <c r="AH63" i="5"/>
  <c r="AB64" i="5"/>
  <c r="AB68" i="5"/>
  <c r="AH68" i="5"/>
  <c r="AB69" i="5"/>
  <c r="AH69" i="5"/>
  <c r="AB70" i="5"/>
  <c r="AH71" i="5"/>
  <c r="AB72" i="5"/>
  <c r="AH72" i="5"/>
  <c r="AB73" i="5"/>
  <c r="AH73" i="5"/>
  <c r="AB74" i="5"/>
  <c r="AH74" i="5"/>
  <c r="AB75" i="5"/>
  <c r="AH75" i="5"/>
  <c r="AB76" i="5"/>
  <c r="AE11" i="4"/>
  <c r="AK11" i="4"/>
  <c r="AK15" i="4"/>
  <c r="AE17" i="4"/>
  <c r="AK17" i="4"/>
  <c r="AK18" i="4"/>
  <c r="AE19" i="4"/>
  <c r="AK19" i="4"/>
  <c r="AK20" i="4"/>
  <c r="AE21" i="4"/>
  <c r="AE25" i="4"/>
  <c r="AK25" i="4"/>
  <c r="AE26" i="4"/>
  <c r="AK26" i="4"/>
  <c r="AE27" i="4"/>
  <c r="AK29" i="4"/>
  <c r="AK30" i="4"/>
  <c r="AE31" i="4"/>
  <c r="AK31" i="4"/>
  <c r="AK32" i="4"/>
  <c r="AE33" i="4"/>
  <c r="AK33" i="4"/>
  <c r="AE38" i="4"/>
  <c r="AK38" i="4"/>
  <c r="AE39" i="4"/>
  <c r="AK39" i="4"/>
  <c r="AK40" i="4"/>
  <c r="AK41" i="4"/>
  <c r="AE42" i="4"/>
  <c r="AK43" i="4"/>
  <c r="AE46" i="4"/>
  <c r="AK46" i="4"/>
  <c r="AE47" i="4"/>
  <c r="AK47" i="4"/>
  <c r="AK50" i="4"/>
  <c r="AE51" i="4"/>
  <c r="AK51" i="4"/>
  <c r="AK52" i="4"/>
  <c r="AE53" i="4"/>
  <c r="AK53" i="4"/>
  <c r="AE54" i="4"/>
  <c r="AK54" i="4"/>
  <c r="AE55" i="4"/>
  <c r="AK55" i="4"/>
  <c r="AK59" i="4"/>
  <c r="AK60" i="4"/>
  <c r="AE61" i="4"/>
  <c r="AK61" i="4"/>
  <c r="AE62" i="4"/>
  <c r="AE63" i="4"/>
  <c r="AK63" i="4"/>
  <c r="AK64" i="4"/>
  <c r="AE65" i="4"/>
  <c r="AK66" i="4"/>
  <c r="AE67" i="4"/>
  <c r="AK67" i="4"/>
  <c r="AK68" i="4"/>
  <c r="AE69" i="4"/>
  <c r="AK73" i="4"/>
  <c r="AE74" i="4"/>
  <c r="AK74" i="4"/>
  <c r="AE75" i="4"/>
  <c r="AK75" i="4"/>
  <c r="AK76" i="4"/>
  <c r="AE77" i="4"/>
  <c r="AK77" i="4"/>
  <c r="AK11" i="3"/>
  <c r="AE12" i="3"/>
  <c r="AK16" i="3"/>
  <c r="AE17" i="3"/>
  <c r="AK17" i="3"/>
  <c r="AK18" i="3"/>
  <c r="AK19" i="3"/>
  <c r="AE20" i="3"/>
  <c r="AK20" i="3"/>
  <c r="AK21" i="3"/>
  <c r="AE23" i="3"/>
  <c r="AE24" i="3"/>
  <c r="AK24" i="3"/>
  <c r="AK25" i="3"/>
  <c r="AK30" i="3"/>
  <c r="AE31" i="3"/>
  <c r="AE32" i="3"/>
  <c r="AK32" i="3"/>
  <c r="AE35" i="3"/>
  <c r="AE36" i="3"/>
  <c r="AK36" i="3"/>
  <c r="AK37" i="3"/>
  <c r="AK38" i="3"/>
  <c r="AE39" i="3"/>
  <c r="AE40" i="3"/>
  <c r="AK40" i="3"/>
  <c r="AK45" i="3"/>
  <c r="AK46" i="3"/>
  <c r="AE47" i="3"/>
  <c r="AE52" i="3"/>
  <c r="AK52" i="3"/>
  <c r="AK53" i="3"/>
  <c r="AK56" i="3"/>
  <c r="AE60" i="3"/>
  <c r="AK60" i="3"/>
  <c r="AE64" i="3"/>
  <c r="AK64" i="3"/>
  <c r="AK65" i="3"/>
  <c r="AK66" i="3"/>
  <c r="AE67" i="3"/>
  <c r="AE68" i="3"/>
  <c r="AE71" i="3"/>
  <c r="AK72" i="3"/>
  <c r="AK74" i="3"/>
  <c r="AE75" i="3"/>
  <c r="AK11" i="2"/>
  <c r="AL12" i="12"/>
  <c r="Z82" i="12"/>
  <c r="AE18" i="4"/>
  <c r="AE16" i="4"/>
  <c r="AB49" i="6"/>
  <c r="AB33" i="6"/>
  <c r="AB17" i="6"/>
  <c r="AK11" i="1"/>
  <c r="AL58" i="14"/>
  <c r="AN11" i="3"/>
  <c r="AO31" i="3"/>
  <c r="AO35" i="3"/>
  <c r="AO39" i="3"/>
  <c r="AO43" i="3"/>
  <c r="AO51" i="3"/>
  <c r="AO59" i="3"/>
  <c r="AO67" i="3"/>
  <c r="AO71" i="3"/>
  <c r="AH52" i="5"/>
  <c r="AE61" i="3"/>
  <c r="AE53" i="3"/>
  <c r="AE45" i="3"/>
  <c r="AE41" i="3"/>
  <c r="AE37" i="3"/>
  <c r="AE33" i="3"/>
  <c r="AE29" i="3"/>
  <c r="AE25" i="3"/>
  <c r="AE21" i="3"/>
  <c r="AO13" i="25"/>
  <c r="AE13" i="27"/>
  <c r="AK44" i="5" l="1"/>
  <c r="AB44" i="5"/>
  <c r="AO13" i="4"/>
  <c r="AK13" i="4"/>
  <c r="AO61" i="3"/>
  <c r="AK61" i="3"/>
  <c r="AE12" i="32"/>
  <c r="AC82" i="32"/>
  <c r="AN59" i="4"/>
  <c r="AE59" i="4"/>
  <c r="AM82" i="32"/>
  <c r="AL60" i="6"/>
  <c r="AH60" i="6"/>
  <c r="AH15" i="5"/>
  <c r="AN27" i="3"/>
  <c r="AE27" i="3"/>
  <c r="AL55" i="5"/>
  <c r="AF80" i="5" s="1"/>
  <c r="AH55" i="5"/>
  <c r="AC82" i="38"/>
  <c r="AH66" i="6"/>
  <c r="AH15" i="6"/>
  <c r="AL15" i="6"/>
  <c r="AL67" i="6"/>
  <c r="AH67" i="6"/>
  <c r="AH65" i="6"/>
  <c r="AC82" i="27"/>
  <c r="AE29" i="4"/>
  <c r="AB24" i="6"/>
  <c r="AB10" i="6"/>
  <c r="AN13" i="3"/>
  <c r="AE13" i="3"/>
  <c r="AE76" i="4"/>
  <c r="AN76" i="4"/>
  <c r="AL33" i="5"/>
  <c r="AH33" i="5"/>
  <c r="AK27" i="4"/>
  <c r="AO13" i="3"/>
  <c r="AI81" i="3" s="1"/>
  <c r="AK13" i="3"/>
  <c r="AO50" i="3"/>
  <c r="AK50" i="3"/>
  <c r="AN58" i="3"/>
  <c r="AN65" i="3"/>
  <c r="AE65" i="3"/>
  <c r="AO62" i="4"/>
  <c r="AO69" i="4"/>
  <c r="AK34" i="5"/>
  <c r="AB34" i="5"/>
  <c r="AL33" i="6"/>
  <c r="AK39" i="6"/>
  <c r="Z80" i="6" s="1"/>
  <c r="AL76" i="5"/>
  <c r="AH76" i="5"/>
  <c r="AN37" i="4"/>
  <c r="AE37" i="4"/>
  <c r="AE15" i="4"/>
  <c r="AE43" i="4"/>
  <c r="AL62" i="6"/>
  <c r="AF80" i="6" s="1"/>
  <c r="AH62" i="6"/>
  <c r="AK16" i="5"/>
  <c r="AB16" i="5"/>
  <c r="AO76" i="3"/>
  <c r="AK76" i="3"/>
  <c r="AE58" i="4"/>
  <c r="AN58" i="4"/>
  <c r="AH30" i="6"/>
  <c r="AO37" i="4"/>
  <c r="AK37" i="4"/>
  <c r="AN23" i="4"/>
  <c r="AE23" i="4"/>
  <c r="AL64" i="5"/>
  <c r="AH64" i="5"/>
  <c r="AE72" i="3"/>
  <c r="AE51" i="3"/>
  <c r="AB59" i="5"/>
  <c r="AH41" i="5"/>
  <c r="AB27" i="5"/>
  <c r="AH35" i="6"/>
  <c r="AI81" i="1"/>
  <c r="AO29" i="3"/>
  <c r="AN44" i="3"/>
  <c r="AC81" i="3" s="1"/>
  <c r="AE44" i="3"/>
  <c r="AN70" i="4"/>
  <c r="AL27" i="5"/>
  <c r="AH27" i="5"/>
  <c r="AK66" i="5"/>
  <c r="AL28" i="6"/>
  <c r="AK34" i="6"/>
  <c r="AL39" i="6"/>
  <c r="AL20" i="14"/>
  <c r="AL56" i="5"/>
  <c r="AH56" i="5"/>
  <c r="AO55" i="3"/>
  <c r="AK57" i="3"/>
  <c r="AO57" i="3"/>
  <c r="AK49" i="3"/>
  <c r="AE22" i="3"/>
  <c r="AN22" i="3"/>
  <c r="AK14" i="5"/>
  <c r="Z80" i="5" s="1"/>
  <c r="AB14" i="5"/>
  <c r="AK21" i="5"/>
  <c r="AK35" i="5"/>
  <c r="AB35" i="5"/>
  <c r="AK57" i="6"/>
  <c r="AL44" i="5"/>
  <c r="AH44" i="5"/>
  <c r="AN77" i="3"/>
  <c r="AE77" i="3"/>
  <c r="AJ82" i="12"/>
  <c r="AJ82" i="9"/>
  <c r="AN13" i="4"/>
  <c r="AE13" i="4"/>
  <c r="AN57" i="4"/>
  <c r="AE57" i="4"/>
  <c r="AK23" i="5"/>
  <c r="AB23" i="5"/>
  <c r="AN69" i="3"/>
  <c r="AE69" i="3"/>
  <c r="AO28" i="4"/>
  <c r="AK28" i="4"/>
  <c r="AH36" i="5"/>
  <c r="AE50" i="4"/>
  <c r="AK55" i="5"/>
  <c r="AB55" i="5"/>
  <c r="AN19" i="3"/>
  <c r="AE19" i="3"/>
  <c r="AL70" i="5"/>
  <c r="AH70" i="5"/>
  <c r="AH25" i="6"/>
  <c r="AE55" i="3"/>
  <c r="AE30" i="4"/>
  <c r="AH40" i="5"/>
  <c r="AK70" i="3"/>
  <c r="AB26" i="5"/>
  <c r="AE48" i="3"/>
  <c r="AE73" i="4"/>
  <c r="AE41" i="4"/>
  <c r="AO15" i="3"/>
  <c r="AO56" i="4"/>
  <c r="AN64" i="4"/>
  <c r="AN71" i="4"/>
  <c r="AE71" i="4"/>
  <c r="AE12" i="16"/>
  <c r="AC82" i="16"/>
  <c r="AE12" i="20"/>
  <c r="AC82" i="20"/>
  <c r="AN35" i="4"/>
  <c r="AE35" i="4"/>
  <c r="AO12" i="29"/>
  <c r="AM82" i="29"/>
  <c r="AO58" i="4"/>
  <c r="AK58" i="4"/>
  <c r="AE14" i="4"/>
  <c r="AE66" i="4"/>
  <c r="AO75" i="3"/>
  <c r="AK49" i="4"/>
  <c r="AN63" i="3"/>
  <c r="AE63" i="3"/>
  <c r="AN45" i="4"/>
  <c r="AE45" i="4"/>
  <c r="AE56" i="3"/>
  <c r="AO34" i="3"/>
  <c r="AK34" i="3"/>
  <c r="AN49" i="3"/>
  <c r="AE49" i="3"/>
  <c r="AO16" i="4"/>
  <c r="AK16" i="4"/>
  <c r="AL12" i="5"/>
  <c r="AH12" i="5"/>
  <c r="AM82" i="25"/>
  <c r="AO70" i="4"/>
  <c r="AK70" i="4"/>
  <c r="AK68" i="3"/>
  <c r="AK22" i="3"/>
  <c r="AH20" i="6"/>
  <c r="AO12" i="4"/>
  <c r="AK12" i="4"/>
  <c r="AO34" i="4"/>
  <c r="AK34" i="4"/>
  <c r="AN49" i="4"/>
  <c r="AC81" i="4" s="1"/>
  <c r="AE49" i="4"/>
  <c r="AL43" i="5"/>
  <c r="AH43" i="5"/>
  <c r="AL18" i="6"/>
  <c r="AL29" i="6"/>
  <c r="AO12" i="16"/>
  <c r="AM82" i="16"/>
  <c r="AC82" i="29"/>
  <c r="AH59" i="5"/>
  <c r="AI81" i="2"/>
  <c r="AH57" i="5"/>
  <c r="AH67" i="5"/>
  <c r="AK28" i="3"/>
  <c r="AE15" i="3"/>
  <c r="AB67" i="5"/>
  <c r="AB45" i="5"/>
  <c r="AH69" i="6"/>
  <c r="AH35" i="5"/>
  <c r="AI81" i="4"/>
  <c r="AH45" i="5"/>
  <c r="AB22" i="5"/>
  <c r="AC81" i="1"/>
  <c r="AE59" i="3"/>
  <c r="AE43" i="3"/>
  <c r="AM82" i="27"/>
  <c r="AE73" i="3"/>
  <c r="AK58" i="3"/>
  <c r="AK22" i="4"/>
  <c r="AH21" i="5"/>
  <c r="AH57" i="6"/>
  <c r="AE57" i="3"/>
  <c r="AH65" i="5"/>
  <c r="AK73" i="3"/>
  <c r="AB43" i="5"/>
  <c r="AH10" i="5"/>
  <c r="AE68" i="4"/>
  <c r="AE56" i="4"/>
  <c r="AE44" i="4"/>
  <c r="AE32" i="4"/>
  <c r="AE12" i="4"/>
  <c r="AB41" i="5"/>
  <c r="AB29" i="5"/>
  <c r="AB17" i="5"/>
  <c r="AB54" i="5"/>
  <c r="AE20" i="4"/>
  <c r="Z82" i="14"/>
  <c r="AE66" i="3"/>
  <c r="AE50" i="3"/>
  <c r="AE42" i="3"/>
  <c r="AE26" i="3"/>
  <c r="AB71" i="5"/>
  <c r="AC81" i="2"/>
  <c r="AE18" i="3"/>
  <c r="AK12" i="1"/>
  <c r="AE60" i="4"/>
  <c r="AE48" i="4"/>
  <c r="AE36" i="4"/>
  <c r="AE24" i="4"/>
  <c r="Z82" i="9"/>
  <c r="AH63" i="6"/>
  <c r="AE74" i="3"/>
  <c r="AE72" i="4"/>
  <c r="AH66" i="5"/>
  <c r="AE54" i="3"/>
  <c r="AE38" i="3"/>
  <c r="AE14" i="3"/>
  <c r="AE62" i="3"/>
  <c r="AE30" i="3"/>
  <c r="AB25" i="5"/>
  <c r="AH24" i="5"/>
  <c r="AM82" i="38"/>
  <c r="AO12" i="38"/>
</calcChain>
</file>

<file path=xl/sharedStrings.xml><?xml version="1.0" encoding="utf-8"?>
<sst xmlns="http://schemas.openxmlformats.org/spreadsheetml/2006/main" count="2810" uniqueCount="287">
  <si>
    <t>Local Gov't</t>
  </si>
  <si>
    <t xml:space="preserve">Infrastructure </t>
  </si>
  <si>
    <t>County Public</t>
  </si>
  <si>
    <t>Surtax</t>
  </si>
  <si>
    <t>Alachua</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</si>
  <si>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</si>
  <si>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</si>
  <si>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</si>
  <si>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</si>
  <si>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</si>
  <si>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</si>
  <si>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</si>
  <si>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</si>
  <si>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</si>
  <si>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</si>
  <si>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</si>
  <si>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</si>
  <si>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</si>
  <si>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</si>
  <si>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</si>
  <si>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</si>
  <si>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</si>
  <si>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</si>
  <si>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</si>
  <si>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</si>
  <si>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</si>
  <si>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</si>
  <si>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</si>
  <si>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</si>
  <si>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</si>
  <si>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</si>
  <si>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</si>
  <si>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</si>
  <si>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</si>
  <si>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</si>
  <si>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</si>
  <si>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</si>
  <si>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</si>
  <si>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</si>
  <si>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</si>
  <si>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</si>
  <si>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</si>
  <si>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</si>
  <si>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</si>
  <si>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</si>
  <si>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</si>
  <si>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</si>
  <si>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</si>
  <si>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</si>
  <si>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</si>
  <si>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</si>
  <si>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</si>
  <si>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</si>
  <si>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</si>
  <si>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</si>
  <si>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</si>
  <si>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</si>
  <si>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</si>
  <si>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</si>
  <si>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</si>
  <si>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Sumter</t>
  </si>
  <si>
    <t>Suwannee</t>
  </si>
  <si>
    <t>Taylor</t>
  </si>
  <si>
    <t>Union</t>
  </si>
  <si>
    <t>Volusia</t>
  </si>
  <si>
    <t>Wakulla</t>
  </si>
  <si>
    <t>Walton</t>
  </si>
  <si>
    <t>Washington</t>
  </si>
  <si>
    <t>Trauma Center</t>
  </si>
  <si>
    <t>Voter-Approved</t>
  </si>
  <si>
    <t>Indigent Care</t>
  </si>
  <si>
    <t>Maximum</t>
  </si>
  <si>
    <t>Potential</t>
  </si>
  <si>
    <t>County</t>
  </si>
  <si>
    <t>Small County</t>
  </si>
  <si>
    <t>Hospital</t>
  </si>
  <si>
    <t>Capital Outlay</t>
  </si>
  <si>
    <t>School</t>
  </si>
  <si>
    <t>Charter County</t>
  </si>
  <si>
    <t xml:space="preserve"> # Eligible to Levy:</t>
  </si>
  <si>
    <t xml:space="preserve"> # Levying:</t>
  </si>
  <si>
    <t>Notes:</t>
  </si>
  <si>
    <t>Current</t>
  </si>
  <si>
    <t>Tax Rate</t>
  </si>
  <si>
    <t>Unutilized</t>
  </si>
  <si>
    <t>Indigent Care/</t>
  </si>
  <si>
    <t>County Government Levies</t>
  </si>
  <si>
    <t>Surtaxes</t>
  </si>
  <si>
    <t>Up to 1%</t>
  </si>
  <si>
    <t>0.5% or 1%</t>
  </si>
  <si>
    <t>Up to 0.25%, 0.5 %</t>
  </si>
  <si>
    <t>Up to 0.5%, 1%</t>
  </si>
  <si>
    <t>Up to 0.5%</t>
  </si>
  <si>
    <t>Levy Combinations Are Subject to Various Tax Rate Caps - See Notes</t>
  </si>
  <si>
    <t>4)  Pursuant to s. 212.055(4)(b)5., F.S., a county shall not levy the Local Government Infrastructure, Small County, and Indigent Care and Trauma Center surtaxes in excess of a combined rate of 1%.</t>
  </si>
  <si>
    <t>5)  Pursuant to s. 212.055(5)(f), F.S., a county shall not levy the Local Government Infrastructure, Small County, and County Public Hospital surtaxes in excess of a combined rate of 1%.</t>
  </si>
  <si>
    <t>Emergency Fire</t>
  </si>
  <si>
    <t>Rescue Services</t>
  </si>
  <si>
    <t>and Facilities</t>
  </si>
  <si>
    <t>s. 212.055(1), F.S.</t>
  </si>
  <si>
    <t>s. 212.055(8), F.S.</t>
  </si>
  <si>
    <t>s. 212.055(2), F.S.</t>
  </si>
  <si>
    <t>s. 212.055(3), F.S.</t>
  </si>
  <si>
    <t>s. 212.055(4), F.S.</t>
  </si>
  <si>
    <t>s. 212.055(5), F.S.</t>
  </si>
  <si>
    <t>s. 212.055(7), F.S.</t>
  </si>
  <si>
    <t>s. 212.055(6), F.S.</t>
  </si>
  <si>
    <t>(i.e., School Capital Outlay Surtax)</t>
  </si>
  <si>
    <t>School District Levy</t>
  </si>
  <si>
    <t>Transportation</t>
  </si>
  <si>
    <t>System</t>
  </si>
  <si>
    <t>3)  Pursuant to ss. 212.055(2)(h) and 212.055(3)(f), F.S., a county shall not levy the Local Government Infrastructure, Small County, Indigent Care and Trauma Center, and County Public Hospital surtaxes in excess of a combined rate of 1%.</t>
  </si>
  <si>
    <t>and Regional</t>
  </si>
  <si>
    <t>1)  Boxed areas indicate those counties or school districts (for the School Capital Outlay Surtax only) eligible to impose the particular surtax.</t>
  </si>
  <si>
    <t>7)  Effective July 1, 2009, Chapter 2009-146, L.O.F., renamed the Charter County Transit System Surtax as the Charter County Transportation System Surtax and extended eligibility for surtax levy to 13 additional charter counties.</t>
  </si>
  <si>
    <t>St. Johns</t>
  </si>
  <si>
    <t>St. Lucie</t>
  </si>
  <si>
    <t>DeSoto</t>
  </si>
  <si>
    <t>2012 Local Discretionary Sales Surtax Rates in Florida's Counties</t>
  </si>
  <si>
    <t>2)  The Indigent Care and Trauma Center Surtax consists of two separate levies for different groups of eligible counties.  Non-consolidated counties with a total population of 800,000 or more may impose, either by an extraordinary vote of the county's governing body or voter approval in a countywide referendum, a surtax not to exceed 0.5% for the purpose of funding health care services for qualified residents. Non-consolidated counties with a total population of less than 800,000 may impose, subject to voter approval in a countywide referendum, a surtax not to exceed 0.25% for the sole purpose of funding trauma services provided by a trauma center licensed pursuant to Chapter 395, Florida Statutes.</t>
  </si>
  <si>
    <t>6)  Subject to referendum approval, the Voter-Approved Indigent Care Surtax may be levied by counties with less than 800,000 residents at a rate not to exceed 0.5%. However, if a publicly supported medical school is located within the qualifying county, the rate shall not exceed 1%, pursuant to s. 212.055(7)(a), F.S.  Currently, Florida has publicly supported medical schools at the following universities: Florida International University in Miami-Dade County; Florida State University in Leon County; University of Central Florida in Orange County; University of Florida in Alachua County; and the University of South Florida in Hillsborough County.  The Florida International University, University of Central Florida, and University of South Florida medical schools are each located in counties having a resident population greater than 800,000; therefore, Hillsborough, Miami-Dade, and Orange counties are not eligible to levy the surtax.  Only Alachua and Leon counties could levy the surtax at the maximum 1% rate.  Additionally, the governing body of any county that has a population of less than 50,000 residents may levy the surtax, at a rate not to exceed 1%, subject to voter approval in countywide referendum pursuant to Chapter 2005-242, Laws of Florida.  Consequently, if a publicly supported medical school is located in the county, or the county has a population of less than 50,000 residents, the combined tax rate of this levy and any Local Government Infrastructure Surtax and Small County Surtax levies shall not exceed 1.5% pursuant to s. 212.055(7)(f), F.S.  For all other counties eligible to levy this surtax, the combined tax rate shall not exceed 1%.</t>
  </si>
  <si>
    <t>8)  Effective July 1, 2010, Chapter 2010-225, L.O.F., renames the Charter County Transportation System Surtax as the Charter County and Regional Transportation System Surtax and extends eligibility for surtax levy to each county that is within or under an interlocal agreement with a regional transportation or transit authority created under Chapters 343 or 349, Florida Statutes (i.e., South Florida Regional Transportation Authority, Central Florida Regional Transportation Authority, Northwest Florida Transportation Corridor Authority, Tampa Bay Area Regional Transportation Authority, and Jacksonville Transportation Authority).  As a result of this legislation, seven counties within the Northwest Florida Transportation Corridor Authority (i.e., Bay, Escambia, Franklin, Gulf, Okaloosa, Santa Rosa, and Walton) and four counties of the Tampa Bay Area Regional Transportation Authority (i.e., Citrus, Hernando, Manatee, and Pasco) will be eligible to levy this surtax.</t>
  </si>
  <si>
    <t>9)  Effective July 1, 2009, Chapter 2009-182, L.O.F., created the Emergency Fire Rescue Services and Facilities Surtax.  A county's governing body, other than a county that has imposed two separate discretionary surtaxes without expiration, may levy this surtax at a rate of up to 1%, subject to voter approval in a countywide referendum.  Madison and Miami-Dade counties are not eligible to levy this surtax since each county has imposed two separate discretionary surtaxes without expiration.  The remaining 65 counties are eligible to levy this surtax.  However, if Orange or Osceola impose the surtax, neither county shall levy the surtax within the boundaries of the Reedy Creek Improvement District pursuant to s. 212.055(8)(j), F.S.</t>
  </si>
  <si>
    <t>10)  Since both the Charter County and Regional Transportation System Surtax and Emergency Fire Rescue Services and Facilities Surtax are not subject to any tax rate limitations, the maximum potential tax rates for nearly all county governments have increased since July 1, 2009.  For Madison and Miami-Dade counties, the maximum potential tax rate has not changed.  For 24 counties (i.e., Alachua, Bay, Brevard, Charlotte, Citrus, Clay, Columbia, Escambia, Franklin, Gulf, Hernando, Lee, Leon, Manatee, Okaloosa, Orange, Osceola, Palm Beach, Pasco, Polk, Santa Rosa, Seminole, Wakulla, and Walton), the maximum potential tax rate has increased by 2%.  For all other counties, the maximum potential tax rate has increased by 1%.  Currently, Alachua, Franklin, Gulf, Leon, and Wakulla counties have the highest maximum potential tax rate for county government levies at 3.5%.</t>
  </si>
  <si>
    <t>12)  The following local discretionary sales surtax levy is scheduled to expire on December 31, 2013: Holmes County's 1% levy of the Small County Surtax.</t>
  </si>
  <si>
    <t>2011 Local Discretionary Sales Surtax Rates in Florida's Counties</t>
  </si>
  <si>
    <t>2)  The Indigent Care and Trauma Center Surtax consists of two separate levies for different groups of eligible counties.  Non-consolidated counties with a total population of 800,000 or more may impose, either by an extraordinary vote of the county's governing body</t>
  </si>
  <si>
    <t xml:space="preserve">       or voter approval in a countywide referendum, a surtax not to exceed 0.5% for the purpose of funding health care services for qualified residents. Non-consolidated counties with a total population of less than 800,000 may impose, subject to voter approval in a</t>
  </si>
  <si>
    <t xml:space="preserve">       countywide referendum, a surtax not to exceed 0.25% for the sole purpose of funding trauma services provided by a trauma center licensed pursuant to Chapter 395, Florida Statutes.</t>
  </si>
  <si>
    <t>6)  Subject to referendum approval, the Voter-Approved Indigent Care Surtax may be levied by counties with less than 800,000 residents at a rate not to exceed 0.5%. However, if a publicly supported medical school is located within the qualifying county, the rate shall</t>
  </si>
  <si>
    <t xml:space="preserve">       not exceed 1%, pursuant to s. 212.055(7)(a), F.S.  Currently, Florida has publicly supported medical schools at the following universities: Florida International University in Miami-Dade County; Florida State University in Leon County; University of Central Florida</t>
  </si>
  <si>
    <t xml:space="preserve">       in Orange County; University of Florida in Alachua County; and the University of South Florida in Hillsborough County.  The Florida International University, University of Central Florida, and University of South Florida medical schools are each located in counties</t>
  </si>
  <si>
    <t xml:space="preserve">       having a resident population greater than 800,000; therefore, Hillsborough, Miami-Dade, and Orange counties are not eligible to levy the surtax.  Only Alachua and Leon counties could levy the surtax at the maximum 1% rate.  Additionally, the governing body of</t>
  </si>
  <si>
    <t xml:space="preserve">       any county that has a population of less than 50,000 residents may levy the surtax, at a rate not to exceed 1%, subject to voter approval in countywide referendum pursuant to Chapter 2005-242, Laws of Florida.  Consequently, if a publicly supported medical</t>
  </si>
  <si>
    <t xml:space="preserve">       school is located in the county, or the county has a population of less than 50,000 residents, the combined tax rate of this levy and any Local Government Infrastructure Surtax and Small County Surtax levies shall not exceed 1.5% pursuant to s. 212.055(7)(f), F.S.</t>
  </si>
  <si>
    <t xml:space="preserve">       For all other counties eligible to levy this surtax, the combined tax rate shall not exceed 1%.</t>
  </si>
  <si>
    <t>8)  Effective July 1, 2010, Chapter 2010-225, L.O.F., renames the Charter County Transportation System Surtax as the Charter County and Regional Transportation System Surtax and extends eligibility for surtax levy to each county that is within or under an interlocal</t>
  </si>
  <si>
    <t xml:space="preserve">       agreement with a regional transportation or transit authority created under Chapters 343 or 349, Florida Statutes (i.e., South Florida Regional Transportation Authority, Central Florida Regional Transportation Authority, Northwest Florida Transportation Corridor</t>
  </si>
  <si>
    <t xml:space="preserve">       Authority, Tampa Bay Area Regional Transportation Authority, and Jacksonville Transportation Authority).  As a result of this legislation, seven counties within the Northwest Florida Transportation Corridor Authority (i.e., Bay, Escambia, Franklin, Gulf, Okaloosa,</t>
  </si>
  <si>
    <t xml:space="preserve">       Santa Rosa, and Walton) and four counties of the Tampa Bay Area Regional Transportation Authority (i.e., Citrus, Hernando, Manatee, and Pasco) will be eligible to levy this surtax.</t>
  </si>
  <si>
    <t>9)  Effective July 1, 2009, Chapter 2009-182, L.O.F., created the Emergency Fire Rescue Services and Facilities Surtax.  A county's governing body, other than a county that has imposed two separate discretionary surtaxes without expiration, may levy this surtax</t>
  </si>
  <si>
    <t xml:space="preserve">       at a rate of up to 1%, subject to voter approval in a countywide referendum.  Madison and Miami-Dade counties are not eligible to levy this surtax since each county has imposed two separate discretionary surtaxes without expiration.  The remaining 65 counties</t>
  </si>
  <si>
    <t xml:space="preserve">       are eligible to levy this surtax.  However, if Orange or Osceola impose the surtax, neither county shall levy the surtax within the boundaries of the Reedy Creek Improvement District pursuant to s. 212.055(8)(j), F.S.</t>
  </si>
  <si>
    <t>10)  Since both the Charter County and Regional Transportation System Surtax and Emergency Fire Rescue Services and Facilities Surtax are not subject to any tax rate limitations, the maximum potential tax rates for nearly all county governments have increased</t>
  </si>
  <si>
    <t xml:space="preserve">       since July 1, 2009.  For Madison and Miami-Dade counties, the maximum potential tax rate has not changed.  For 24 counties (i.e., Alachua, Bay, Brevard, Charlotte, Citrus, Clay, Columbia, Escambia, Franklin, Gulf, Hernando, Lee, Leon, Manatee, Okaloosa,</t>
  </si>
  <si>
    <t xml:space="preserve">       Orange, Osceola, Palm Beach, Pasco, Polk, Santa Rosa, Seminole, Wakulla, and Walton), the maximum potential tax rate has increased by 2%.  For all other counties, the maximum potential tax rate has increased by 1%.  Currently, Alachua, Franklin, Gulf, Leon,</t>
  </si>
  <si>
    <t xml:space="preserve">       and Wakulla counties have the highest maximum potential tax rate for county government levies at 3.5%.</t>
  </si>
  <si>
    <t>11)  During the November 2, 2010 general election, five of six proposed local discretionary sales surtax referenda were rejected by voters in several counties.  Voters in Hillsborough and Osceola counties rejected proposed 1% levies of the Charter County and</t>
  </si>
  <si>
    <t xml:space="preserve">       Regional Transportation System Surtax.  Voters in Polk County rejected a proposed 0.5% levy of the Charter County and Regional Transportation System Surtax.  Voters in Okaloosa and Seminole counties rejected proposed 0.5% levies of the School Capital</t>
  </si>
  <si>
    <t xml:space="preserve">       Outlay Surtax.  Bay County voters approved a 0.5% levy of the School Capital Outlay Surtax, effective January 1, 2011.</t>
  </si>
  <si>
    <t>12)  The following local discretionary sales surtax levies are scheduled to expire on December 31, 2011: Alachua County's 0.25% levy of the Voter-Approved Indigent Care Surtax; Martin County's 0.5% levy of the Local Government Infrastructure Surtax; and Seminole</t>
  </si>
  <si>
    <t xml:space="preserve">       County's 1.0% levy of the Local Government Infrastructure Surtax.</t>
  </si>
  <si>
    <t>Data Source:  Florida Department of Revenue's "History of Local Sales Tax and Current Rates" (Last Updated: November 1, 2011)   https://taxlaw.state.fl.us/wordfiles/SUT%20TRC%20HISTORY.pdf</t>
  </si>
  <si>
    <t>2010 Local Discretionary Sales Surtax Rates in Florida's Counties</t>
  </si>
  <si>
    <t xml:space="preserve">       Orange, Osceola, Palm Beach, Pasco, Polk, Santa Rosa, Seminole, Wakulla, and Walton), the maximum potential tax rate has increased by 2%.  For all other counties, the maximum potential tax rate has increased by 1%.  As of July 1, 2010, Alachua, Franklin,</t>
  </si>
  <si>
    <t xml:space="preserve">       Gulf, Leon, and Wakulla counties will have the highest maximum potential tax rate for county government levies at 3.5%.</t>
  </si>
  <si>
    <t>11)  Alachua County's levy of the Local Government Infrastructure Surtax is scheduled to expire on December 31, 2010.</t>
  </si>
  <si>
    <t>12)  Palm Beach County's levy of the School Capital Outlay Surtax is scheduled to expire on December 31, 2010.</t>
  </si>
  <si>
    <t>Data Source:  Florida Department of Revenue, "History of Local Sales Tax and Current Rates" (Last Updated: July 1, 2010)  https://taxlaw.state.fl.us/wordfiles/SUT%20TRC%20HISTORY.pdf</t>
  </si>
  <si>
    <t>2009 Local Discretionary Sales Surtax Rates in Florida's Counties</t>
  </si>
  <si>
    <t>De Soto</t>
  </si>
  <si>
    <t>Saint Johns</t>
  </si>
  <si>
    <t>Saint Lucie</t>
  </si>
  <si>
    <t>1)  Boxed areas indicate those counties or school districts eligible to impose the particular tax.</t>
  </si>
  <si>
    <t>7)  Chapter 2009-146, L.O.F., (CS/CS/HB 1205) renamed the Charter County Transit System Surtax as the Charter County Transportation System Surtax and extended eligibility for surtax levy to 13 additional charter counties, effective July 1, 2009.  Therefore, the</t>
  </si>
  <si>
    <t xml:space="preserve">       total number of counties eligible to levy this surtax will increase to 20. </t>
  </si>
  <si>
    <t>8)  Chapter 2009-182, L.O.F., (CS/CS/SB 1000) created the Emergency Fire Rescue Services and Facilities Surtax.  Effective July 1, 2009, a county's governing body, other than a county that has imposed two separate discretionary surtaxes without expiration, may</t>
  </si>
  <si>
    <t xml:space="preserve">       levy this surtax at a rate of up to 1%, subject to voter approval in a countywide referendum.  Madison and Miami-Dade counties will not be eligible to levy this surtax since each county has imposed two separate discretionary surtaxes without expiration.  The</t>
  </si>
  <si>
    <t xml:space="preserve">       remaining 65 counties will be eligible to levy this surtax.  However, if Orange or Osceola county impose the surtax, neither county shall levy the surtax within the boundaries of the Reedy Creek Improvement District pursuant to s. 212.055(8)(j), F.S.</t>
  </si>
  <si>
    <t>9)  Since the Charter County Transportation System Surtax and Emergency Fire Rescue Services and Facilities Surtax will not be subject to any tax rate limitations, the maximum potential tax rates for nearly all county governments will increase on July 1, 2009.  For</t>
  </si>
  <si>
    <t xml:space="preserve">       Madison and Miami-Dade counties, the maximum potential tax rate will remain unchanged.  For 13 counties (Alachua, Brevard, Charlotte, Clay, Columbia, Lee, Leon, Orange, Osceola, Palm Beach, Polk, Seminole, and Wakulla), the maximum potential tax rate</t>
  </si>
  <si>
    <t xml:space="preserve">       will increase by 2%.  For all other counties, the maximum potential tax rate will increase by 1%.  As a result of the legislation, Alachua, Leon, and Wakulla counties will have the highest maximum potential tax rate (i.e., 3.5%) for county government levies.</t>
  </si>
  <si>
    <t>10)  Marion County's levy of the School Capital Outlay Surtax is scheduled to expire on December 31, 2009.</t>
  </si>
  <si>
    <t>Data Source:  Florida Department of Revenue, "History of Local Sales Tax and Current Rates" (July 1, 2009)  https://taxlaw.state.fl.us/wordfiles/SUT%20TRC%20HISTORY.pdf</t>
  </si>
  <si>
    <t>2008 Local Discretionary Sales Surtax Rates in Florida's Counties</t>
  </si>
  <si>
    <t>School District Levies</t>
  </si>
  <si>
    <t>Transit System</t>
  </si>
  <si>
    <t>2)  The Indigent Care and Trauma Center Surtax consists of two separate levies for different groups of eligible counties.  Non-consolidated counties with a total population of 800,000 or more may impose, either by an</t>
  </si>
  <si>
    <t xml:space="preserve">       extraordinary vote of the county's governing body or voter approval in a countywide referendum, a surtax not to exceed 0.5% for the purpose of funding health care services for qualified residents. Non-consolidated</t>
  </si>
  <si>
    <t xml:space="preserve">       counties with a total population of less than 800,000 may impose, subject to voter approval in a countywide referendum, a surtax not to exceed 0.25% for the sole purpose of funding trauma services provided by a</t>
  </si>
  <si>
    <t xml:space="preserve">       trauma center licensed pursuant to Chapter 395, Florida Statutes.</t>
  </si>
  <si>
    <t>3)  Pursuant to ss. 212.055(2)(h) and 212.055(3)(f), F.S., a county shall not levy the Local Government Infrastructure, Small County, Indigent Care and Trauma Center, and County Public Hospital surtaxes in excess of</t>
  </si>
  <si>
    <t xml:space="preserve">       a combined rate of 1%.</t>
  </si>
  <si>
    <t>6)  Subject to referendum approval, the Voter-Approved Indigent Care Surtax may be levied by counties with less than 800,000 residents at a rate not to exceed 0.5%. However, if a publicly supported medical school is</t>
  </si>
  <si>
    <t xml:space="preserve">       located within the qualifying county (currently, the University of Florida College of Medicine in Alachua County and the Florida State University College of Medicine in Leon County), the rate shall not exceed 1%,</t>
  </si>
  <si>
    <t xml:space="preserve">       pursuant to s. 212.055(7)(a), F.S.  Florida's other medical schools receiving public support (i.e., the University of South Florida as well as Nova Southeastern University and University of Miami) are located in counties</t>
  </si>
  <si>
    <t xml:space="preserve">       having a resident population greater than 800,000.  Additionally, the governing body of any county that has a population of less than 50,000 residents may levy the surtax, at a rate not to exceed 1%, subject to approval</t>
  </si>
  <si>
    <t xml:space="preserve">       in countywide referendum pursuant to Chapter 2005-242, Laws of Florida.  Consequently, if a publicly supported medical school is located in the county, or the county has a population of less than 50,000 residents,</t>
  </si>
  <si>
    <t xml:space="preserve">       the combined tax rate of this levy and any Local Government Infrastructure Surtax and Small County Surtax levies shall not exceed 1.5% pursuant to s. 212.055(7)(f), F.S.  For all other counties eligible to levy this</t>
  </si>
  <si>
    <t xml:space="preserve">       surtax, the combined tax rate shall not exceed 1%.</t>
  </si>
  <si>
    <t>7)  Calhoun County's levy of the Small County Surtax is scheduled to expire on December 31, 2008.</t>
  </si>
  <si>
    <t>8)  Charlotte County's levy of the Local Government Infrastructure Surtax is scheduled to expire on December 31, 2008.</t>
  </si>
  <si>
    <t>9)  Santa Rosa County's levy of the School Capital Outlay Surtax is scheduled to expire on September 30, 2008.</t>
  </si>
  <si>
    <t>Data Source: Florida Department of Revenue, "History of Local Sales Tax and Current Rates" (July 1, 2008)  https://taxlaw.state.fl.us/wordfiles/SUT%20TRC%20HISTORY.pdf</t>
  </si>
  <si>
    <t>2007 Local Discretionary Sales Surtax Rates in Florida's Counties</t>
  </si>
  <si>
    <t>Data Source: Florida Department of Revenue, "History of Local Sales Tax and Current Rates" (May 1, 2007)  https://taxlaw.state.fl.us/sutl.aspx</t>
  </si>
  <si>
    <t>11)  The following local discretionary sales surtax levies are scheduled to expire on December 31, 2012: Flagler County's 0.5% levy of the Local Government Infrastructure Surtax and Leon County's 0.5% levy of the School Capital Outlay Surtax.</t>
  </si>
  <si>
    <t>Data Source:  Florida Department of Revenue's "History of Local Sales Tax and Current Rates by County" (Last Updated: September 1, 2012) found at https://revenuelaw.state.fl.us/Pages/Home.aspx</t>
  </si>
  <si>
    <t>2013 Local Discretionary Sales Surtax Rates in Florida's Counties</t>
  </si>
  <si>
    <t>Certain Levy Combinations Are Subject to Tax Rate Caps - See Notes Below</t>
  </si>
  <si>
    <t>System Surtax</t>
  </si>
  <si>
    <t>1)  Boxed areas indicate those counties eligible to impose particular surtaxes authorized for county governments or school districts eligible to impose the School Capital Outlay Surtax.</t>
  </si>
  <si>
    <t>8)  Effective July 1, 2010, Chapter 2010-225, L.O.F., renames the Charter County Transportation System Surtax as the Charter County and Regional Transportation System Surtax and extends eligibility for surtax levy to each county that is within or under an interlocal agreement with a regional transportation or transit authority created under Chapters 343 or 349, Florida Statutes (i.e., South Florida Regional Transportation Authority, Central Florida Regional Transportation Authority, Northwest Florida Transportation Corridor Authority, Tampa Bay Area Regional Transportation Authority, and Jacksonville Transportation Authority).  As a result of this legislation, seven counties within the Northwest Florida Transportation Corridor Authority (i.e., Bay, Escambia, Franklin, Gulf, Okaloosa, Santa Rosa, and Walton) and four counties of the Tampa Bay Area Regional Transportation Authority (i.e., Citrus, Hernando, Manatee, and Pasco) are eligible to levy this surtax.</t>
  </si>
  <si>
    <t>10)  Since both the Charter County and Regional Transportation System Surtax and Emergency Fire Rescue Services and Facilities Surtax are not subject to any tax rate limitations, the maximum potential tax rates for nearly all county governments have increased since July 1, 2009.  For Madison and Miami-Dade counties, the maximum potential tax rate did not change.  For 24 counties (i.e., Alachua, Bay, Brevard, Charlotte, Citrus, Clay, Columbia, Escambia, Franklin, Gulf, Hernando, Lee, Leon, Manatee, Okaloosa, Orange, Osceola, Palm Beach, Pasco, Polk, Santa Rosa, Seminole, Wakulla, and Walton), the maximum potential tax rate increased by 2%.  For all other counties, the maximum potential tax rate increased by 1%.  Currently, Alachua, Franklin, Gulf, Leon, and Wakulla counties have the highest maximum potential tax rate for county government levies at 3.5%.</t>
  </si>
  <si>
    <t>3)  Pursuant to ss. 212.055(2)(h) and 212.055(3)(f), F.S., a county cannot levy the Local Government Infrastructure, Small County, Indigent Care and Trauma Center, and County Public Hospital surtaxes in excess of a combined rate of 1%.</t>
  </si>
  <si>
    <t>4)  Pursuant to s. 212.055(4)(b)5., F.S., a county cannot levy the Local Government Infrastructure, Small County, and Indigent Care and Trauma Center surtaxes in excess of a combined rate of 1%.</t>
  </si>
  <si>
    <t>5)  Pursuant to s. 212.055(5)(f), F.S., a county cannot levy the Local Government Infrastructure, Small County, and County Public Hospital surtaxes in excess of a combined rate of 1%.</t>
  </si>
  <si>
    <t>6)  Subject to referendum approval, the Voter-Approved Indigent Care Surtax may be levied by counties with less than 800,000 residents at a rate not to exceed 0.5%. However, if a publicly supported medical school is located within the qualifying county, the rate cannot exceed 1%, pursuant to s. 212.055(7)(a), F.S.  Currently, Florida has publicly supported medical schools at the following universities: Florida International University in Miami-Dade County; Florida State University in Leon County; University of Central Florida in Orange County; University of Florida in Alachua County; and the University of South Florida in Hillsborough County.  The Florida International University, University of Central Florida, and University of South Florida medical schools are each located in counties having a resident population greater than 800,000; therefore, Hillsborough, Miami-Dade, and Orange counties are not eligible to levy the surtax.  Only Alachua and Leon counties could levy the surtax at the maximum 1% rate.  Additionally, the governing body of any county that has a population of less than 50,000 residents may levy the surtax, at a rate not to exceed 1%, subject to voter approval in countywide referendum pursuant to Chapter 2005-242, Laws of Florida.  Consequently, if a publicly supported medical school is located in the county, or the county has a population of less than 50,000 residents, the combined tax rate of this levy and any Local Government Infrastructure Surtax and Small County Surtax levies cannot exceed 1.5% pursuant to s. 212.055(7)(f), F.S.  For all other counties eligible to levy this surtax, the combined tax rate cannot exceed 1%.</t>
  </si>
  <si>
    <t>9)  Effective July 1, 2009, Chapter 2009-182, L.O.F., created the Emergency Fire Rescue Services and Facilities Surtax.  A county's governing body, other than a county that has imposed two separate discretionary surtaxes without expiration, may levy this surtax at a rate of up to 1%, subject to voter approval in a countywide referendum.  Madison and Miami-Dade counties are not eligible to levy this surtax since each county has imposed two separate discretionary surtaxes without expiration.  The remaining 65 counties are eligible to levy this surtax.  However, if Orange or Osceola impose the surtax, neither county can levy the surtax within the boundaries of the Reedy Creek Improvement District pursuant to s. 212.055(8)(j), F.S.</t>
  </si>
  <si>
    <t>11)  The following local discretionary sales surtax levies are scheduled to expire on December 31, 2014: Charlotte County's 1% levy of the Local Government Infrastructure Surtax and Hernando County's 0.5% levy of the School Capital Outlay Surtax.</t>
  </si>
  <si>
    <t>12)  The following local discretionary sales surtax levies are scheduled to expire on December 31, 2015: Jackson, Monroe, and Orange counties' 0.5% levy of the School Capital Outlay Surtax.</t>
  </si>
  <si>
    <t>Data Source:  Florida Department of Revenue's "History of Local Sales Tax and Current Rates by County" (Last Updated: October 11, 2013) found at https://revenuelaw.state.fl.us/Pages/Browse.aspx#3-17-23</t>
  </si>
  <si>
    <t>2014 Local Discretionary Sales Surtax Rates in Florida's Counties</t>
  </si>
  <si>
    <t>Data Source:  Florida Department of Revenue's "History of Local Sales Tax and Current Rates by County" (Last Updated: October 1, 2014) found at https://revenuelaw.state.fl.us/Pages/Browse.aspx#3-17-23</t>
  </si>
  <si>
    <t>2015 Local Discretionary Sales Surtax Rates in Florida's Counties</t>
  </si>
  <si>
    <t>11)  The following local discretionary sales surtax levy is scheduled to expire on December 31, 2015: Jackson County's 0.5% levy of the School Capital Outlay Surtax.  No surtax levies are scheduled to expire in 2016.</t>
  </si>
  <si>
    <t>Data Source:  Florida Department of Revenue's "History of Local Sales Tax and Current Rates by County" (Last Updated: July 1, 2015) found at https://revenuelaw.state.fl.us/LawLibraryDocuments/2015/06/OTH-119406_History%20of%20Sales%20Tax%20%2007012015.pdf.</t>
  </si>
  <si>
    <t>2016 Local Discretionary Sales Surtax Rates in Florida's Counties</t>
  </si>
  <si>
    <t>Indigent Care and</t>
  </si>
  <si>
    <t>Pension</t>
  </si>
  <si>
    <t>Liability</t>
  </si>
  <si>
    <t>s. 212.055(9), F.S.</t>
  </si>
  <si>
    <t>8)  Effective July 1, 2010, Chapter 2010-225, L.O.F., renamed the Charter County Transportation System Surtax as the Charter County and Regional Transportation System Surtax and extended eligibility for surtax levy to each county that is within or under an interlocal agreement with a regional transportation or transit authority created under Chapters 343 or 349, Florida Statutes (i.e., South Florida Regional Transportation Authority, Central Florida Regional Transportation Authority, Northwest Florida Transportation Corridor Authority, Tampa Bay Area Regional Transportation Authority, and Jacksonville Transportation Authority).  As a result of the legislation, seven counties within the Northwest Florida Transportation Corridor Authority (i.e., Bay, Escambia, Franklin, Gulf, Okaloosa, Santa Rosa, and Walton) and four counties of the Tampa Bay Area Regional Transportation Authority (i.e., Citrus, Hernando, Manatee, and Pasco) are eligible to levy this surtax.</t>
  </si>
  <si>
    <t>11)  Effective July 1, 2016, Jackson County's 0.5% levy of the School Capital Outlay Surtax was reenacted.  No surtax levies are scheduled to expire in 2016.  Wakulla County's levy of the Local Government Infrastructure Surtax and Manatee County's levy of the School Capital Outlay Surtax are scheduled to expire on December 31, 2017.</t>
  </si>
  <si>
    <t>12)  Effective July 1, 2016, Chapter 2016-146, L.O.F., created the Pension Liability Surtax and specified that a county considering a Pension Liability Surtax levy must currently levy the Local Government Infrastructure Surtax, which is scheduled to terminate and is not subject to renewal.  Additionally, the legislation created a number of preconditions that must be satisfied prior to a Pension Liability Surtax levy and specified that a county may not levy this surtax as well as the Local Government Infrastructure Surtax, Small County Surtax, Indigent Care and Trauma Center Surtax, and County Public Hospital Surtax, in excess of a combined rate of 1%.</t>
  </si>
  <si>
    <t>Data Source:  Florida Department of Revenue's "History of Local Sales Tax and Current Rates" (Last Updated: July 1, 2016).</t>
  </si>
  <si>
    <t>https://revenuelaw.state.fl.us/Pages/Browse.aspx#3-17-23</t>
  </si>
  <si>
    <t>2017 Local Discretionary Sales Surtax Rates in Florida's Counties</t>
  </si>
  <si>
    <t>11)  Effective July 1, 2016, Chapter 2016-146, L.O.F., created the Pension Liability Surtax and specified that a county considering a Pension Liability Surtax levy must currently levy the Local Government Infrastructure Surtax, which is scheduled to terminate and is not subject to renewal.  Additionally, the legislation created a number of preconditions that must be satisfied prior to a Pension Liability Surtax levy and specified that a county may not levy this surtax as well as the Local Government Infrastructure Surtax, Small County Surtax, Indigent Care and Trauma Center Surtax, and County Public Hospital Surtax, in excess of a combined rate of 1%.</t>
  </si>
  <si>
    <t>12)  Effective January 1, 2017, the Local Government Infrastructure Surtax is being levied by the following counties: Alachua, 0.5%; Bay, 0.5%; Brevard, 0.5%; Manatee, 0.5%; Marion, 1%; Palm Beach, 1.0%; and Santa Rosa, 0.5%.</t>
  </si>
  <si>
    <t>13)  Effective January 1, 2017, the Emergency Fire Rescue Services and Facilities Surtax is being levied by the following county: Liberty, 0.5%.</t>
  </si>
  <si>
    <t>14)  Effective January 1, 2017, the School Capital Outlay Surtax is being levied by the following counties: Highlands, 0.5%; and Osceola, 0.5%.</t>
  </si>
  <si>
    <t>15)  Effective December 31, 2018, the School Capital Outlay Surtax levies in Calhoun, Polk, and Santa Rosa counties are scheduled to expire.</t>
  </si>
  <si>
    <t>Data Source:  Florida Department of Revenue, "History of Local Sales Tax and Current Rates" (Last Updated: June 1, 2017).</t>
  </si>
  <si>
    <t>https://revenuelaw.floridarevenue.com/Pages/Browse.aspx#3-17-23</t>
  </si>
  <si>
    <t>2018 Local Discretionary Sales Surtax Rates in Florida's Counties</t>
  </si>
  <si>
    <t>12)  Effective December 31, 2018, the School Capital Outlay Surtax levies in Calhoun and Polk counties are scheduled to expire.  Effective December 31, 2019, the Small County Surtax levy in Hamilton County is scheduled to expire.</t>
  </si>
  <si>
    <t>8)  Effective July 1, 2010, Chapter 2010-225, L.O.F., renamed the Charter County Transportation System Surtax as the Charter County and Regional Transportation System Surtax and extended eligibility for surtax levy to each county that is within or under an interlocal agreement with a regional transportation or transit authority created under Chapters 343 or 349, Florida Statutes (i.e., South Florida Regional Transportation Authority, Central Florida Regional Transportation Authority, Northwest Florida Transportation Corridor Authority, Tampa Bay Area Regional Transit Authority, and Jacksonville Transportation Authority).  As a result of the legislation, seven counties within the Northwest Florida Transportation Corridor Authority (i.e., Bay, Escambia, Franklin, Gulf, Okaloosa, Santa Rosa, and Walton) and four counties of the Tampa Bay Area Regional Transit Authority (i.e., Citrus, Hernando, Manatee, and Pasco) are eligible to levy this surtax.</t>
  </si>
  <si>
    <t>Data Source:  Florida Department of Revenue's "History of Local Sales Tax and Current Rates" (Last Updated: August 1, 2018) available at https://revenuelaw.floridarevenue.com/Pages/Browse.aspx#3-17-23.</t>
  </si>
  <si>
    <t>2019 Local Discretionary Sales Surtax Rates in Florida's Counties</t>
  </si>
  <si>
    <t>12)  New surtax levies for 2019 - Charter County and Regional Transportation System Surtax: Broward at 1% and Hillsborough at 1%; Local Government Infrastructure Surtax: Collier at 1%, Okaloosa at 0.5%, and St. Lucie at 0.5%; School Capital Outlay Surtax: Alachua at 0.5%, Hillsborough at 0.5%, Lee at 0.5%, Martin at 0.5%, and Washington at 0.5%.  Bay, Calhoun, and Polk counties extended existing School Capital Outlay Surtax levies for additional years.</t>
  </si>
  <si>
    <t>13)  Effective December 31, 2020, the Local Government Infrastructure Surtax levies in Charlotte and Marion counties and the School Capital Outlay Surtax levies in Brevard and Liberty counties are scheduled to expire.  Effective December 31, 2021, the Local Government Infrastructure Surtax levies in Glades and Santa Rosa counties and the Emergency Fire Rescue Services and Facilities Surtax levy in Liberty County are scheduled to expire.</t>
  </si>
  <si>
    <t>Data Source:  Florida Department of Revenue's "History of Local Sales Tax and Current Rates" (Last Updated: August 1, 2019) available at https://revenuelaw.floridarevenue.com/Pages/Browse.aspx#3-17-23.</t>
  </si>
  <si>
    <t>2020 Local Discretionary Sales Surtax Rates in Florida's Counties</t>
  </si>
  <si>
    <t>8)  Effective July 1, 2010, Chapter 2010-225, L.O.F., renamed the Charter County Transportation System Surtax as the Charter County and Regional Transportation System Surtax and extended eligibility for surtax levy to each county that is within or under an interlocal agreement with a regional transportation or transit authority created under Chapters 343 or 349, Florida Statutes (i.e., South Florida Regional Transportation Authority, Central Florida Regional Transportation Authority, Northwest Florida Transportation Corridor Authority, Tampa Bay Area Regional Transit Authority, and Jacksonville Transportation Authority).  As a result of the legislation, seven counties within the Northwest Florida Transportation Corridor Authority (i.e., Bay, Escambia, Franklin, Gulf, Okaloosa, Santa Rosa, and Walton) and three counties of the Tampa Bay Area Regional Transit Authority (i.e., Hernando, Manatee, and Pasco) are eligible to levy this surtax.</t>
  </si>
  <si>
    <t>12)  There are no new surtax levies for 2020.  Effective December 31, 2020, the Local Government Infrastructure Surtax levies in Charlotte and Marion counties and the School Capital Outlay Surtax levies in Brevard and Liberty counties are scheduled to expire.  Effective December 31, 2021, the Local Government Infrastructure Surtax levies in Glades and Santa Rosa counties and the Emergency Fire Rescue Services and Facilities Surtax levy in Liberty County are scheduled to expire.</t>
  </si>
  <si>
    <t>Data Source:  Florida Department of Revenue's "History of Local Sales Tax and Current Rates" (Last Updated: February 1, 2020) available at https://revenuelaw.floridarevenue.com/Pages/Browse.aspx#3-17-23.</t>
  </si>
  <si>
    <t>2021 Local Discretionary Sales Surtax Rates in Florida's Counties</t>
  </si>
  <si>
    <t>13)  The following levies were recently extended.  Liberty County's levy of the Emergency Fire Rescue Services and Facilities Surtax, which was originally scheduled to expire on December 31, 2021, was extended until December 31, 2026.  Santa Rosa County's levy of the Local Government Infrastructure Surtax, which was originally scheduled to expire on December 31, 2021, was extended until December 31, 2026.</t>
  </si>
  <si>
    <t>14)  Effective March 15, 2021, the 1% Charter County and Regional Transportation System Surtax in Hillsborough County was terminated after the Florida Supreme Court ruled that the county's levy was unconstitutional.</t>
  </si>
  <si>
    <t>Data Sources:  Florida Department of Revenue's "History of Local Sales Tax and Current Rates" (Last Updated: July 1, 2021) available at https://floridarevenue.com/taxes/Documents/flHistorySalesTaxRates.pdf</t>
  </si>
  <si>
    <t>12)  New surtax levies for 2021: Clay, Duval, and Okaloosa counties levy the School Capital Outlay Surtax, and Holmes County levies the Voter-Approved Indigent Care Surtax.  New surtax levies for 2022: Glades County will levy the Small County Surtax after the expiration of its Local Government Infrastructure Surtax levy, effective December 31, 2021.</t>
  </si>
  <si>
    <t xml:space="preserve">15)  Effective July 1, 2021, Chapter 2021-188, L.O.F., dissolved the Northwest Florida Transportation Corridor Authority by repealing Part III of Chapter 343, F.S. Consequently, the non-charter counties of Bay, Escambia, Franklin, Gulf, Okaloosa, Santa Rosa, and Walton, which were served by the authority, are no longer eligible to levy this surtax. Although Wakulla County was also served by the Authority, it is still eligible to levy the surtax because it is also a charter county. </t>
  </si>
  <si>
    <t>16)  The following levies are scheduled to expire in 2022.  Effective December 31, 2022, the School Capital Outlay Surtax levy in Flagler County is scheduled to expire.</t>
  </si>
  <si>
    <t>2022 Local Discretionary Sales Surtax Rates in Florida's Counties</t>
  </si>
  <si>
    <t>Data Source:  Florida Department of Revenue's "History of Local Sales Tax and Current Rates" (Last Updated: October 1, 2022) available at https://floridarevenue.com/taxes/Documents/flHistorySalesTaxRates.pdf</t>
  </si>
  <si>
    <t xml:space="preserve">7)  Effective July 1, 2009, Chapter 2009-146, L.O.F., renamed the Charter County Transit System Surtax as the Charter County Transportation System Surtax and extended eligibility for surtax levy to 13 additional charter counties.  Effective July 1, 2010, Chapter 2010-225, L.O.F., renamed the Charter County Transportation System Surtax as the Charter County and Regional Transportation System Surtax and extended eligibility for surtax levy to each county that is within or under an interlocal agreement with a regional transportation or transit authority created under Chapters 343 or 349, Florida Statutes (i.e., South Florida Regional Transportation Authority, Central Florida Regional Transportation Authority, Northwest Florida Transportation Corridor Authority, Tampa Bay Area Regional Transit Authority, and Jacksonville Transportation Authority).  As a result of the legislation, seven counties within the Northwest Florida Transportation Corridor Authority (i.e., Bay, Escambia, Franklin, Gulf, Okaloosa, Santa Rosa, and Walton) and three counties of the Tampa Bay Area Regional Transit Authority (i.e., Hernando, Manatee, and Pasco) are eligible to levy this surtax.  Effective March 15, 2021, the 1% Charter County and Regional Transportation System Surtax in Hillsborough County was terminated after the Florida Supreme Court ruled that the county's levy was unconstitutional.  Effective July 1, 2021, Chapter 2021-188, L.O.F., dissolved the Northwest Florida Transportation Corridor Authority by repealing Part III of Chapter 343, F.S.  Consequently, the non-charter counties of Bay, Escambia, Franklin, Gulf, Okaloosa, Santa Rosa, and Walton, which were served by the authority, are no longer eligible to levy this surtax.  Although Wakulla County was also served by the Authority, it is still eligible to levy the surtax because it is also a charter county. </t>
  </si>
  <si>
    <t>8)  Effective July 1, 2009, Chapter 2009-182, L.O.F., created the Emergency Fire Rescue Services and Facilities Surtax.  A county's governing body, other than a county that has imposed two separate discretionary surtaxes without expiration, may levy this surtax at a rate of up to 1%, subject to voter approval in a countywide referendum.  Madison and Miami-Dade counties are not eligible to levy this surtax since each county has imposed two separate discretionary surtaxes without expiration.  The remaining 65 counties are eligible to levy this surtax.  However, if Orange or Osceola impose the surtax, neither county can levy the surtax within the boundaries of the Reedy Creek Improvement District pursuant to s. 212.055(8)(j), F.S.</t>
  </si>
  <si>
    <t>9)  Since both the Charter County and Regional Transportation System Surtax and Emergency Fire Rescue Services and Facilities Surtax are not subject to any tax rate limitations, the maximum potential tax rates for nearly all county governments have increased since July 1, 2009.  For Madison and Miami-Dade counties, the maximum potential tax rate did not change.  For 24 counties (i.e., Alachua, Bay, Brevard, Charlotte, Citrus, Clay, Columbia, Escambia, Franklin, Gulf, Hernando, Lee, Leon, Manatee, Okaloosa, Orange, Osceola, Palm Beach, Pasco, Polk, Santa Rosa, Seminole, Wakulla, and Walton), the maximum potential tax rate increased by 2%.  For all other counties, the maximum potential tax rate increased by 1%.  Currently, Alachua, Franklin, Gulf, Leon, and Wakulla counties have the highest maximum potential tax rate for county government levies at 3.5%.</t>
  </si>
  <si>
    <t>10)  Effective July 1, 2016, Chapter 2016-146, L.O.F., created the Pension Liability Surtax and specified that a county considering a Pension Liability Surtax levy must currently levy the Local Government Infrastructure Surtax, which is scheduled to terminate and is not subject to renewal.  Additionally, the legislation created a number of preconditions that must be satisfied prior to a Pension Liability Surtax levy and specified that a county may not levy this surtax as well as the Local Government Infrastructure Surtax, Small County Surtax, Indigent Care and Trauma Center Surtax, and County Public Hospital Surtax, in excess of a combined rate of 1%.</t>
  </si>
  <si>
    <t xml:space="preserve">11)  New surtax levies effective January 1, 2022: Glades County levies the Small County Surtax after the expiration of its Local Government Infrastructure Surtax levy on December 31, 2021.  </t>
  </si>
  <si>
    <t>12)  The following levies are scheduled to expire in 2022.  Effective December 31, 2022, the School Capital Outlay Surtax levy in Flagler County is scheduled to expire.</t>
  </si>
  <si>
    <t>13)  No levies are scheduled to expire in 2023.</t>
  </si>
  <si>
    <t>2023 Local Discretionary Sales Surtax Rates in Florida's Counties</t>
  </si>
  <si>
    <t>11)  Surtax rate changes effective January 1, 2023: Alachua County increased its Local Government Infrastructure Surtax rate from 0.5% to 1%.  Additionally, the four counties of Columbia, Franklin, Hendry, and Wakulla imposed the 0.5% School Capital Outlay Surtax.  Flagler County extended its 0.5% School Capital Outlay Surtax that was scheduled to expire on December 31, 2022.</t>
  </si>
  <si>
    <t>12)  No levies are scheduled to expire on December 30, 2023.</t>
  </si>
  <si>
    <t>13)  The following levies are scheduled to expire on December 30, 2024: Jackson County's 1% Small County Surtax levy; Marion County's 1% Local Government Infrastructure Surtax levy; and Seminole County's 1% Local Government Infrastructure Surtax levy.</t>
  </si>
  <si>
    <t>14)  The following levies are scheduled to expire on December 30, 2025: Collier County's 1% Local Government Infrastructure Surtax levy; Hernando County's 0.5% School Capital Outlay Surtax levy; Jackson County's 0.5% School Capital Outlay Surtax levy; Martin County's 0.5% School Capital Outlay Surtax levy; Monroe County's 0.5% School Capital Outlay Surtax levy; Orange County's 0.5% School Capital Outlay Surtax levy; and St. Johns County's 0.5% School Capital Outlay Surtax levy.</t>
  </si>
  <si>
    <t>Data Source:  Florida Department of Revenue's "History of Local Sales Tax and Current Rates" (Last Updated: August 1, 2023) available at https://floridarevenue.com/taxes/Documents/flHistorySalesTaxRates.pdf</t>
  </si>
  <si>
    <t>2024 Local Discretionary Sales Surtax Rates in Florida's Counties</t>
  </si>
  <si>
    <t>Data Sources:  Florida Department of Revenue's "History of Local Sales Tax and Current Rates" (Last Updated: January 1, 2024) available at https://floridarevenue.com/taxes/Documents/flHistorySalesTaxRates.pdf</t>
  </si>
  <si>
    <t>April 1, 2023</t>
  </si>
  <si>
    <t>Countywide</t>
  </si>
  <si>
    <t>Population</t>
  </si>
  <si>
    <t>Estimates</t>
  </si>
  <si>
    <t>11)  Effective May 7, 2024, Chapter 2024-158, L.O.F., removed statutory language that excluded counties consolidated with one or more municipalities (i.e., Duval County only) from the authority to levy the Indigent Care and Trauma Center Surtax. Additionally, it removed a county’s ability to authorize the surtax levy by an extraordinary vote of the governing body and now requires voters to approve the levy.</t>
  </si>
  <si>
    <t>12)  Surtax rate changes effective January 1, 2024: Collier County repealed its 1% Local Government Infrastructure Surtax levy, effective December 31, 2023.</t>
  </si>
  <si>
    <t>13)  The following levies are scheduled to expire on December 30, 2024: Marion County's 1% Local Government Infrastructure Surtax levy and Seminole County's 1% Local Government Infrastructure Surtax levy.</t>
  </si>
  <si>
    <t>14)  The following levies are scheduled to expire on December 30, 2025: Hernando County's 0.5% School Capital Outlay Surtax levy; Jackson County's 1% Small County Surtax levy and 0.5% School Capital Outlay Surtax levy; Martin County's 0.5% School Capital Outlay Surtax levy; Monroe County's 0.5% School Capital Outlay Surtax levy; Orange County's 0.5% School Capital Outlay Surtax levy; and St. Johns County's 0.5% School Capital Outlay Surtax levy.</t>
  </si>
  <si>
    <t>2025 Local Discretionary Sales Surtax Rates in Florida's Counties</t>
  </si>
  <si>
    <t>April 1, 2024</t>
  </si>
  <si>
    <t>12)  New or extended surtax levies effective January 1, 2025: Hamilton County's 1% Emergency Fire Rescue Services and Facilities Surtax levy; Marion County's 1% Local Government Infrastructure Surtax levy; Marion County's 0.5% School Capital Outlay Surtax levy; Martin County's 0.5% Local Government Infrastructure Surtax levy; and Seminole County's 1% Local Government Infrastructure Surtax levy.</t>
  </si>
  <si>
    <t>13)  Effective January 1, 2025, the 0.5% Local Government Infrastructure Surtax and 0.5% Indigent Care and Trauma Center Surtax levies in Hillsborough County will be temporarily suspended. In March 2021, the Florida Supreme Court ruled that Hillsborough County's levy of the 1% Charter County and Regional Transportation System Surtax, which was adopted in November 2018, was unconstitutional. The Florida Legislature enacted Chapter 2024-231, Laws of Florida, which provides that the invalidated transportation surtax proceeds will be used to temporarily offset all Hillsborough County surtax levies, except the School Capital Outlay Surtax, beginning January 1, 2025. The length of the surtax suspension is based on several factors and will be determined by the Department of Revenue. Because the suspension of the two Hillsborough County surtaxes is temporary, the rates remain listed in this table.</t>
  </si>
  <si>
    <t>14)  During 2024, the following surtax levies, which were set to expire in future years, were extended: Bay County's 0.5% Local Government Infrastructure Surtax levy; Excambia County's 0.5% School Capital Outlay Surtax levy; Hernando County's 0.5% School Capital Outlay Surtax levy; Hillsborough County's 0.5% Local Government Infrastructure Surtax levy; Holmes County's 0.5% Voter-Approved Indigent Care Surtax levy; Jackson County's 0.5% School Capital Outlay Surtax; Monroe County's 0.5% School Capital Outlay Surtax; Orange County's 0.5% School Capital Outlay Surtax; St. Johns County's 0.5% School Capital Outlay Surtax; and St. Lucie County's 0.5% School Capital Outlay Surtax.</t>
  </si>
  <si>
    <t>15)  The following levies are scheduled to expire on December 30, 2025: Jackson County's 1% Small County Surtax levy and Martin County's 0.5% School Capital Outlay Surtax levy.</t>
  </si>
  <si>
    <t>16)  The following levies are scheduled to expire on December 30, 2026: Brevard County's 0.5% Local Government Infrastructure Surtax and 0.5% School Capital Outlay Surtax levies; Charlotte County's 1% Local Government Infrastructure Surtax levy; Liberty County's 0.5% Emergency Fire Rescue Services and Facilities Surtax levy; Palm Beach County's 1% Local Government Infrastructure Surtax levy; and Santa Rosa County's 0.5% Local Government Infrastructure Surtax levy.</t>
  </si>
  <si>
    <t>Data Sources:  Florida Department of Revenue's "Discretionary Sales Surtax Information for Calendar Year 2025" (November 2024) available at https://floridarevenue.com/Forms_library/current/dr15dss_25.pdf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</si>
</sst>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164" formatCode="0_)"/>
    <numFmt numFmtId="165" formatCode="0.0_)"/>
    <numFmt numFmtId="166" formatCode="0.0"/>
    <numFmt numFmtId="167" formatCode="0.0%"/>
  </numFmts>
  <fonts count="6">
    <font>
      <sz val="12"/>
      <name val="Arial MT"/>
    </font>
    <font>
      <b/>
      <sz val="12"/>
      <name val="Arial MT"/>
    </font>
    <font>
      <sz val="12"/>
      <name val="Arial MT"/>
    </font>
    <font>
      <sz val="24"/>
      <name val="Arial MT"/>
    </font>
    <font>
      <b/>
      <sz val="14"/>
      <name val="Arial MT"/>
    </font>
    <font>
      <i/>
      <sz val="12"/>
      <name val="Arial MT"/>
    </font>
  </fonts>
  <fills count="4">
    <fill>
      <patternFill patternType="none"/>
    </fill>
    <fill>
      <patternFill patternType="gray125"/>
    </fill>
    <fill>
      <patternFill patternType="solid">
        <fgColor indexed="22"/>
        <bgColor indexed="64"/>
      </patternFill>
    </fill>
    <fill>
      <patternFill patternType="solid">
        <fgColor indexed="22"/>
        <bgColor indexed="8"/>
      </patternFill>
    </fill>
  </fills>
  <borders count="32">
    <border>
      <left/>
      <right/>
      <top/>
      <bottom/>
      <diagonal/>
    </border>
    <border>
      <left/>
      <right/>
      <top style="thin">
        <color indexed="8"/>
      </top>
      <bottom/>
      <diagonal/>
    </border>
    <border>
      <left/>
      <right/>
      <top/>
      <bottom style="thin">
        <color indexed="64"/>
      </bottom>
      <diagonal/>
    </border>
    <border>
      <left style="thin">
        <color indexed="64"/>
      </left>
      <right/>
      <top/>
      <bottom/>
      <diagonal/>
    </border>
    <border>
      <left/>
      <right/>
      <top/>
      <bottom style="thin">
        <color indexed="8"/>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8"/>
      </left>
      <right/>
      <top style="thin">
        <color indexed="8"/>
      </top>
      <bottom/>
      <diagonal/>
    </border>
  </borders>
  <cellStyleXfs count="1">
    <xf numFmtId="0" fontId="0" fillId="0" borderId="0"/>
  </cellStyleXfs>
  <cellXfs count="309">
    <xf numFmtId="0" fontId="0" fillId="0" borderId="0" xfId="0"/>
    <xf numFmtId="5" fontId="0" fillId="0" borderId="0" xfId="0" applyNumberFormat="1" applyProtection="1"/>
    <xf numFmtId="164" fontId="0" fillId="0" borderId="0" xfId="0" applyNumberFormat="1" applyProtection="1"/>
    <xf numFmtId="37" fontId="0" fillId="0" borderId="0" xfId="0" applyNumberFormat="1" applyProtection="1"/>
    <xf numFmtId="0" fontId="0" fillId="0" borderId="1" xfId="0" applyBorder="1"/>
    <xf numFmtId="0" fontId="0" fillId="0" borderId="1" xfId="0" applyBorder="1" applyAlignment="1">
      <alignment horizontal="centerContinuous"/>
    </xf>
    <xf numFmtId="0" fontId="0" fillId="0" borderId="0" xfId="0" applyBorder="1" applyAlignment="1">
      <alignment horizontal="centerContinuous"/>
    </xf>
    <xf numFmtId="0" fontId="0" fillId="0" borderId="0" xfId="0" applyBorder="1"/>
    <xf numFmtId="0" fontId="0" fillId="0" borderId="0" xfId="0" applyBorder="1" applyAlignment="1">
      <alignment horizontal="center"/>
    </xf>
    <xf numFmtId="0" fontId="1" fillId="0" borderId="0" xfId="0" applyFont="1" applyBorder="1" applyAlignment="1">
      <alignment horizontal="centerContinuous"/>
    </xf>
    <xf numFmtId="0" fontId="0" fillId="0" borderId="0" xfId="0" applyBorder="1" applyAlignment="1"/>
    <xf numFmtId="0" fontId="1" fillId="0" borderId="2" xfId="0" applyFont="1" applyBorder="1" applyAlignment="1">
      <alignment horizontal="center"/>
    </xf>
    <xf numFmtId="0" fontId="0" fillId="0" borderId="0" xfId="0" applyFill="1" applyBorder="1"/>
    <xf numFmtId="0" fontId="0" fillId="2" borderId="0" xfId="0" applyFill="1" applyBorder="1"/>
    <xf numFmtId="0" fontId="0" fillId="3" borderId="0" xfId="0" applyFill="1" applyBorder="1"/>
    <xf numFmtId="165" fontId="0" fillId="3" borderId="0" xfId="0" applyNumberFormat="1" applyFill="1" applyBorder="1" applyAlignment="1" applyProtection="1">
      <alignment horizontal="center"/>
    </xf>
    <xf numFmtId="0" fontId="2" fillId="3" borderId="0" xfId="0" applyFont="1" applyFill="1" applyBorder="1"/>
    <xf numFmtId="165" fontId="2" fillId="3" borderId="0" xfId="0" applyNumberFormat="1" applyFont="1" applyFill="1" applyBorder="1" applyAlignment="1" applyProtection="1">
      <alignment horizontal="center"/>
    </xf>
    <xf numFmtId="165" fontId="0" fillId="2" borderId="0" xfId="0" applyNumberFormat="1" applyFill="1" applyBorder="1" applyAlignment="1" applyProtection="1">
      <alignment horizontal="center"/>
    </xf>
    <xf numFmtId="0" fontId="0" fillId="3" borderId="0" xfId="0" applyFill="1" applyBorder="1" applyAlignment="1">
      <alignment horizontal="center"/>
    </xf>
    <xf numFmtId="0" fontId="0" fillId="2" borderId="0" xfId="0" applyFill="1" applyBorder="1" applyAlignment="1">
      <alignment horizontal="center"/>
    </xf>
    <xf numFmtId="0" fontId="0" fillId="2" borderId="0" xfId="0" applyFill="1" applyBorder="1" applyAlignment="1">
      <alignment horizontal="centerContinuous"/>
    </xf>
    <xf numFmtId="0" fontId="0" fillId="2" borderId="2" xfId="0" applyFill="1" applyBorder="1" applyAlignment="1">
      <alignment horizontal="center"/>
    </xf>
    <xf numFmtId="0" fontId="0" fillId="0" borderId="3" xfId="0" applyBorder="1"/>
    <xf numFmtId="0" fontId="0" fillId="0" borderId="3" xfId="0" applyFill="1" applyBorder="1" applyAlignment="1">
      <alignment horizontal="center"/>
    </xf>
    <xf numFmtId="0" fontId="1" fillId="0" borderId="2" xfId="0" applyFont="1" applyBorder="1" applyAlignment="1">
      <alignment horizontal="centerContinuous"/>
    </xf>
    <xf numFmtId="0" fontId="1" fillId="0" borderId="3" xfId="0" applyFont="1" applyBorder="1"/>
    <xf numFmtId="0" fontId="1" fillId="0" borderId="0" xfId="0" applyFont="1" applyBorder="1"/>
    <xf numFmtId="0" fontId="1" fillId="0" borderId="3" xfId="0" applyFont="1" applyFill="1" applyBorder="1"/>
    <xf numFmtId="0" fontId="1" fillId="0" borderId="0" xfId="0" applyFont="1" applyFill="1" applyBorder="1" applyAlignment="1">
      <alignment horizontal="center"/>
    </xf>
    <xf numFmtId="0" fontId="1" fillId="0" borderId="0" xfId="0" applyFont="1" applyFill="1" applyBorder="1"/>
    <xf numFmtId="0" fontId="1" fillId="2" borderId="0" xfId="0" applyFont="1" applyFill="1" applyBorder="1"/>
    <xf numFmtId="0" fontId="1" fillId="0" borderId="0" xfId="0" applyFont="1" applyFill="1" applyBorder="1" applyAlignment="1">
      <alignment horizontal="centerContinuous"/>
    </xf>
    <xf numFmtId="0" fontId="1" fillId="0" borderId="0" xfId="0" applyFont="1" applyBorder="1" applyAlignment="1">
      <alignment horizontal="center"/>
    </xf>
    <xf numFmtId="0" fontId="1" fillId="2" borderId="4" xfId="0" applyFont="1" applyFill="1" applyBorder="1"/>
    <xf numFmtId="0" fontId="1" fillId="0" borderId="4" xfId="0" applyFont="1" applyBorder="1" applyAlignment="1">
      <alignment horizontal="centerContinuous"/>
    </xf>
    <xf numFmtId="0" fontId="1" fillId="0" borderId="4" xfId="0" applyFont="1" applyBorder="1" applyAlignment="1">
      <alignment horizontal="center"/>
    </xf>
    <xf numFmtId="0" fontId="1" fillId="3" borderId="0" xfId="0" applyFont="1" applyFill="1" applyBorder="1"/>
    <xf numFmtId="165" fontId="1" fillId="0" borderId="0" xfId="0" applyNumberFormat="1" applyFont="1" applyBorder="1" applyAlignment="1" applyProtection="1">
      <alignment horizontal="center"/>
    </xf>
    <xf numFmtId="165" fontId="1" fillId="3" borderId="0" xfId="0" applyNumberFormat="1" applyFont="1" applyFill="1" applyBorder="1" applyAlignment="1" applyProtection="1">
      <alignment horizontal="center"/>
    </xf>
    <xf numFmtId="165" fontId="1" fillId="0" borderId="0" xfId="0" applyNumberFormat="1" applyFont="1" applyFill="1" applyBorder="1" applyAlignment="1" applyProtection="1">
      <alignment horizontal="center"/>
    </xf>
    <xf numFmtId="165" fontId="1" fillId="2" borderId="0" xfId="0" applyNumberFormat="1" applyFont="1" applyFill="1" applyBorder="1" applyAlignment="1" applyProtection="1">
      <alignment horizontal="center"/>
    </xf>
    <xf numFmtId="0" fontId="1" fillId="3" borderId="0" xfId="0" applyFont="1" applyFill="1" applyBorder="1" applyAlignment="1">
      <alignment horizontal="center"/>
    </xf>
    <xf numFmtId="0" fontId="1" fillId="0" borderId="3" xfId="0" applyFont="1" applyFill="1" applyBorder="1" applyAlignment="1">
      <alignment horizontal="center"/>
    </xf>
    <xf numFmtId="0" fontId="1" fillId="0" borderId="5" xfId="0" applyFont="1" applyFill="1" applyBorder="1"/>
    <xf numFmtId="0" fontId="1" fillId="2" borderId="0" xfId="0" applyFont="1" applyFill="1" applyBorder="1" applyAlignment="1">
      <alignment horizontal="centerContinuous"/>
    </xf>
    <xf numFmtId="0" fontId="1" fillId="2" borderId="0" xfId="0" applyFont="1" applyFill="1" applyBorder="1" applyAlignment="1">
      <alignment horizontal="center"/>
    </xf>
    <xf numFmtId="0" fontId="1" fillId="2" borderId="2" xfId="0" applyFont="1" applyFill="1" applyBorder="1" applyAlignment="1">
      <alignment horizontal="center"/>
    </xf>
    <xf numFmtId="0" fontId="4" fillId="0" borderId="2" xfId="0" applyFont="1" applyBorder="1" applyAlignment="1">
      <alignment horizontal="centerContinuous"/>
    </xf>
    <xf numFmtId="5" fontId="3" fillId="0" borderId="6" xfId="0" applyNumberFormat="1" applyFont="1" applyBorder="1" applyAlignment="1" applyProtection="1">
      <alignment horizontal="centerContinuous"/>
    </xf>
    <xf numFmtId="0" fontId="0" fillId="0" borderId="7" xfId="0" applyBorder="1" applyAlignment="1">
      <alignment horizontal="centerContinuous"/>
    </xf>
    <xf numFmtId="0" fontId="0" fillId="0" borderId="8" xfId="0" applyBorder="1" applyAlignment="1">
      <alignment horizontal="centerContinuous"/>
    </xf>
    <xf numFmtId="0" fontId="0" fillId="0" borderId="5" xfId="0" applyBorder="1" applyAlignment="1">
      <alignment horizontal="centerContinuous"/>
    </xf>
    <xf numFmtId="0" fontId="0" fillId="0" borderId="3" xfId="0" applyBorder="1" applyAlignment="1">
      <alignment horizontal="centerContinuous"/>
    </xf>
    <xf numFmtId="0" fontId="1" fillId="0" borderId="9" xfId="0" applyFont="1" applyBorder="1" applyAlignment="1">
      <alignment horizontal="centerContinuous"/>
    </xf>
    <xf numFmtId="0" fontId="1" fillId="2" borderId="5" xfId="0" applyFont="1" applyFill="1" applyBorder="1"/>
    <xf numFmtId="0" fontId="0" fillId="0" borderId="10" xfId="0" applyBorder="1" applyAlignment="1">
      <alignment horizontal="left"/>
    </xf>
    <xf numFmtId="0" fontId="1" fillId="2" borderId="11" xfId="0" applyFont="1" applyFill="1" applyBorder="1"/>
    <xf numFmtId="0" fontId="1" fillId="3" borderId="5" xfId="0" applyFont="1" applyFill="1" applyBorder="1"/>
    <xf numFmtId="0" fontId="0" fillId="0" borderId="3" xfId="0" applyBorder="1" applyAlignment="1">
      <alignment horizontal="left"/>
    </xf>
    <xf numFmtId="0" fontId="2" fillId="3" borderId="3" xfId="0" applyFont="1" applyFill="1" applyBorder="1" applyAlignment="1">
      <alignment horizontal="left"/>
    </xf>
    <xf numFmtId="0" fontId="0" fillId="3" borderId="3" xfId="0" applyFill="1" applyBorder="1" applyAlignment="1">
      <alignment horizontal="left"/>
    </xf>
    <xf numFmtId="0" fontId="0" fillId="0" borderId="3" xfId="0" applyFill="1" applyBorder="1" applyAlignment="1">
      <alignment horizontal="left"/>
    </xf>
    <xf numFmtId="0" fontId="0" fillId="2" borderId="3" xfId="0" applyFill="1" applyBorder="1" applyAlignment="1">
      <alignment horizontal="left"/>
    </xf>
    <xf numFmtId="0" fontId="1" fillId="0" borderId="5" xfId="0" applyFont="1" applyBorder="1" applyAlignment="1">
      <alignment horizontal="center"/>
    </xf>
    <xf numFmtId="0" fontId="0" fillId="3" borderId="3" xfId="0" applyFill="1" applyBorder="1"/>
    <xf numFmtId="0" fontId="1" fillId="3" borderId="5" xfId="0" applyFont="1" applyFill="1" applyBorder="1" applyAlignment="1">
      <alignment horizontal="center"/>
    </xf>
    <xf numFmtId="0" fontId="0" fillId="0" borderId="5" xfId="0" applyBorder="1"/>
    <xf numFmtId="0" fontId="2" fillId="0" borderId="3" xfId="0" applyFont="1" applyBorder="1"/>
    <xf numFmtId="0" fontId="0" fillId="0" borderId="12" xfId="0" applyFill="1" applyBorder="1" applyAlignment="1">
      <alignment horizontal="centerContinuous"/>
    </xf>
    <xf numFmtId="165" fontId="0" fillId="0" borderId="13" xfId="0" applyNumberFormat="1" applyFill="1" applyBorder="1" applyAlignment="1" applyProtection="1">
      <alignment horizontal="center"/>
    </xf>
    <xf numFmtId="0" fontId="0" fillId="0" borderId="14" xfId="0" applyBorder="1" applyAlignment="1">
      <alignment horizontal="center"/>
    </xf>
    <xf numFmtId="0" fontId="0" fillId="0" borderId="15" xfId="0" applyBorder="1" applyAlignment="1">
      <alignment horizontal="center"/>
    </xf>
    <xf numFmtId="0" fontId="0" fillId="3" borderId="16" xfId="0" applyFill="1" applyBorder="1" applyAlignment="1">
      <alignment horizontal="center"/>
    </xf>
    <xf numFmtId="0" fontId="2" fillId="3" borderId="0" xfId="0" applyFont="1" applyFill="1" applyBorder="1" applyAlignment="1">
      <alignment horizontal="center"/>
    </xf>
    <xf numFmtId="0" fontId="0" fillId="3" borderId="14" xfId="0" applyFill="1" applyBorder="1" applyAlignment="1">
      <alignment horizontal="center"/>
    </xf>
    <xf numFmtId="0" fontId="0" fillId="0" borderId="0" xfId="0" applyFill="1" applyBorder="1" applyAlignment="1">
      <alignment horizontal="center"/>
    </xf>
    <xf numFmtId="0" fontId="0" fillId="2" borderId="14" xfId="0" applyFill="1" applyBorder="1" applyAlignment="1">
      <alignment horizontal="center"/>
    </xf>
    <xf numFmtId="0" fontId="0" fillId="0" borderId="17" xfId="0" applyFill="1" applyBorder="1" applyAlignment="1">
      <alignment horizontal="center"/>
    </xf>
    <xf numFmtId="0" fontId="0" fillId="2" borderId="18" xfId="0" applyFill="1" applyBorder="1" applyAlignment="1">
      <alignment horizontal="center"/>
    </xf>
    <xf numFmtId="0" fontId="0" fillId="0" borderId="13" xfId="0" applyFill="1" applyBorder="1" applyAlignment="1">
      <alignment horizontal="center"/>
    </xf>
    <xf numFmtId="0" fontId="0" fillId="2" borderId="17" xfId="0" applyFill="1" applyBorder="1" applyAlignment="1">
      <alignment horizontal="center"/>
    </xf>
    <xf numFmtId="0" fontId="0" fillId="0" borderId="12" xfId="0" applyFill="1" applyBorder="1" applyAlignment="1">
      <alignment horizontal="center"/>
    </xf>
    <xf numFmtId="0" fontId="0" fillId="0" borderId="18" xfId="0" applyFill="1" applyBorder="1" applyAlignment="1">
      <alignment horizontal="center"/>
    </xf>
    <xf numFmtId="0" fontId="0" fillId="2" borderId="15" xfId="0" applyFill="1" applyBorder="1" applyAlignment="1">
      <alignment horizontal="center"/>
    </xf>
    <xf numFmtId="0" fontId="0" fillId="0" borderId="16" xfId="0" applyFill="1" applyBorder="1" applyAlignment="1">
      <alignment horizontal="center"/>
    </xf>
    <xf numFmtId="0" fontId="0" fillId="0" borderId="17" xfId="0" applyBorder="1" applyAlignment="1">
      <alignment horizontal="center"/>
    </xf>
    <xf numFmtId="0" fontId="2" fillId="3" borderId="12" xfId="0" applyFont="1" applyFill="1" applyBorder="1" applyAlignment="1">
      <alignment horizontal="center"/>
    </xf>
    <xf numFmtId="0" fontId="0" fillId="0" borderId="12" xfId="0" applyBorder="1" applyAlignment="1">
      <alignment horizontal="center"/>
    </xf>
    <xf numFmtId="0" fontId="0" fillId="3" borderId="12" xfId="0" applyFill="1" applyBorder="1" applyAlignment="1">
      <alignment horizontal="center"/>
    </xf>
    <xf numFmtId="0" fontId="0" fillId="2" borderId="12" xfId="0" applyFill="1" applyBorder="1" applyAlignment="1">
      <alignment horizontal="center"/>
    </xf>
    <xf numFmtId="0" fontId="2" fillId="3" borderId="19" xfId="0" applyFont="1" applyFill="1" applyBorder="1" applyAlignment="1">
      <alignment horizontal="center"/>
    </xf>
    <xf numFmtId="0" fontId="0" fillId="0" borderId="19" xfId="0" applyBorder="1" applyAlignment="1">
      <alignment horizontal="center"/>
    </xf>
    <xf numFmtId="0" fontId="0" fillId="3" borderId="19" xfId="0" applyFill="1" applyBorder="1" applyAlignment="1">
      <alignment horizontal="center"/>
    </xf>
    <xf numFmtId="0" fontId="0" fillId="0" borderId="19" xfId="0" applyFill="1" applyBorder="1" applyAlignment="1">
      <alignment horizontal="center"/>
    </xf>
    <xf numFmtId="0" fontId="0" fillId="2" borderId="19" xfId="0" applyFill="1" applyBorder="1" applyAlignment="1">
      <alignment horizontal="center"/>
    </xf>
    <xf numFmtId="0" fontId="2" fillId="3" borderId="13" xfId="0" applyFont="1" applyFill="1" applyBorder="1" applyAlignment="1">
      <alignment horizontal="center"/>
    </xf>
    <xf numFmtId="0" fontId="0" fillId="3" borderId="13" xfId="0" applyFill="1" applyBorder="1" applyAlignment="1">
      <alignment horizontal="center"/>
    </xf>
    <xf numFmtId="0" fontId="0" fillId="0" borderId="13" xfId="0" applyBorder="1" applyAlignment="1">
      <alignment horizontal="center"/>
    </xf>
    <xf numFmtId="0" fontId="0" fillId="3" borderId="15" xfId="0" applyFill="1" applyBorder="1" applyAlignment="1">
      <alignment horizontal="center"/>
    </xf>
    <xf numFmtId="0" fontId="0" fillId="2" borderId="16" xfId="0" applyFill="1" applyBorder="1" applyAlignment="1">
      <alignment horizontal="center"/>
    </xf>
    <xf numFmtId="0" fontId="0" fillId="0" borderId="15" xfId="0" applyFill="1" applyBorder="1" applyAlignment="1">
      <alignment horizontal="center"/>
    </xf>
    <xf numFmtId="165" fontId="0" fillId="2" borderId="12" xfId="0" applyNumberFormat="1" applyFill="1" applyBorder="1" applyAlignment="1" applyProtection="1">
      <alignment horizontal="center"/>
    </xf>
    <xf numFmtId="2" fontId="0" fillId="0" borderId="17" xfId="0" applyNumberFormat="1" applyBorder="1" applyAlignment="1">
      <alignment horizontal="center"/>
    </xf>
    <xf numFmtId="0" fontId="0" fillId="0" borderId="18" xfId="0" applyBorder="1" applyAlignment="1">
      <alignment horizontal="center"/>
    </xf>
    <xf numFmtId="0" fontId="0" fillId="0" borderId="14" xfId="0" applyFill="1" applyBorder="1" applyAlignment="1">
      <alignment horizontal="center"/>
    </xf>
    <xf numFmtId="165" fontId="0" fillId="0" borderId="15" xfId="0" applyNumberFormat="1" applyFill="1" applyBorder="1" applyAlignment="1" applyProtection="1">
      <alignment horizontal="center"/>
    </xf>
    <xf numFmtId="0" fontId="0" fillId="3" borderId="17" xfId="0" applyFill="1" applyBorder="1" applyAlignment="1">
      <alignment horizontal="center"/>
    </xf>
    <xf numFmtId="0" fontId="0" fillId="3" borderId="18" xfId="0" applyFill="1" applyBorder="1" applyAlignment="1">
      <alignment horizontal="center"/>
    </xf>
    <xf numFmtId="166" fontId="1" fillId="0" borderId="0" xfId="0" applyNumberFormat="1" applyFont="1" applyBorder="1" applyAlignment="1" applyProtection="1">
      <alignment horizontal="center"/>
    </xf>
    <xf numFmtId="166" fontId="1" fillId="3" borderId="0" xfId="0" applyNumberFormat="1" applyFont="1" applyFill="1" applyBorder="1" applyAlignment="1" applyProtection="1">
      <alignment horizontal="center"/>
    </xf>
    <xf numFmtId="166" fontId="1" fillId="0" borderId="0" xfId="0" applyNumberFormat="1" applyFont="1" applyFill="1" applyBorder="1" applyAlignment="1" applyProtection="1">
      <alignment horizontal="center"/>
    </xf>
    <xf numFmtId="166" fontId="1" fillId="2" borderId="0" xfId="0" applyNumberFormat="1" applyFont="1" applyFill="1" applyBorder="1" applyAlignment="1" applyProtection="1">
      <alignment horizontal="center"/>
    </xf>
    <xf numFmtId="0" fontId="0" fillId="0" borderId="0" xfId="0" applyAlignment="1">
      <alignment horizontal="center"/>
    </xf>
    <xf numFmtId="2" fontId="1" fillId="0" borderId="0" xfId="0" applyNumberFormat="1" applyFont="1" applyBorder="1" applyAlignment="1" applyProtection="1">
      <alignment horizontal="center"/>
    </xf>
    <xf numFmtId="0" fontId="0" fillId="0" borderId="3" xfId="0" applyFill="1" applyBorder="1"/>
    <xf numFmtId="0" fontId="0" fillId="0" borderId="20" xfId="0" applyBorder="1"/>
    <xf numFmtId="0" fontId="0" fillId="0" borderId="2" xfId="0" applyBorder="1"/>
    <xf numFmtId="0" fontId="0" fillId="0" borderId="9" xfId="0" applyBorder="1"/>
    <xf numFmtId="0" fontId="1" fillId="0" borderId="8" xfId="0" applyFont="1" applyBorder="1"/>
    <xf numFmtId="0" fontId="5" fillId="0" borderId="4" xfId="0" applyFont="1" applyBorder="1" applyAlignment="1">
      <alignment horizontal="centerContinuous"/>
    </xf>
    <xf numFmtId="0" fontId="0" fillId="0" borderId="4" xfId="0" applyBorder="1" applyAlignment="1">
      <alignment horizontal="centerContinuous"/>
    </xf>
    <xf numFmtId="0" fontId="0" fillId="0" borderId="15" xfId="0" applyBorder="1"/>
    <xf numFmtId="0" fontId="0" fillId="0" borderId="17" xfId="0" applyBorder="1"/>
    <xf numFmtId="2" fontId="0" fillId="0" borderId="17" xfId="0" applyNumberFormat="1" applyBorder="1"/>
    <xf numFmtId="0" fontId="2" fillId="3" borderId="19" xfId="0" applyFont="1" applyFill="1" applyBorder="1"/>
    <xf numFmtId="0" fontId="2" fillId="3" borderId="13" xfId="0" applyFont="1" applyFill="1" applyBorder="1"/>
    <xf numFmtId="0" fontId="2" fillId="3" borderId="12" xfId="0" applyFont="1" applyFill="1" applyBorder="1"/>
    <xf numFmtId="0" fontId="0" fillId="0" borderId="19" xfId="0" applyBorder="1"/>
    <xf numFmtId="0" fontId="0" fillId="0" borderId="12" xfId="0" applyBorder="1"/>
    <xf numFmtId="0" fontId="0" fillId="3" borderId="19" xfId="0" applyFill="1" applyBorder="1"/>
    <xf numFmtId="0" fontId="0" fillId="3" borderId="13" xfId="0" applyFill="1" applyBorder="1"/>
    <xf numFmtId="0" fontId="0" fillId="3" borderId="12" xfId="0" applyFill="1" applyBorder="1"/>
    <xf numFmtId="0" fontId="0" fillId="0" borderId="18" xfId="0" applyBorder="1"/>
    <xf numFmtId="0" fontId="0" fillId="0" borderId="13" xfId="0" applyBorder="1"/>
    <xf numFmtId="0" fontId="0" fillId="3" borderId="15" xfId="0" applyFill="1" applyBorder="1"/>
    <xf numFmtId="0" fontId="0" fillId="0" borderId="19" xfId="0" applyFill="1" applyBorder="1"/>
    <xf numFmtId="0" fontId="0" fillId="0" borderId="12" xfId="0" applyFill="1" applyBorder="1"/>
    <xf numFmtId="0" fontId="0" fillId="2" borderId="19" xfId="0" applyFill="1" applyBorder="1"/>
    <xf numFmtId="0" fontId="0" fillId="2" borderId="16" xfId="0" applyFill="1" applyBorder="1"/>
    <xf numFmtId="0" fontId="0" fillId="2" borderId="18" xfId="0" applyFill="1" applyBorder="1"/>
    <xf numFmtId="165" fontId="0" fillId="0" borderId="13" xfId="0" applyNumberFormat="1" applyFill="1" applyBorder="1" applyAlignment="1" applyProtection="1"/>
    <xf numFmtId="0" fontId="0" fillId="2" borderId="17" xfId="0" applyFill="1" applyBorder="1"/>
    <xf numFmtId="0" fontId="0" fillId="0" borderId="15" xfId="0" applyFill="1" applyBorder="1"/>
    <xf numFmtId="0" fontId="0" fillId="2" borderId="12" xfId="0" applyFill="1" applyBorder="1"/>
    <xf numFmtId="0" fontId="0" fillId="0" borderId="16" xfId="0" applyFill="1" applyBorder="1"/>
    <xf numFmtId="0" fontId="0" fillId="0" borderId="18" xfId="0" applyFill="1" applyBorder="1"/>
    <xf numFmtId="0" fontId="0" fillId="2" borderId="14" xfId="0" applyFill="1" applyBorder="1"/>
    <xf numFmtId="165" fontId="0" fillId="2" borderId="12" xfId="0" applyNumberFormat="1" applyFill="1" applyBorder="1" applyProtection="1"/>
    <xf numFmtId="0" fontId="0" fillId="0" borderId="13" xfId="0" applyFill="1" applyBorder="1"/>
    <xf numFmtId="0" fontId="0" fillId="0" borderId="17" xfId="0" applyFill="1" applyBorder="1"/>
    <xf numFmtId="165" fontId="0" fillId="0" borderId="13" xfId="0" applyNumberFormat="1" applyFill="1" applyBorder="1" applyProtection="1"/>
    <xf numFmtId="0" fontId="0" fillId="0" borderId="14" xfId="0" applyFill="1" applyBorder="1"/>
    <xf numFmtId="0" fontId="0" fillId="2" borderId="13" xfId="0" applyFill="1" applyBorder="1"/>
    <xf numFmtId="0" fontId="0" fillId="2" borderId="15" xfId="0" applyFill="1" applyBorder="1"/>
    <xf numFmtId="0" fontId="2" fillId="0" borderId="3" xfId="0" applyFont="1" applyFill="1" applyBorder="1"/>
    <xf numFmtId="0" fontId="0" fillId="0" borderId="7"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5" fontId="3" fillId="0" borderId="21" xfId="0" applyNumberFormat="1" applyFont="1" applyBorder="1" applyAlignment="1" applyProtection="1">
      <alignment horizontal="centerContinuous"/>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25" xfId="0" applyBorder="1" applyAlignment="1">
      <alignment horizontal="centerContinuous"/>
    </xf>
    <xf numFmtId="0" fontId="0" fillId="0" borderId="26" xfId="0" applyBorder="1" applyAlignment="1">
      <alignment horizontal="centerContinuous"/>
    </xf>
    <xf numFmtId="0" fontId="0" fillId="0" borderId="25" xfId="0" applyBorder="1"/>
    <xf numFmtId="0" fontId="0" fillId="0" borderId="26" xfId="0" applyBorder="1" applyAlignment="1">
      <alignment horizontal="center"/>
    </xf>
    <xf numFmtId="0" fontId="0" fillId="0" borderId="6" xfId="0" applyBorder="1" applyAlignment="1">
      <alignment horizontal="center"/>
    </xf>
    <xf numFmtId="0" fontId="1" fillId="0" borderId="7" xfId="0" applyFont="1" applyBorder="1" applyAlignment="1"/>
    <xf numFmtId="0" fontId="4" fillId="0" borderId="7" xfId="0" applyFont="1" applyBorder="1" applyAlignment="1"/>
    <xf numFmtId="0" fontId="1" fillId="0" borderId="8" xfId="0" applyFont="1" applyBorder="1" applyAlignment="1"/>
    <xf numFmtId="0" fontId="4" fillId="0" borderId="6" xfId="0" applyFont="1" applyBorder="1" applyAlignment="1">
      <alignment horizontal="center"/>
    </xf>
    <xf numFmtId="0" fontId="0" fillId="0" borderId="3" xfId="0" applyBorder="1" applyAlignment="1"/>
    <xf numFmtId="0" fontId="1" fillId="0" borderId="26" xfId="0" applyFont="1" applyFill="1" applyBorder="1"/>
    <xf numFmtId="0" fontId="0" fillId="0" borderId="3" xfId="0" applyFill="1" applyBorder="1" applyAlignment="1">
      <alignment horizontal="centerContinuous"/>
    </xf>
    <xf numFmtId="0" fontId="0" fillId="0" borderId="27" xfId="0" applyBorder="1" applyAlignment="1">
      <alignment horizontal="left"/>
    </xf>
    <xf numFmtId="0" fontId="1" fillId="2" borderId="28" xfId="0" applyFont="1" applyFill="1" applyBorder="1"/>
    <xf numFmtId="0" fontId="1" fillId="0" borderId="28" xfId="0" applyFont="1" applyBorder="1" applyAlignment="1">
      <alignment horizontal="centerContinuous"/>
    </xf>
    <xf numFmtId="0" fontId="1" fillId="0" borderId="28" xfId="0" applyFont="1" applyBorder="1" applyAlignment="1">
      <alignment horizontal="center"/>
    </xf>
    <xf numFmtId="0" fontId="1" fillId="2" borderId="28" xfId="0" applyFont="1" applyFill="1" applyBorder="1" applyAlignment="1">
      <alignment horizontal="center"/>
    </xf>
    <xf numFmtId="0" fontId="1" fillId="0" borderId="29" xfId="0" applyFont="1" applyFill="1" applyBorder="1"/>
    <xf numFmtId="0" fontId="0" fillId="0" borderId="25" xfId="0" applyBorder="1" applyAlignment="1">
      <alignment horizontal="left"/>
    </xf>
    <xf numFmtId="0" fontId="2" fillId="3" borderId="25" xfId="0" applyFont="1" applyFill="1" applyBorder="1" applyAlignment="1">
      <alignment horizontal="left"/>
    </xf>
    <xf numFmtId="0" fontId="0" fillId="3" borderId="25" xfId="0" applyFill="1" applyBorder="1" applyAlignment="1">
      <alignment horizontal="left"/>
    </xf>
    <xf numFmtId="0" fontId="0" fillId="0" borderId="25" xfId="0" applyFill="1" applyBorder="1" applyAlignment="1">
      <alignment horizontal="left"/>
    </xf>
    <xf numFmtId="0" fontId="0" fillId="2" borderId="25" xfId="0" applyFill="1" applyBorder="1" applyAlignment="1">
      <alignment horizontal="left"/>
    </xf>
    <xf numFmtId="0" fontId="1" fillId="0" borderId="26" xfId="0" applyFont="1" applyFill="1" applyBorder="1" applyAlignment="1">
      <alignment horizontal="center"/>
    </xf>
    <xf numFmtId="0" fontId="0" fillId="3" borderId="25" xfId="0" applyFill="1" applyBorder="1"/>
    <xf numFmtId="0" fontId="1" fillId="0" borderId="26" xfId="0" applyFont="1" applyBorder="1" applyAlignment="1">
      <alignment horizontal="center"/>
    </xf>
    <xf numFmtId="0" fontId="0" fillId="0" borderId="26" xfId="0" applyBorder="1"/>
    <xf numFmtId="0" fontId="2" fillId="0" borderId="25" xfId="0" applyFont="1" applyBorder="1"/>
    <xf numFmtId="0" fontId="0" fillId="0" borderId="26" xfId="0" applyBorder="1" applyAlignment="1">
      <alignment wrapText="1"/>
    </xf>
    <xf numFmtId="0" fontId="0" fillId="0" borderId="29" xfId="0" applyBorder="1" applyAlignment="1">
      <alignment wrapText="1"/>
    </xf>
    <xf numFmtId="0" fontId="0" fillId="0" borderId="25" xfId="0" applyFill="1" applyBorder="1" applyAlignment="1">
      <alignment wrapText="1"/>
    </xf>
    <xf numFmtId="0" fontId="0" fillId="0" borderId="0" xfId="0" applyBorder="1" applyAlignment="1">
      <alignment wrapText="1"/>
    </xf>
    <xf numFmtId="0" fontId="0" fillId="0" borderId="25" xfId="0" applyBorder="1" applyAlignment="1">
      <alignment wrapText="1"/>
    </xf>
    <xf numFmtId="0" fontId="0" fillId="0" borderId="0" xfId="0" applyAlignment="1">
      <alignment wrapText="1"/>
    </xf>
    <xf numFmtId="0" fontId="0" fillId="3" borderId="14" xfId="0" applyFill="1" applyBorder="1"/>
    <xf numFmtId="0" fontId="0" fillId="0" borderId="14" xfId="0" applyBorder="1"/>
    <xf numFmtId="0" fontId="0" fillId="2" borderId="30" xfId="0" applyFill="1" applyBorder="1" applyAlignment="1">
      <alignment horizontal="center"/>
    </xf>
    <xf numFmtId="0" fontId="0" fillId="0" borderId="30" xfId="0" applyBorder="1" applyAlignment="1">
      <alignment horizontal="center"/>
    </xf>
    <xf numFmtId="0" fontId="0" fillId="0" borderId="29" xfId="0" applyBorder="1" applyAlignment="1">
      <alignment vertical="center"/>
    </xf>
    <xf numFmtId="0" fontId="0" fillId="3" borderId="17" xfId="0" applyFill="1" applyBorder="1"/>
    <xf numFmtId="0" fontId="0" fillId="0" borderId="26" xfId="0" applyBorder="1" applyAlignment="1"/>
    <xf numFmtId="0" fontId="0" fillId="2" borderId="1" xfId="0" applyFill="1" applyBorder="1" applyAlignment="1">
      <alignment horizontal="center"/>
    </xf>
    <xf numFmtId="0" fontId="0" fillId="0" borderId="4" xfId="0" applyFill="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5" xfId="0" applyBorder="1" applyAlignment="1">
      <alignment wrapText="1"/>
    </xf>
    <xf numFmtId="0" fontId="0" fillId="0" borderId="0" xfId="0" applyBorder="1" applyAlignment="1">
      <alignment wrapText="1"/>
    </xf>
    <xf numFmtId="0" fontId="0" fillId="0" borderId="25" xfId="0" applyFill="1" applyBorder="1" applyAlignment="1">
      <alignment wrapText="1"/>
    </xf>
    <xf numFmtId="0" fontId="0" fillId="0" borderId="0" xfId="0" applyAlignment="1">
      <alignment wrapText="1"/>
    </xf>
    <xf numFmtId="0" fontId="0" fillId="0" borderId="26" xfId="0" applyBorder="1" applyAlignment="1">
      <alignment wrapText="1"/>
    </xf>
    <xf numFmtId="0" fontId="0" fillId="0" borderId="29" xfId="0" applyBorder="1" applyAlignment="1">
      <alignment vertical="center"/>
    </xf>
    <xf numFmtId="0" fontId="0" fillId="0" borderId="7" xfId="0" applyBorder="1"/>
    <xf numFmtId="0" fontId="0" fillId="0" borderId="0" xfId="0" applyAlignment="1">
      <alignment wrapText="1"/>
    </xf>
    <xf numFmtId="0" fontId="0" fillId="0" borderId="28" xfId="0" applyBorder="1" applyAlignment="1">
      <alignment horizontal="center"/>
    </xf>
    <xf numFmtId="0" fontId="0" fillId="0" borderId="25" xfId="0" applyBorder="1" applyAlignment="1">
      <alignment wrapText="1"/>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26" xfId="0" applyBorder="1" applyAlignment="1">
      <alignment wrapText="1"/>
    </xf>
    <xf numFmtId="0" fontId="0" fillId="0" borderId="29" xfId="0" applyBorder="1" applyAlignment="1">
      <alignment vertical="center"/>
    </xf>
    <xf numFmtId="0" fontId="0" fillId="0" borderId="0" xfId="0" applyAlignment="1">
      <alignment horizontal="center"/>
    </xf>
    <xf numFmtId="0" fontId="0" fillId="0" borderId="4" xfId="0" applyBorder="1" applyAlignment="1">
      <alignment horizontal="center"/>
    </xf>
    <xf numFmtId="0" fontId="1" fillId="0" borderId="0" xfId="0" applyFont="1"/>
    <xf numFmtId="0" fontId="0" fillId="0" borderId="25" xfId="0" applyFill="1" applyBorder="1" applyAlignment="1">
      <alignment wrapText="1"/>
    </xf>
    <xf numFmtId="0" fontId="0" fillId="0" borderId="0" xfId="0" applyAlignment="1">
      <alignment wrapText="1"/>
    </xf>
    <xf numFmtId="0" fontId="0" fillId="0" borderId="0" xfId="0" applyBorder="1" applyAlignment="1">
      <alignment wrapText="1"/>
    </xf>
    <xf numFmtId="0" fontId="0" fillId="0" borderId="27" xfId="0" applyBorder="1" applyAlignment="1">
      <alignment vertical="center" wrapText="1"/>
    </xf>
    <xf numFmtId="0" fontId="0" fillId="0" borderId="28" xfId="0" applyBorder="1" applyAlignment="1">
      <alignment vertical="center" wrapText="1"/>
    </xf>
    <xf numFmtId="0" fontId="0" fillId="0" borderId="25" xfId="0" applyBorder="1" applyAlignment="1">
      <alignment wrapText="1"/>
    </xf>
    <xf numFmtId="0" fontId="5" fillId="0" borderId="28" xfId="0" applyFont="1" applyBorder="1" applyAlignment="1">
      <alignment horizontal="center"/>
    </xf>
    <xf numFmtId="0" fontId="0" fillId="0" borderId="28" xfId="0" applyBorder="1" applyAlignment="1">
      <alignment horizontal="center"/>
    </xf>
    <xf numFmtId="167" fontId="5" fillId="0" borderId="28" xfId="0" applyNumberFormat="1" applyFont="1"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 fillId="0" borderId="2" xfId="0" applyFont="1" applyBorder="1" applyAlignment="1">
      <alignment horizontal="center"/>
    </xf>
    <xf numFmtId="0" fontId="0" fillId="0" borderId="2" xfId="0" applyBorder="1" applyAlignment="1">
      <alignment horizontal="center"/>
    </xf>
    <xf numFmtId="0" fontId="1" fillId="0" borderId="2" xfId="0" applyFont="1" applyBorder="1" applyAlignment="1">
      <alignment horizontal="center"/>
    </xf>
    <xf numFmtId="0" fontId="0" fillId="0" borderId="26" xfId="0" applyBorder="1" applyAlignment="1">
      <alignment wrapText="1"/>
    </xf>
    <xf numFmtId="0" fontId="0" fillId="0" borderId="29" xfId="0" applyBorder="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27" xfId="0" applyBorder="1" applyAlignment="1">
      <alignment wrapText="1"/>
    </xf>
    <xf numFmtId="0" fontId="0" fillId="0" borderId="28" xfId="0" applyBorder="1" applyAlignment="1">
      <alignment wrapText="1"/>
    </xf>
    <xf numFmtId="0" fontId="0" fillId="0" borderId="29" xfId="0" applyBorder="1" applyAlignment="1">
      <alignment wrapText="1"/>
    </xf>
    <xf numFmtId="0" fontId="0" fillId="0" borderId="3" xfId="0" applyFill="1" applyBorder="1" applyAlignment="1">
      <alignment wrapText="1"/>
    </xf>
    <xf numFmtId="0" fontId="0" fillId="0" borderId="5" xfId="0" applyBorder="1" applyAlignment="1">
      <alignment wrapText="1"/>
    </xf>
    <xf numFmtId="0" fontId="0" fillId="0" borderId="20" xfId="0" applyBorder="1" applyAlignment="1">
      <alignment wrapText="1"/>
    </xf>
    <xf numFmtId="0" fontId="0" fillId="0" borderId="2" xfId="0" applyBorder="1" applyAlignment="1">
      <alignment wrapText="1"/>
    </xf>
    <xf numFmtId="0" fontId="0" fillId="0" borderId="9" xfId="0" applyBorder="1" applyAlignment="1">
      <alignment wrapText="1"/>
    </xf>
    <xf numFmtId="0" fontId="0" fillId="0" borderId="3" xfId="0" applyBorder="1" applyAlignment="1">
      <alignment wrapText="1"/>
    </xf>
    <xf numFmtId="0" fontId="1" fillId="0" borderId="6"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31" xfId="0" applyBorder="1" applyAlignment="1">
      <alignment horizontal="center"/>
    </xf>
    <xf numFmtId="0" fontId="5" fillId="0" borderId="4" xfId="0" applyFont="1" applyBorder="1" applyAlignment="1">
      <alignment horizontal="center"/>
    </xf>
    <xf numFmtId="0" fontId="0" fillId="0" borderId="4" xfId="0" applyBorder="1" applyAlignment="1">
      <alignment horizontal="center"/>
    </xf>
    <xf numFmtId="167" fontId="5" fillId="0" borderId="4" xfId="0" applyNumberFormat="1" applyFont="1" applyBorder="1" applyAlignment="1">
      <alignment horizontal="center"/>
    </xf>
    <xf numFmtId="0" fontId="4" fillId="0" borderId="0" xfId="0" applyFont="1" applyBorder="1" applyAlignment="1">
      <alignment horizontal="center"/>
    </xf>
    <xf numFmtId="5" fontId="3" fillId="0" borderId="21" xfId="0" applyNumberFormat="1" applyFont="1" applyBorder="1" applyAlignment="1">
      <alignment horizontal="centerContinuous"/>
    </xf>
    <xf numFmtId="5" fontId="3" fillId="0" borderId="22" xfId="0" applyNumberFormat="1" applyFont="1" applyBorder="1" applyAlignment="1">
      <alignment horizontal="centerContinuous"/>
    </xf>
    <xf numFmtId="0" fontId="0" fillId="0" borderId="0" xfId="0" applyAlignment="1">
      <alignment horizontal="centerContinuous"/>
    </xf>
    <xf numFmtId="0" fontId="1" fillId="0" borderId="7" xfId="0" applyFont="1" applyBorder="1"/>
    <xf numFmtId="0" fontId="4" fillId="0" borderId="7" xfId="0" applyFont="1" applyBorder="1"/>
    <xf numFmtId="0" fontId="1" fillId="0" borderId="0" xfId="0" applyFont="1" applyAlignment="1">
      <alignment horizontal="center"/>
    </xf>
    <xf numFmtId="0" fontId="1" fillId="0" borderId="5" xfId="0" applyFont="1" applyBorder="1"/>
    <xf numFmtId="0" fontId="1" fillId="0" borderId="26" xfId="0" applyFont="1" applyBorder="1"/>
    <xf numFmtId="0" fontId="0" fillId="0" borderId="0" xfId="0" quotePrefix="1" applyAlignment="1">
      <alignment horizontal="center"/>
    </xf>
    <xf numFmtId="0" fontId="1" fillId="0" borderId="0" xfId="0" applyFont="1" applyAlignment="1">
      <alignment horizontal="centerContinuous"/>
    </xf>
    <xf numFmtId="0" fontId="1" fillId="2" borderId="0" xfId="0" applyFont="1" applyFill="1"/>
    <xf numFmtId="0" fontId="1" fillId="2" borderId="0" xfId="0" applyFont="1" applyFill="1" applyAlignment="1">
      <alignment horizontal="centerContinuous"/>
    </xf>
    <xf numFmtId="164" fontId="0" fillId="0" borderId="0" xfId="0" applyNumberFormat="1"/>
    <xf numFmtId="0" fontId="1" fillId="2" borderId="0" xfId="0" applyFont="1" applyFill="1" applyAlignment="1">
      <alignment horizontal="center"/>
    </xf>
    <xf numFmtId="0" fontId="1" fillId="0" borderId="29" xfId="0" applyFont="1" applyBorder="1"/>
    <xf numFmtId="0" fontId="1" fillId="3" borderId="0" xfId="0" applyFont="1" applyFill="1"/>
    <xf numFmtId="41" fontId="0" fillId="0" borderId="0" xfId="0" applyNumberFormat="1" applyAlignment="1">
      <alignment horizontal="left"/>
    </xf>
    <xf numFmtId="166" fontId="1" fillId="0" borderId="0" xfId="0" applyNumberFormat="1" applyFont="1" applyAlignment="1">
      <alignment horizontal="center"/>
    </xf>
    <xf numFmtId="165" fontId="1" fillId="2" borderId="0" xfId="0" applyNumberFormat="1" applyFont="1" applyFill="1" applyAlignment="1">
      <alignment horizontal="center"/>
    </xf>
    <xf numFmtId="165" fontId="1" fillId="0" borderId="0" xfId="0" applyNumberFormat="1" applyFont="1" applyAlignment="1">
      <alignment horizontal="center"/>
    </xf>
    <xf numFmtId="41" fontId="2" fillId="3" borderId="0" xfId="0" applyNumberFormat="1" applyFont="1" applyFill="1" applyAlignment="1">
      <alignment horizontal="left"/>
    </xf>
    <xf numFmtId="0" fontId="2" fillId="3" borderId="0" xfId="0" applyFont="1" applyFill="1"/>
    <xf numFmtId="0" fontId="2" fillId="3" borderId="0" xfId="0" applyFont="1" applyFill="1" applyAlignment="1">
      <alignment horizontal="center"/>
    </xf>
    <xf numFmtId="166" fontId="1" fillId="3" borderId="0" xfId="0" applyNumberFormat="1" applyFont="1" applyFill="1" applyAlignment="1">
      <alignment horizontal="center"/>
    </xf>
    <xf numFmtId="165" fontId="1" fillId="3" borderId="0" xfId="0" applyNumberFormat="1" applyFont="1" applyFill="1" applyAlignment="1">
      <alignment horizontal="center"/>
    </xf>
    <xf numFmtId="41" fontId="0" fillId="3" borderId="0" xfId="0" applyNumberFormat="1" applyFill="1" applyAlignment="1">
      <alignment horizontal="left"/>
    </xf>
    <xf numFmtId="0" fontId="0" fillId="3" borderId="0" xfId="0" applyFill="1"/>
    <xf numFmtId="0" fontId="0" fillId="3" borderId="0" xfId="0" applyFill="1" applyAlignment="1">
      <alignment horizontal="center"/>
    </xf>
    <xf numFmtId="5" fontId="0" fillId="0" borderId="0" xfId="0" applyNumberFormat="1"/>
    <xf numFmtId="41" fontId="0" fillId="2" borderId="0" xfId="0" applyNumberFormat="1" applyFill="1" applyAlignment="1">
      <alignment horizontal="left"/>
    </xf>
    <xf numFmtId="0" fontId="0" fillId="2" borderId="0" xfId="0" applyFill="1"/>
    <xf numFmtId="0" fontId="0" fillId="2" borderId="0" xfId="0" applyFill="1" applyAlignment="1">
      <alignment horizontal="center"/>
    </xf>
    <xf numFmtId="166" fontId="1" fillId="2" borderId="0" xfId="0" applyNumberFormat="1" applyFont="1" applyFill="1" applyAlignment="1">
      <alignment horizontal="center"/>
    </xf>
    <xf numFmtId="165" fontId="0" fillId="0" borderId="15" xfId="0" applyNumberFormat="1" applyBorder="1" applyAlignment="1">
      <alignment horizontal="center"/>
    </xf>
    <xf numFmtId="0" fontId="0" fillId="0" borderId="16" xfId="0" applyBorder="1" applyAlignment="1">
      <alignment horizontal="center"/>
    </xf>
    <xf numFmtId="165" fontId="0" fillId="2" borderId="12" xfId="0" applyNumberFormat="1" applyFill="1" applyBorder="1" applyAlignment="1">
      <alignment horizontal="center"/>
    </xf>
    <xf numFmtId="165" fontId="0" fillId="0" borderId="13" xfId="0" applyNumberFormat="1" applyBorder="1" applyAlignment="1">
      <alignment horizontal="center"/>
    </xf>
    <xf numFmtId="0" fontId="0" fillId="0" borderId="0" xfId="0" applyAlignment="1">
      <alignment horizontal="left"/>
    </xf>
    <xf numFmtId="0" fontId="1" fillId="3" borderId="0" xfId="0" applyFont="1" applyFill="1" applyAlignment="1">
      <alignment horizontal="center"/>
    </xf>
    <xf numFmtId="0" fontId="2" fillId="0" borderId="0" xfId="0" applyFont="1"/>
    <xf numFmtId="41" fontId="0" fillId="0" borderId="0" xfId="0" applyNumberForma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E7A10-FB52-49EA-A06A-E1DB928A6AF5}">
  <sheetPr>
    <pageSetUpPr fitToPage="1"/>
  </sheetPr>
  <dimension ref="A1:CG131"/>
  <sheetViews>
    <sheetView zoomScale="75" zoomScaleNormal="75" workbookViewId="0"/>
  </sheetViews>
  <sheetFormatPr defaultColWidth="9.77734375" defaultRowHeight="15"/>
  <cols>
    <col min="1" max="2" width="11.77734375" customWidth="1"/>
    <col min="3" max="26" width="5.77734375" customWidth="1"/>
    <col min="27" max="27" width="1.77734375" customWidth="1"/>
    <col min="29" max="29" width="1.77734375" customWidth="1"/>
    <col min="31" max="31" width="1.77734375" customWidth="1"/>
    <col min="33" max="33" width="3.77734375" customWidth="1"/>
    <col min="34" max="36" width="5.77734375" customWidth="1"/>
    <col min="37" max="37" width="1.77734375" customWidth="1"/>
    <col min="39" max="39" width="1.77734375" customWidth="1"/>
    <col min="41" max="41" width="1.77734375" customWidth="1"/>
    <col min="43" max="44" width="1.77734375" customWidth="1"/>
  </cols>
  <sheetData>
    <row r="1" spans="1:53" ht="30">
      <c r="A1" s="268" t="s">
        <v>279</v>
      </c>
      <c r="B1" s="269"/>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1"/>
      <c r="AR1" s="162"/>
    </row>
    <row r="2" spans="1:53">
      <c r="A2" s="163"/>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164"/>
    </row>
    <row r="3" spans="1:53" ht="18">
      <c r="A3" s="165"/>
      <c r="C3" s="243" t="s">
        <v>86</v>
      </c>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H3" s="243" t="s">
        <v>108</v>
      </c>
      <c r="AI3" s="244"/>
      <c r="AJ3" s="244"/>
      <c r="AK3" s="244"/>
      <c r="AL3" s="244"/>
      <c r="AM3" s="244"/>
      <c r="AN3" s="244"/>
      <c r="AO3" s="244"/>
      <c r="AP3" s="244"/>
      <c r="AQ3" s="244"/>
      <c r="AR3" s="166"/>
    </row>
    <row r="4" spans="1:53" ht="18">
      <c r="A4" s="165"/>
      <c r="C4" s="167"/>
      <c r="D4" s="221"/>
      <c r="E4" s="221"/>
      <c r="F4" s="271"/>
      <c r="G4" s="272"/>
      <c r="H4" s="272"/>
      <c r="I4" s="272"/>
      <c r="J4" s="272"/>
      <c r="K4" s="272"/>
      <c r="L4" s="272"/>
      <c r="M4" s="272"/>
      <c r="N4" s="272"/>
      <c r="O4" s="272"/>
      <c r="P4" s="272"/>
      <c r="Q4" s="272"/>
      <c r="R4" s="272"/>
      <c r="S4" s="272"/>
      <c r="T4" s="272"/>
      <c r="U4" s="272"/>
      <c r="V4" s="272"/>
      <c r="W4" s="272"/>
      <c r="X4" s="272"/>
      <c r="Y4" s="272"/>
      <c r="Z4" s="272"/>
      <c r="AA4" s="272"/>
      <c r="AB4" s="271"/>
      <c r="AC4" s="271"/>
      <c r="AD4" s="271"/>
      <c r="AE4" s="271"/>
      <c r="AF4" s="119"/>
      <c r="AH4" s="171"/>
      <c r="AI4" s="221"/>
      <c r="AJ4" s="221"/>
      <c r="AK4" s="221"/>
      <c r="AL4" s="221"/>
      <c r="AM4" s="221"/>
      <c r="AN4" s="221"/>
      <c r="AO4" s="221"/>
      <c r="AP4" s="221"/>
      <c r="AQ4" s="222"/>
      <c r="AR4" s="166"/>
    </row>
    <row r="5" spans="1:53" ht="15.75" customHeight="1">
      <c r="A5" s="165"/>
      <c r="C5" s="239" t="s">
        <v>78</v>
      </c>
      <c r="D5" s="261"/>
      <c r="E5" s="261"/>
      <c r="F5" s="245" t="s">
        <v>199</v>
      </c>
      <c r="G5" s="244"/>
      <c r="H5" s="244"/>
      <c r="I5" s="244"/>
      <c r="J5" s="244"/>
      <c r="K5" s="244"/>
      <c r="L5" s="244"/>
      <c r="M5" s="244"/>
      <c r="N5" s="244"/>
      <c r="O5" s="244"/>
      <c r="P5" s="244"/>
      <c r="Q5" s="244"/>
      <c r="R5" s="244"/>
      <c r="S5" s="244"/>
      <c r="T5" s="244"/>
      <c r="U5" s="226"/>
      <c r="V5" s="226"/>
      <c r="W5" s="226"/>
      <c r="X5" s="261" t="s">
        <v>96</v>
      </c>
      <c r="Y5" s="261"/>
      <c r="Z5" s="261"/>
      <c r="AA5" s="228"/>
      <c r="AB5" s="228"/>
      <c r="AC5" s="228"/>
      <c r="AD5" s="228"/>
      <c r="AE5" s="228"/>
      <c r="AF5" s="228"/>
      <c r="AG5" s="23"/>
      <c r="AH5" s="23"/>
      <c r="AI5" s="270"/>
      <c r="AJ5" s="270"/>
      <c r="AK5" s="270"/>
      <c r="AL5" s="273"/>
      <c r="AM5" s="226"/>
      <c r="AN5" s="226"/>
      <c r="AO5" s="226"/>
      <c r="AP5" s="226"/>
      <c r="AQ5" s="223"/>
      <c r="AR5" s="166"/>
    </row>
    <row r="6" spans="1:53" ht="15.75">
      <c r="A6" s="165"/>
      <c r="C6" s="239" t="s">
        <v>112</v>
      </c>
      <c r="D6" s="261"/>
      <c r="E6" s="261"/>
      <c r="F6" s="239" t="s">
        <v>0</v>
      </c>
      <c r="G6" s="261"/>
      <c r="H6" s="261"/>
      <c r="I6" s="270"/>
      <c r="J6" s="270"/>
      <c r="K6" s="270"/>
      <c r="L6" s="261" t="s">
        <v>218</v>
      </c>
      <c r="M6" s="261"/>
      <c r="N6" s="261"/>
      <c r="O6" s="261" t="s">
        <v>2</v>
      </c>
      <c r="P6" s="261"/>
      <c r="Q6" s="261"/>
      <c r="R6" s="261" t="s">
        <v>69</v>
      </c>
      <c r="S6" s="261"/>
      <c r="T6" s="261"/>
      <c r="U6" s="241" t="s">
        <v>219</v>
      </c>
      <c r="V6" s="241"/>
      <c r="W6" s="242"/>
      <c r="X6" s="261" t="s">
        <v>97</v>
      </c>
      <c r="Y6" s="261"/>
      <c r="Z6" s="261"/>
      <c r="AA6" s="228"/>
      <c r="AB6" s="273"/>
      <c r="AC6" s="228"/>
      <c r="AD6" s="228"/>
      <c r="AE6" s="228"/>
      <c r="AF6" s="273"/>
      <c r="AG6" s="220"/>
      <c r="AH6" s="239" t="s">
        <v>77</v>
      </c>
      <c r="AI6" s="261"/>
      <c r="AJ6" s="261"/>
      <c r="AK6" s="226"/>
      <c r="AL6" s="273"/>
      <c r="AM6" s="273"/>
      <c r="AN6" s="273"/>
      <c r="AO6" s="273"/>
      <c r="AP6" s="273"/>
      <c r="AQ6" s="274"/>
      <c r="AR6" s="275"/>
    </row>
    <row r="7" spans="1:53" ht="15.75">
      <c r="A7" s="165"/>
      <c r="B7" s="276" t="s">
        <v>280</v>
      </c>
      <c r="C7" s="239" t="s">
        <v>109</v>
      </c>
      <c r="D7" s="261"/>
      <c r="E7" s="261"/>
      <c r="F7" s="239" t="s">
        <v>1</v>
      </c>
      <c r="G7" s="261"/>
      <c r="H7" s="261"/>
      <c r="I7" s="261" t="s">
        <v>74</v>
      </c>
      <c r="J7" s="261"/>
      <c r="K7" s="261"/>
      <c r="L7" s="261" t="s">
        <v>68</v>
      </c>
      <c r="M7" s="261"/>
      <c r="N7" s="261"/>
      <c r="O7" s="261" t="s">
        <v>75</v>
      </c>
      <c r="P7" s="261"/>
      <c r="Q7" s="261"/>
      <c r="R7" s="261" t="s">
        <v>70</v>
      </c>
      <c r="S7" s="261"/>
      <c r="T7" s="261"/>
      <c r="U7" s="261" t="s">
        <v>220</v>
      </c>
      <c r="V7" s="261"/>
      <c r="W7" s="240"/>
      <c r="X7" s="261" t="s">
        <v>98</v>
      </c>
      <c r="Y7" s="261"/>
      <c r="Z7" s="261"/>
      <c r="AA7" s="228"/>
      <c r="AB7" s="277"/>
      <c r="AC7" s="228"/>
      <c r="AD7" s="277"/>
      <c r="AE7" s="228"/>
      <c r="AF7" s="273"/>
      <c r="AG7" s="53"/>
      <c r="AH7" s="239" t="s">
        <v>76</v>
      </c>
      <c r="AI7" s="261"/>
      <c r="AJ7" s="261"/>
      <c r="AK7" s="226"/>
      <c r="AL7" s="277"/>
      <c r="AM7" s="228"/>
      <c r="AN7" s="277"/>
      <c r="AO7" s="277"/>
      <c r="AP7" s="277"/>
      <c r="AQ7" s="274"/>
      <c r="AR7" s="275"/>
    </row>
    <row r="8" spans="1:53" ht="15.75">
      <c r="A8" s="165"/>
      <c r="B8" s="226" t="s">
        <v>272</v>
      </c>
      <c r="C8" s="239" t="s">
        <v>200</v>
      </c>
      <c r="D8" s="261"/>
      <c r="E8" s="261"/>
      <c r="F8" s="239" t="s">
        <v>3</v>
      </c>
      <c r="G8" s="261"/>
      <c r="H8" s="261"/>
      <c r="I8" s="261" t="s">
        <v>3</v>
      </c>
      <c r="J8" s="261"/>
      <c r="K8" s="261"/>
      <c r="L8" s="261" t="s">
        <v>3</v>
      </c>
      <c r="M8" s="261"/>
      <c r="N8" s="261"/>
      <c r="O8" s="261" t="s">
        <v>3</v>
      </c>
      <c r="P8" s="261"/>
      <c r="Q8" s="261"/>
      <c r="R8" s="261" t="s">
        <v>3</v>
      </c>
      <c r="S8" s="261"/>
      <c r="T8" s="261"/>
      <c r="U8" s="261" t="s">
        <v>3</v>
      </c>
      <c r="V8" s="261"/>
      <c r="W8" s="240"/>
      <c r="X8" s="261" t="s">
        <v>3</v>
      </c>
      <c r="Y8" s="261"/>
      <c r="Z8" s="261"/>
      <c r="AA8" s="278"/>
      <c r="AB8" s="277" t="s">
        <v>71</v>
      </c>
      <c r="AC8" s="278"/>
      <c r="AD8" s="277"/>
      <c r="AE8" s="278"/>
      <c r="AF8" s="273"/>
      <c r="AG8" s="278"/>
      <c r="AH8" s="261" t="s">
        <v>3</v>
      </c>
      <c r="AI8" s="261"/>
      <c r="AJ8" s="261"/>
      <c r="AK8" s="278"/>
      <c r="AL8" s="277" t="s">
        <v>71</v>
      </c>
      <c r="AM8" s="278"/>
      <c r="AN8" s="277"/>
      <c r="AO8" s="279"/>
      <c r="AP8" s="277"/>
      <c r="AQ8" s="278"/>
      <c r="AR8" s="275"/>
      <c r="AS8" s="280"/>
      <c r="AY8" s="280"/>
      <c r="BA8" s="280"/>
    </row>
    <row r="9" spans="1:53" ht="15.75">
      <c r="A9" s="165"/>
      <c r="B9" s="226" t="s">
        <v>273</v>
      </c>
      <c r="C9" s="239" t="s">
        <v>99</v>
      </c>
      <c r="D9" s="261"/>
      <c r="E9" s="261"/>
      <c r="F9" s="239" t="s">
        <v>101</v>
      </c>
      <c r="G9" s="261"/>
      <c r="H9" s="261"/>
      <c r="I9" s="261" t="s">
        <v>102</v>
      </c>
      <c r="J9" s="261"/>
      <c r="K9" s="261"/>
      <c r="L9" s="261" t="s">
        <v>103</v>
      </c>
      <c r="M9" s="261"/>
      <c r="N9" s="261"/>
      <c r="O9" s="261" t="s">
        <v>104</v>
      </c>
      <c r="P9" s="261"/>
      <c r="Q9" s="261"/>
      <c r="R9" s="261" t="s">
        <v>105</v>
      </c>
      <c r="S9" s="261"/>
      <c r="T9" s="261"/>
      <c r="U9" s="261" t="s">
        <v>221</v>
      </c>
      <c r="V9" s="261"/>
      <c r="W9" s="240"/>
      <c r="X9" s="261" t="s">
        <v>100</v>
      </c>
      <c r="Y9" s="261"/>
      <c r="Z9" s="261"/>
      <c r="AA9" s="278"/>
      <c r="AB9" s="277" t="s">
        <v>72</v>
      </c>
      <c r="AC9" s="278"/>
      <c r="AD9" s="273" t="s">
        <v>82</v>
      </c>
      <c r="AE9" s="278"/>
      <c r="AF9" s="273" t="s">
        <v>84</v>
      </c>
      <c r="AG9" s="278"/>
      <c r="AH9" s="261" t="s">
        <v>106</v>
      </c>
      <c r="AI9" s="261"/>
      <c r="AJ9" s="261"/>
      <c r="AK9" s="278"/>
      <c r="AL9" s="277" t="s">
        <v>72</v>
      </c>
      <c r="AM9" s="278"/>
      <c r="AN9" s="273" t="s">
        <v>82</v>
      </c>
      <c r="AO9" s="281"/>
      <c r="AP9" s="273" t="s">
        <v>84</v>
      </c>
      <c r="AQ9" s="278"/>
      <c r="AR9" s="275"/>
      <c r="AS9" s="280"/>
      <c r="AY9" s="280"/>
      <c r="BA9" s="280"/>
    </row>
    <row r="10" spans="1:53" ht="16.5" thickBot="1">
      <c r="A10" s="175" t="s">
        <v>73</v>
      </c>
      <c r="B10" s="218" t="s">
        <v>274</v>
      </c>
      <c r="C10" s="235" t="s">
        <v>88</v>
      </c>
      <c r="D10" s="236"/>
      <c r="E10" s="236"/>
      <c r="F10" s="235" t="s">
        <v>89</v>
      </c>
      <c r="G10" s="235"/>
      <c r="H10" s="235"/>
      <c r="I10" s="235" t="s">
        <v>89</v>
      </c>
      <c r="J10" s="235"/>
      <c r="K10" s="235"/>
      <c r="L10" s="235" t="s">
        <v>90</v>
      </c>
      <c r="M10" s="236"/>
      <c r="N10" s="236"/>
      <c r="O10" s="237">
        <v>5.0000000000000001E-3</v>
      </c>
      <c r="P10" s="237"/>
      <c r="Q10" s="237"/>
      <c r="R10" s="235" t="s">
        <v>91</v>
      </c>
      <c r="S10" s="236"/>
      <c r="T10" s="236"/>
      <c r="U10" s="235" t="s">
        <v>92</v>
      </c>
      <c r="V10" s="235"/>
      <c r="W10" s="235"/>
      <c r="X10" s="235" t="s">
        <v>88</v>
      </c>
      <c r="Y10" s="236"/>
      <c r="Z10" s="236"/>
      <c r="AA10" s="176"/>
      <c r="AB10" s="177" t="s">
        <v>83</v>
      </c>
      <c r="AC10" s="176"/>
      <c r="AD10" s="178" t="s">
        <v>83</v>
      </c>
      <c r="AE10" s="176"/>
      <c r="AF10" s="178" t="s">
        <v>83</v>
      </c>
      <c r="AG10" s="179"/>
      <c r="AH10" s="235" t="s">
        <v>92</v>
      </c>
      <c r="AI10" s="236"/>
      <c r="AJ10" s="236"/>
      <c r="AK10" s="179"/>
      <c r="AL10" s="177" t="s">
        <v>83</v>
      </c>
      <c r="AM10" s="179"/>
      <c r="AN10" s="178" t="s">
        <v>83</v>
      </c>
      <c r="AO10" s="179"/>
      <c r="AP10" s="178" t="s">
        <v>83</v>
      </c>
      <c r="AQ10" s="176"/>
      <c r="AR10" s="282"/>
    </row>
    <row r="11" spans="1:53" ht="15.75">
      <c r="A11" s="165"/>
      <c r="AA11" s="283"/>
      <c r="AB11" s="228"/>
      <c r="AC11" s="283"/>
      <c r="AD11" s="228"/>
      <c r="AE11" s="283"/>
      <c r="AF11" s="228"/>
      <c r="AG11" s="278"/>
      <c r="AK11" s="278"/>
      <c r="AL11" s="228"/>
      <c r="AM11" s="278"/>
      <c r="AN11" s="228"/>
      <c r="AO11" s="278"/>
      <c r="AP11" s="228"/>
      <c r="AQ11" s="283"/>
      <c r="AR11" s="275"/>
    </row>
    <row r="12" spans="1:53" ht="15.75">
      <c r="A12" s="181" t="s">
        <v>4</v>
      </c>
      <c r="B12" s="284">
        <v>296313</v>
      </c>
      <c r="D12" s="71"/>
      <c r="G12" s="72">
        <v>1</v>
      </c>
      <c r="J12" s="226"/>
      <c r="M12" s="86"/>
      <c r="P12" s="226"/>
      <c r="S12" s="103"/>
      <c r="V12" s="198"/>
      <c r="Y12" s="86"/>
      <c r="AA12" s="283"/>
      <c r="AB12" s="285">
        <v>3.5</v>
      </c>
      <c r="AC12" s="283"/>
      <c r="AD12" s="285">
        <f t="shared" ref="AD12:AD75" si="0">(D12+G12+J12+M12+P12+S12+V12+Y12)</f>
        <v>1</v>
      </c>
      <c r="AE12" s="283"/>
      <c r="AF12" s="285">
        <f t="shared" ref="AF12:AF75" si="1">AB12-AD12</f>
        <v>2.5</v>
      </c>
      <c r="AG12" s="286"/>
      <c r="AI12" s="72">
        <v>0.5</v>
      </c>
      <c r="AK12" s="286"/>
      <c r="AL12" s="287">
        <v>0.5</v>
      </c>
      <c r="AM12" s="286"/>
      <c r="AN12" s="287">
        <f t="shared" ref="AN12:AN75" si="2">AI12</f>
        <v>0.5</v>
      </c>
      <c r="AO12" s="286"/>
      <c r="AP12" s="287">
        <f>AL12-AN12</f>
        <v>0</v>
      </c>
      <c r="AQ12" s="283"/>
      <c r="AR12" s="275"/>
      <c r="AS12" s="280"/>
      <c r="AU12" s="280"/>
      <c r="AW12" s="280"/>
      <c r="AY12" s="280"/>
      <c r="BA12" s="280"/>
    </row>
    <row r="13" spans="1:53" ht="15.75">
      <c r="A13" s="182" t="s">
        <v>5</v>
      </c>
      <c r="B13" s="288">
        <v>28899</v>
      </c>
      <c r="C13" s="289"/>
      <c r="D13" s="290"/>
      <c r="E13" s="289"/>
      <c r="F13" s="289"/>
      <c r="G13" s="91"/>
      <c r="H13" s="289"/>
      <c r="I13" s="289"/>
      <c r="J13" s="96">
        <v>1</v>
      </c>
      <c r="K13" s="289"/>
      <c r="L13" s="289"/>
      <c r="M13" s="87"/>
      <c r="N13" s="289"/>
      <c r="O13" s="289"/>
      <c r="P13" s="290"/>
      <c r="Q13" s="289"/>
      <c r="R13" s="289"/>
      <c r="S13" s="87"/>
      <c r="T13" s="289"/>
      <c r="U13" s="289"/>
      <c r="V13" s="289"/>
      <c r="W13" s="289"/>
      <c r="X13" s="289"/>
      <c r="Y13" s="87"/>
      <c r="Z13" s="289"/>
      <c r="AA13" s="283"/>
      <c r="AB13" s="291">
        <v>2.5</v>
      </c>
      <c r="AC13" s="283"/>
      <c r="AD13" s="291">
        <f t="shared" si="0"/>
        <v>1</v>
      </c>
      <c r="AE13" s="283"/>
      <c r="AF13" s="291">
        <f t="shared" si="1"/>
        <v>1.5</v>
      </c>
      <c r="AG13" s="292"/>
      <c r="AH13" s="289"/>
      <c r="AI13" s="91"/>
      <c r="AJ13" s="289"/>
      <c r="AK13" s="292"/>
      <c r="AL13" s="292">
        <v>0.5</v>
      </c>
      <c r="AM13" s="292"/>
      <c r="AN13" s="292">
        <f t="shared" si="2"/>
        <v>0</v>
      </c>
      <c r="AO13" s="292"/>
      <c r="AP13" s="292">
        <f>AL13-AN13</f>
        <v>0.5</v>
      </c>
      <c r="AQ13" s="283"/>
      <c r="AR13" s="275"/>
    </row>
    <row r="14" spans="1:53" ht="15.75">
      <c r="A14" s="181" t="s">
        <v>6</v>
      </c>
      <c r="B14" s="284">
        <v>196112</v>
      </c>
      <c r="D14" s="226"/>
      <c r="G14" s="92">
        <v>0.5</v>
      </c>
      <c r="J14" s="226"/>
      <c r="M14" s="88"/>
      <c r="P14" s="226"/>
      <c r="S14" s="88"/>
      <c r="V14" s="198"/>
      <c r="Y14" s="88"/>
      <c r="AA14" s="283"/>
      <c r="AB14" s="285">
        <v>2</v>
      </c>
      <c r="AC14" s="283"/>
      <c r="AD14" s="285">
        <f t="shared" si="0"/>
        <v>0.5</v>
      </c>
      <c r="AE14" s="283"/>
      <c r="AF14" s="285">
        <f t="shared" si="1"/>
        <v>1.5</v>
      </c>
      <c r="AG14" s="286"/>
      <c r="AI14" s="92">
        <v>0.5</v>
      </c>
      <c r="AK14" s="286"/>
      <c r="AL14" s="287">
        <v>0.5</v>
      </c>
      <c r="AM14" s="286"/>
      <c r="AN14" s="287">
        <f t="shared" si="2"/>
        <v>0.5</v>
      </c>
      <c r="AO14" s="286"/>
      <c r="AP14" s="287">
        <f t="shared" ref="AP14:AP77" si="3">AL14-AN14</f>
        <v>0</v>
      </c>
      <c r="AQ14" s="283"/>
      <c r="AR14" s="275"/>
      <c r="AS14" s="280"/>
      <c r="AU14" s="280"/>
      <c r="AW14" s="280"/>
      <c r="AY14" s="280"/>
      <c r="BA14" s="280"/>
    </row>
    <row r="15" spans="1:53" ht="15.75">
      <c r="A15" s="183" t="s">
        <v>7</v>
      </c>
      <c r="B15" s="293">
        <v>27335</v>
      </c>
      <c r="C15" s="294"/>
      <c r="D15" s="295"/>
      <c r="E15" s="294"/>
      <c r="F15" s="294"/>
      <c r="G15" s="93"/>
      <c r="H15" s="294"/>
      <c r="I15" s="294"/>
      <c r="J15" s="97">
        <v>1</v>
      </c>
      <c r="K15" s="294"/>
      <c r="L15" s="294"/>
      <c r="M15" s="89"/>
      <c r="N15" s="294"/>
      <c r="O15" s="294"/>
      <c r="P15" s="295"/>
      <c r="Q15" s="294"/>
      <c r="R15" s="294"/>
      <c r="S15" s="89"/>
      <c r="T15" s="294"/>
      <c r="U15" s="294"/>
      <c r="V15" s="294"/>
      <c r="W15" s="294"/>
      <c r="X15" s="294"/>
      <c r="Y15" s="89"/>
      <c r="Z15" s="294"/>
      <c r="AA15" s="283"/>
      <c r="AB15" s="291">
        <v>2.5</v>
      </c>
      <c r="AC15" s="283"/>
      <c r="AD15" s="291">
        <f t="shared" si="0"/>
        <v>1</v>
      </c>
      <c r="AE15" s="283"/>
      <c r="AF15" s="291">
        <f t="shared" si="1"/>
        <v>1.5</v>
      </c>
      <c r="AG15" s="292"/>
      <c r="AH15" s="294"/>
      <c r="AI15" s="93"/>
      <c r="AJ15" s="294"/>
      <c r="AK15" s="292"/>
      <c r="AL15" s="292">
        <v>0.5</v>
      </c>
      <c r="AM15" s="292"/>
      <c r="AN15" s="292">
        <f t="shared" si="2"/>
        <v>0</v>
      </c>
      <c r="AO15" s="292"/>
      <c r="AP15" s="292">
        <f t="shared" si="3"/>
        <v>0.5</v>
      </c>
      <c r="AQ15" s="283"/>
      <c r="AR15" s="275"/>
    </row>
    <row r="16" spans="1:53" ht="15.75">
      <c r="A16" s="181" t="s">
        <v>8</v>
      </c>
      <c r="B16" s="284">
        <v>653703</v>
      </c>
      <c r="D16" s="72"/>
      <c r="G16" s="92">
        <v>0.5</v>
      </c>
      <c r="J16" s="226"/>
      <c r="M16" s="88"/>
      <c r="P16" s="226"/>
      <c r="S16" s="104"/>
      <c r="V16" s="198"/>
      <c r="Y16" s="88"/>
      <c r="AA16" s="283"/>
      <c r="AB16" s="285">
        <v>3</v>
      </c>
      <c r="AC16" s="283"/>
      <c r="AD16" s="285">
        <f t="shared" si="0"/>
        <v>0.5</v>
      </c>
      <c r="AE16" s="283"/>
      <c r="AF16" s="285">
        <f t="shared" si="1"/>
        <v>2.5</v>
      </c>
      <c r="AG16" s="286"/>
      <c r="AI16" s="92">
        <v>0.5</v>
      </c>
      <c r="AK16" s="286"/>
      <c r="AL16" s="287">
        <v>0.5</v>
      </c>
      <c r="AM16" s="286"/>
      <c r="AN16" s="287">
        <f t="shared" si="2"/>
        <v>0.5</v>
      </c>
      <c r="AO16" s="286"/>
      <c r="AP16" s="287">
        <f t="shared" si="3"/>
        <v>0</v>
      </c>
      <c r="AQ16" s="283"/>
      <c r="AR16" s="275"/>
      <c r="AS16" s="280"/>
      <c r="AU16" s="280"/>
      <c r="AW16" s="280"/>
      <c r="AY16" s="280"/>
    </row>
    <row r="17" spans="1:55" ht="15.75">
      <c r="A17" s="183" t="s">
        <v>9</v>
      </c>
      <c r="B17" s="293">
        <v>1981888</v>
      </c>
      <c r="C17" s="294"/>
      <c r="D17" s="73">
        <v>1</v>
      </c>
      <c r="E17" s="294"/>
      <c r="F17" s="294"/>
      <c r="G17" s="93"/>
      <c r="H17" s="294"/>
      <c r="I17" s="294"/>
      <c r="J17" s="295"/>
      <c r="K17" s="294"/>
      <c r="L17" s="294"/>
      <c r="M17" s="89"/>
      <c r="N17" s="294"/>
      <c r="O17" s="294"/>
      <c r="P17" s="295"/>
      <c r="Q17" s="294"/>
      <c r="R17" s="294"/>
      <c r="S17" s="295"/>
      <c r="T17" s="294"/>
      <c r="U17" s="294"/>
      <c r="V17" s="294"/>
      <c r="W17" s="294"/>
      <c r="X17" s="294"/>
      <c r="Y17" s="89"/>
      <c r="Z17" s="294"/>
      <c r="AA17" s="283"/>
      <c r="AB17" s="291">
        <v>3</v>
      </c>
      <c r="AC17" s="283"/>
      <c r="AD17" s="291">
        <f t="shared" si="0"/>
        <v>1</v>
      </c>
      <c r="AE17" s="283"/>
      <c r="AF17" s="291">
        <f t="shared" si="1"/>
        <v>2</v>
      </c>
      <c r="AG17" s="292"/>
      <c r="AH17" s="294"/>
      <c r="AI17" s="93"/>
      <c r="AJ17" s="294"/>
      <c r="AK17" s="292"/>
      <c r="AL17" s="292">
        <v>0.5</v>
      </c>
      <c r="AM17" s="292"/>
      <c r="AN17" s="292">
        <f t="shared" si="2"/>
        <v>0</v>
      </c>
      <c r="AO17" s="292"/>
      <c r="AP17" s="292">
        <f t="shared" si="3"/>
        <v>0.5</v>
      </c>
      <c r="AQ17" s="283"/>
      <c r="AR17" s="275"/>
    </row>
    <row r="18" spans="1:55" ht="15.75">
      <c r="A18" s="181" t="s">
        <v>10</v>
      </c>
      <c r="B18" s="284">
        <v>13700</v>
      </c>
      <c r="D18" s="226"/>
      <c r="G18" s="92"/>
      <c r="J18" s="98">
        <v>1</v>
      </c>
      <c r="M18" s="88"/>
      <c r="P18" s="226"/>
      <c r="S18" s="86"/>
      <c r="Y18" s="88"/>
      <c r="AA18" s="283"/>
      <c r="AB18" s="285">
        <v>2.5</v>
      </c>
      <c r="AC18" s="283"/>
      <c r="AD18" s="285">
        <f t="shared" si="0"/>
        <v>1</v>
      </c>
      <c r="AE18" s="283"/>
      <c r="AF18" s="285">
        <f t="shared" si="1"/>
        <v>1.5</v>
      </c>
      <c r="AG18" s="286"/>
      <c r="AI18" s="92">
        <v>0.5</v>
      </c>
      <c r="AK18" s="286"/>
      <c r="AL18" s="287">
        <v>0.5</v>
      </c>
      <c r="AM18" s="286"/>
      <c r="AN18" s="287">
        <f t="shared" si="2"/>
        <v>0.5</v>
      </c>
      <c r="AO18" s="286"/>
      <c r="AP18" s="287">
        <f t="shared" si="3"/>
        <v>0</v>
      </c>
      <c r="AQ18" s="283"/>
      <c r="AR18" s="275"/>
      <c r="AU18" s="280"/>
      <c r="BC18" s="296"/>
    </row>
    <row r="19" spans="1:55" ht="15.75">
      <c r="A19" s="183" t="s">
        <v>11</v>
      </c>
      <c r="B19" s="293">
        <v>210645</v>
      </c>
      <c r="C19" s="294"/>
      <c r="D19" s="75"/>
      <c r="E19" s="294"/>
      <c r="F19" s="294"/>
      <c r="G19" s="93">
        <v>1</v>
      </c>
      <c r="H19" s="294"/>
      <c r="I19" s="294"/>
      <c r="J19" s="295"/>
      <c r="K19" s="294"/>
      <c r="L19" s="294"/>
      <c r="M19" s="89"/>
      <c r="N19" s="294"/>
      <c r="O19" s="294"/>
      <c r="P19" s="295"/>
      <c r="Q19" s="294"/>
      <c r="R19" s="294"/>
      <c r="S19" s="89"/>
      <c r="T19" s="294"/>
      <c r="U19" s="294"/>
      <c r="V19" s="197"/>
      <c r="W19" s="294"/>
      <c r="X19" s="294"/>
      <c r="Y19" s="89"/>
      <c r="Z19" s="294"/>
      <c r="AA19" s="283"/>
      <c r="AB19" s="291">
        <v>3</v>
      </c>
      <c r="AC19" s="283"/>
      <c r="AD19" s="291">
        <f t="shared" si="0"/>
        <v>1</v>
      </c>
      <c r="AE19" s="283"/>
      <c r="AF19" s="291">
        <f t="shared" si="1"/>
        <v>2</v>
      </c>
      <c r="AG19" s="292"/>
      <c r="AH19" s="294"/>
      <c r="AI19" s="93"/>
      <c r="AJ19" s="294"/>
      <c r="AK19" s="292"/>
      <c r="AL19" s="292">
        <v>0.5</v>
      </c>
      <c r="AM19" s="292"/>
      <c r="AN19" s="292">
        <f t="shared" si="2"/>
        <v>0</v>
      </c>
      <c r="AO19" s="292"/>
      <c r="AP19" s="292">
        <f t="shared" si="3"/>
        <v>0.5</v>
      </c>
      <c r="AQ19" s="283"/>
      <c r="AR19" s="275"/>
    </row>
    <row r="20" spans="1:55" ht="15.75">
      <c r="A20" s="181" t="s">
        <v>12</v>
      </c>
      <c r="B20" s="284">
        <v>166151</v>
      </c>
      <c r="D20" s="200"/>
      <c r="G20" s="92"/>
      <c r="J20" s="226"/>
      <c r="M20" s="88"/>
      <c r="P20" s="226"/>
      <c r="S20" s="88"/>
      <c r="Y20" s="88"/>
      <c r="AA20" s="283"/>
      <c r="AB20" s="285">
        <v>2</v>
      </c>
      <c r="AC20" s="283"/>
      <c r="AD20" s="285">
        <f t="shared" si="0"/>
        <v>0</v>
      </c>
      <c r="AE20" s="283"/>
      <c r="AF20" s="285">
        <f t="shared" si="1"/>
        <v>2</v>
      </c>
      <c r="AG20" s="286"/>
      <c r="AI20" s="92"/>
      <c r="AK20" s="286"/>
      <c r="AL20" s="287">
        <v>0.5</v>
      </c>
      <c r="AM20" s="286"/>
      <c r="AN20" s="287">
        <f t="shared" si="2"/>
        <v>0</v>
      </c>
      <c r="AO20" s="286"/>
      <c r="AP20" s="287">
        <f t="shared" si="3"/>
        <v>0.5</v>
      </c>
      <c r="AQ20" s="283"/>
      <c r="AR20" s="275"/>
      <c r="AS20" s="280"/>
      <c r="AU20" s="280"/>
      <c r="AW20" s="280"/>
      <c r="AY20" s="280"/>
      <c r="BA20" s="280"/>
    </row>
    <row r="21" spans="1:55" ht="15.75">
      <c r="A21" s="183" t="s">
        <v>13</v>
      </c>
      <c r="B21" s="293">
        <v>236365</v>
      </c>
      <c r="C21" s="294"/>
      <c r="D21" s="75"/>
      <c r="E21" s="294"/>
      <c r="F21" s="294"/>
      <c r="G21" s="93">
        <v>1</v>
      </c>
      <c r="H21" s="294"/>
      <c r="I21" s="294"/>
      <c r="J21" s="295"/>
      <c r="K21" s="294"/>
      <c r="L21" s="294"/>
      <c r="M21" s="89"/>
      <c r="N21" s="294"/>
      <c r="O21" s="294"/>
      <c r="P21" s="295"/>
      <c r="Q21" s="294"/>
      <c r="R21" s="294"/>
      <c r="S21" s="89"/>
      <c r="T21" s="294"/>
      <c r="U21" s="294"/>
      <c r="V21" s="202"/>
      <c r="W21" s="294"/>
      <c r="X21" s="294"/>
      <c r="Y21" s="89"/>
      <c r="Z21" s="294"/>
      <c r="AA21" s="283"/>
      <c r="AB21" s="291">
        <v>3</v>
      </c>
      <c r="AC21" s="283"/>
      <c r="AD21" s="291">
        <f t="shared" si="0"/>
        <v>1</v>
      </c>
      <c r="AE21" s="283"/>
      <c r="AF21" s="291">
        <f t="shared" si="1"/>
        <v>2</v>
      </c>
      <c r="AG21" s="292"/>
      <c r="AH21" s="294"/>
      <c r="AI21" s="93">
        <v>0.5</v>
      </c>
      <c r="AJ21" s="294"/>
      <c r="AK21" s="292"/>
      <c r="AL21" s="292">
        <v>0.5</v>
      </c>
      <c r="AM21" s="292"/>
      <c r="AN21" s="292">
        <f t="shared" si="2"/>
        <v>0.5</v>
      </c>
      <c r="AO21" s="292"/>
      <c r="AP21" s="292">
        <f t="shared" si="3"/>
        <v>0</v>
      </c>
      <c r="AQ21" s="283"/>
      <c r="AR21" s="275"/>
    </row>
    <row r="22" spans="1:55" ht="15.75">
      <c r="A22" s="181" t="s">
        <v>14</v>
      </c>
      <c r="B22" s="284">
        <v>408381</v>
      </c>
      <c r="D22" s="226"/>
      <c r="G22" s="92"/>
      <c r="J22" s="226"/>
      <c r="M22" s="88"/>
      <c r="P22" s="226"/>
      <c r="S22" s="88"/>
      <c r="V22" s="216"/>
      <c r="Y22" s="88"/>
      <c r="AA22" s="283"/>
      <c r="AB22" s="285">
        <v>2</v>
      </c>
      <c r="AC22" s="283"/>
      <c r="AD22" s="285">
        <f t="shared" si="0"/>
        <v>0</v>
      </c>
      <c r="AE22" s="283"/>
      <c r="AF22" s="285">
        <f t="shared" si="1"/>
        <v>2</v>
      </c>
      <c r="AG22" s="286"/>
      <c r="AI22" s="92"/>
      <c r="AK22" s="286"/>
      <c r="AL22" s="287">
        <v>0.5</v>
      </c>
      <c r="AM22" s="286"/>
      <c r="AN22" s="287">
        <f t="shared" si="2"/>
        <v>0</v>
      </c>
      <c r="AO22" s="286"/>
      <c r="AP22" s="287">
        <f t="shared" si="3"/>
        <v>0.5</v>
      </c>
      <c r="AQ22" s="283"/>
      <c r="AR22" s="275"/>
      <c r="AS22" s="280"/>
      <c r="AU22" s="280"/>
      <c r="AW22" s="280"/>
      <c r="AY22" s="280"/>
      <c r="BA22" s="280"/>
    </row>
    <row r="23" spans="1:55" ht="15.75">
      <c r="A23" s="183" t="s">
        <v>15</v>
      </c>
      <c r="B23" s="293">
        <v>72155</v>
      </c>
      <c r="C23" s="294"/>
      <c r="D23" s="75"/>
      <c r="E23" s="294"/>
      <c r="F23" s="294"/>
      <c r="G23" s="93"/>
      <c r="H23" s="294"/>
      <c r="I23" s="294"/>
      <c r="J23" s="99">
        <v>1</v>
      </c>
      <c r="K23" s="294"/>
      <c r="L23" s="294"/>
      <c r="M23" s="89"/>
      <c r="N23" s="294"/>
      <c r="O23" s="294"/>
      <c r="P23" s="295"/>
      <c r="Q23" s="294"/>
      <c r="R23" s="294"/>
      <c r="S23" s="89"/>
      <c r="T23" s="294"/>
      <c r="U23" s="294"/>
      <c r="V23" s="294"/>
      <c r="W23" s="294"/>
      <c r="X23" s="294"/>
      <c r="Y23" s="89"/>
      <c r="Z23" s="294"/>
      <c r="AA23" s="283"/>
      <c r="AB23" s="291">
        <v>3</v>
      </c>
      <c r="AC23" s="283"/>
      <c r="AD23" s="291">
        <f t="shared" si="0"/>
        <v>1</v>
      </c>
      <c r="AE23" s="283"/>
      <c r="AF23" s="291">
        <f t="shared" si="1"/>
        <v>2</v>
      </c>
      <c r="AG23" s="292"/>
      <c r="AH23" s="294"/>
      <c r="AI23" s="93">
        <v>0.5</v>
      </c>
      <c r="AJ23" s="294"/>
      <c r="AK23" s="292"/>
      <c r="AL23" s="292">
        <v>0.5</v>
      </c>
      <c r="AM23" s="292"/>
      <c r="AN23" s="292">
        <f t="shared" si="2"/>
        <v>0.5</v>
      </c>
      <c r="AO23" s="292"/>
      <c r="AP23" s="292">
        <f t="shared" si="3"/>
        <v>0</v>
      </c>
      <c r="AQ23" s="283"/>
      <c r="AR23" s="275"/>
    </row>
    <row r="24" spans="1:55" ht="15.75">
      <c r="A24" s="181" t="s">
        <v>117</v>
      </c>
      <c r="B24" s="284">
        <v>35487</v>
      </c>
      <c r="D24" s="226"/>
      <c r="G24" s="92"/>
      <c r="J24" s="92">
        <v>1</v>
      </c>
      <c r="M24" s="88"/>
      <c r="P24" s="226"/>
      <c r="S24" s="88">
        <v>0.5</v>
      </c>
      <c r="Y24" s="88"/>
      <c r="AA24" s="283"/>
      <c r="AB24" s="285">
        <v>2.5</v>
      </c>
      <c r="AC24" s="283"/>
      <c r="AD24" s="285">
        <f t="shared" si="0"/>
        <v>1.5</v>
      </c>
      <c r="AE24" s="283"/>
      <c r="AF24" s="285">
        <f t="shared" si="1"/>
        <v>1</v>
      </c>
      <c r="AG24" s="286"/>
      <c r="AI24" s="92"/>
      <c r="AK24" s="286"/>
      <c r="AL24" s="287">
        <v>0.5</v>
      </c>
      <c r="AM24" s="286"/>
      <c r="AN24" s="287">
        <f t="shared" si="2"/>
        <v>0</v>
      </c>
      <c r="AO24" s="286"/>
      <c r="AP24" s="287">
        <f t="shared" si="3"/>
        <v>0.5</v>
      </c>
      <c r="AQ24" s="283"/>
      <c r="AR24" s="275"/>
      <c r="AS24" s="280"/>
      <c r="AU24" s="280"/>
      <c r="AW24" s="280"/>
      <c r="AY24" s="280"/>
      <c r="BA24" s="280"/>
    </row>
    <row r="25" spans="1:55" ht="15.75">
      <c r="A25" s="185" t="s">
        <v>16</v>
      </c>
      <c r="B25" s="297">
        <v>17555</v>
      </c>
      <c r="C25" s="298"/>
      <c r="D25" s="299"/>
      <c r="E25" s="298"/>
      <c r="F25" s="298"/>
      <c r="G25" s="95"/>
      <c r="H25" s="298"/>
      <c r="I25" s="298"/>
      <c r="J25" s="100">
        <v>1</v>
      </c>
      <c r="K25" s="298"/>
      <c r="L25" s="298"/>
      <c r="M25" s="90"/>
      <c r="N25" s="298"/>
      <c r="O25" s="298"/>
      <c r="P25" s="299"/>
      <c r="Q25" s="298"/>
      <c r="R25" s="298"/>
      <c r="S25" s="79"/>
      <c r="T25" s="298"/>
      <c r="U25" s="298"/>
      <c r="V25" s="298"/>
      <c r="W25" s="298"/>
      <c r="X25" s="298"/>
      <c r="Y25" s="90"/>
      <c r="Z25" s="298"/>
      <c r="AA25" s="283"/>
      <c r="AB25" s="300">
        <v>2.5</v>
      </c>
      <c r="AC25" s="283"/>
      <c r="AD25" s="291">
        <f t="shared" si="0"/>
        <v>1</v>
      </c>
      <c r="AE25" s="283"/>
      <c r="AF25" s="291">
        <f t="shared" si="1"/>
        <v>1.5</v>
      </c>
      <c r="AG25" s="292"/>
      <c r="AH25" s="298"/>
      <c r="AI25" s="95"/>
      <c r="AJ25" s="298"/>
      <c r="AK25" s="292"/>
      <c r="AL25" s="292">
        <v>0.5</v>
      </c>
      <c r="AM25" s="292"/>
      <c r="AN25" s="292">
        <f t="shared" si="2"/>
        <v>0</v>
      </c>
      <c r="AO25" s="292"/>
      <c r="AP25" s="292">
        <f t="shared" si="3"/>
        <v>0.5</v>
      </c>
      <c r="AQ25" s="283"/>
      <c r="AR25" s="275"/>
      <c r="AW25" s="280"/>
    </row>
    <row r="26" spans="1:55" ht="15.75">
      <c r="A26" s="181" t="s">
        <v>17</v>
      </c>
      <c r="B26" s="284">
        <v>1062593</v>
      </c>
      <c r="D26" s="301">
        <v>0.5</v>
      </c>
      <c r="G26" s="92">
        <v>0.5</v>
      </c>
      <c r="J26" s="226"/>
      <c r="M26" s="88"/>
      <c r="P26" s="226"/>
      <c r="S26" s="226"/>
      <c r="V26" s="123"/>
      <c r="Y26" s="88"/>
      <c r="AA26" s="283"/>
      <c r="AB26" s="285">
        <v>3</v>
      </c>
      <c r="AC26" s="283"/>
      <c r="AD26" s="285">
        <f t="shared" si="0"/>
        <v>1</v>
      </c>
      <c r="AE26" s="283"/>
      <c r="AF26" s="285">
        <f t="shared" si="1"/>
        <v>2</v>
      </c>
      <c r="AG26" s="286"/>
      <c r="AI26" s="92">
        <v>0.5</v>
      </c>
      <c r="AK26" s="286"/>
      <c r="AL26" s="287">
        <v>0.5</v>
      </c>
      <c r="AM26" s="286"/>
      <c r="AN26" s="287">
        <f t="shared" si="2"/>
        <v>0.5</v>
      </c>
      <c r="AO26" s="286"/>
      <c r="AP26" s="287">
        <f t="shared" si="3"/>
        <v>0</v>
      </c>
      <c r="AQ26" s="283"/>
      <c r="AR26" s="275"/>
      <c r="AU26" s="280"/>
      <c r="AW26" s="280"/>
      <c r="AY26" s="280"/>
      <c r="BA26" s="280"/>
    </row>
    <row r="27" spans="1:55" ht="15.75">
      <c r="A27" s="185" t="s">
        <v>18</v>
      </c>
      <c r="B27" s="297">
        <v>336358</v>
      </c>
      <c r="C27" s="298"/>
      <c r="D27" s="204"/>
      <c r="E27" s="298"/>
      <c r="F27" s="298"/>
      <c r="G27" s="95">
        <v>1</v>
      </c>
      <c r="H27" s="298"/>
      <c r="I27" s="298"/>
      <c r="J27" s="299"/>
      <c r="K27" s="298"/>
      <c r="L27" s="298"/>
      <c r="M27" s="90"/>
      <c r="N27" s="298"/>
      <c r="O27" s="298"/>
      <c r="P27" s="299"/>
      <c r="Q27" s="298"/>
      <c r="R27" s="298"/>
      <c r="S27" s="81"/>
      <c r="T27" s="298"/>
      <c r="U27" s="298"/>
      <c r="V27" s="140"/>
      <c r="W27" s="298"/>
      <c r="X27" s="298"/>
      <c r="Y27" s="90"/>
      <c r="Z27" s="298"/>
      <c r="AA27" s="283"/>
      <c r="AB27" s="300">
        <v>2</v>
      </c>
      <c r="AC27" s="283"/>
      <c r="AD27" s="291">
        <f t="shared" si="0"/>
        <v>1</v>
      </c>
      <c r="AE27" s="283"/>
      <c r="AF27" s="291">
        <f t="shared" si="1"/>
        <v>1</v>
      </c>
      <c r="AG27" s="292"/>
      <c r="AH27" s="298"/>
      <c r="AI27" s="95">
        <v>0.5</v>
      </c>
      <c r="AJ27" s="298"/>
      <c r="AK27" s="292"/>
      <c r="AL27" s="292">
        <v>0.5</v>
      </c>
      <c r="AM27" s="292"/>
      <c r="AN27" s="292">
        <f t="shared" si="2"/>
        <v>0.5</v>
      </c>
      <c r="AO27" s="292"/>
      <c r="AP27" s="292">
        <f t="shared" si="3"/>
        <v>0</v>
      </c>
      <c r="AQ27" s="283"/>
      <c r="AR27" s="275"/>
      <c r="AS27" s="280"/>
      <c r="AU27" s="280"/>
      <c r="AW27" s="280"/>
      <c r="AY27" s="280"/>
      <c r="BA27" s="280"/>
    </row>
    <row r="28" spans="1:55" ht="15.75">
      <c r="A28" s="181" t="s">
        <v>19</v>
      </c>
      <c r="B28" s="284">
        <v>136310</v>
      </c>
      <c r="D28" s="226"/>
      <c r="G28" s="92"/>
      <c r="J28" s="72">
        <v>0.5</v>
      </c>
      <c r="M28" s="88"/>
      <c r="P28" s="226"/>
      <c r="S28" s="88"/>
      <c r="Y28" s="88"/>
      <c r="AA28" s="283"/>
      <c r="AB28" s="285">
        <v>2</v>
      </c>
      <c r="AC28" s="283"/>
      <c r="AD28" s="285">
        <f t="shared" si="0"/>
        <v>0.5</v>
      </c>
      <c r="AE28" s="283"/>
      <c r="AF28" s="285">
        <f t="shared" si="1"/>
        <v>1.5</v>
      </c>
      <c r="AG28" s="286"/>
      <c r="AI28" s="92">
        <v>0.5</v>
      </c>
      <c r="AK28" s="286"/>
      <c r="AL28" s="287">
        <v>0.5</v>
      </c>
      <c r="AM28" s="286"/>
      <c r="AN28" s="287">
        <f t="shared" si="2"/>
        <v>0.5</v>
      </c>
      <c r="AO28" s="286"/>
      <c r="AP28" s="287">
        <f t="shared" si="3"/>
        <v>0</v>
      </c>
      <c r="AQ28" s="283"/>
      <c r="AR28" s="275"/>
      <c r="AS28" s="280"/>
      <c r="AU28" s="280"/>
      <c r="AW28" s="280"/>
      <c r="AY28" s="280"/>
      <c r="BA28" s="280"/>
    </row>
    <row r="29" spans="1:55" ht="15.75">
      <c r="A29" s="185" t="s">
        <v>20</v>
      </c>
      <c r="B29" s="297">
        <v>13321</v>
      </c>
      <c r="C29" s="298"/>
      <c r="D29" s="299"/>
      <c r="E29" s="298"/>
      <c r="F29" s="298"/>
      <c r="G29" s="95"/>
      <c r="H29" s="298"/>
      <c r="I29" s="298"/>
      <c r="J29" s="95">
        <v>1</v>
      </c>
      <c r="K29" s="298"/>
      <c r="L29" s="298"/>
      <c r="M29" s="90"/>
      <c r="N29" s="298"/>
      <c r="O29" s="298"/>
      <c r="P29" s="299"/>
      <c r="Q29" s="298"/>
      <c r="R29" s="298"/>
      <c r="S29" s="90"/>
      <c r="T29" s="298"/>
      <c r="U29" s="298"/>
      <c r="V29" s="298"/>
      <c r="W29" s="298"/>
      <c r="X29" s="298"/>
      <c r="Y29" s="90"/>
      <c r="Z29" s="298"/>
      <c r="AA29" s="283"/>
      <c r="AB29" s="300">
        <v>2.5</v>
      </c>
      <c r="AC29" s="283"/>
      <c r="AD29" s="291">
        <f t="shared" si="0"/>
        <v>1</v>
      </c>
      <c r="AE29" s="283"/>
      <c r="AF29" s="291">
        <f t="shared" si="1"/>
        <v>1.5</v>
      </c>
      <c r="AG29" s="292"/>
      <c r="AH29" s="298"/>
      <c r="AI29" s="95">
        <v>0.5</v>
      </c>
      <c r="AJ29" s="298"/>
      <c r="AK29" s="292"/>
      <c r="AL29" s="292">
        <v>0.5</v>
      </c>
      <c r="AM29" s="292"/>
      <c r="AN29" s="292">
        <f t="shared" si="2"/>
        <v>0.5</v>
      </c>
      <c r="AO29" s="292"/>
      <c r="AP29" s="292">
        <f t="shared" si="3"/>
        <v>0</v>
      </c>
      <c r="AQ29" s="283"/>
      <c r="AR29" s="275"/>
      <c r="AU29" s="280"/>
      <c r="AW29" s="280"/>
      <c r="AY29" s="280"/>
      <c r="BA29" s="280"/>
    </row>
    <row r="30" spans="1:55" ht="15.75">
      <c r="A30" s="181" t="s">
        <v>21</v>
      </c>
      <c r="B30" s="284">
        <v>44853</v>
      </c>
      <c r="D30" s="226"/>
      <c r="G30" s="92"/>
      <c r="J30" s="92">
        <v>1</v>
      </c>
      <c r="M30" s="88"/>
      <c r="P30" s="226"/>
      <c r="S30" s="88">
        <v>0.5</v>
      </c>
      <c r="Y30" s="88"/>
      <c r="AA30" s="283"/>
      <c r="AB30" s="285">
        <v>2.5</v>
      </c>
      <c r="AC30" s="283"/>
      <c r="AD30" s="285">
        <f t="shared" si="0"/>
        <v>1.5</v>
      </c>
      <c r="AE30" s="283"/>
      <c r="AF30" s="285">
        <f t="shared" si="1"/>
        <v>1</v>
      </c>
      <c r="AG30" s="286"/>
      <c r="AI30" s="92"/>
      <c r="AK30" s="286"/>
      <c r="AL30" s="287">
        <v>0.5</v>
      </c>
      <c r="AM30" s="286"/>
      <c r="AN30" s="287">
        <f t="shared" si="2"/>
        <v>0</v>
      </c>
      <c r="AO30" s="286"/>
      <c r="AP30" s="287">
        <f t="shared" si="3"/>
        <v>0.5</v>
      </c>
      <c r="AQ30" s="283"/>
      <c r="AR30" s="275"/>
      <c r="AS30" s="280"/>
      <c r="AU30" s="280"/>
      <c r="AW30" s="280"/>
      <c r="AY30" s="280"/>
      <c r="BA30" s="280"/>
    </row>
    <row r="31" spans="1:55" ht="15.75">
      <c r="A31" s="185" t="s">
        <v>22</v>
      </c>
      <c r="B31" s="297">
        <v>19503</v>
      </c>
      <c r="C31" s="298"/>
      <c r="D31" s="299"/>
      <c r="E31" s="298"/>
      <c r="F31" s="298"/>
      <c r="G31" s="95"/>
      <c r="H31" s="298"/>
      <c r="I31" s="298"/>
      <c r="J31" s="95">
        <v>1</v>
      </c>
      <c r="K31" s="298"/>
      <c r="L31" s="298"/>
      <c r="M31" s="90"/>
      <c r="N31" s="298"/>
      <c r="O31" s="298"/>
      <c r="P31" s="299"/>
      <c r="Q31" s="298"/>
      <c r="R31" s="298"/>
      <c r="S31" s="90"/>
      <c r="T31" s="298"/>
      <c r="U31" s="298"/>
      <c r="V31" s="298"/>
      <c r="W31" s="298"/>
      <c r="X31" s="298"/>
      <c r="Y31" s="90"/>
      <c r="Z31" s="298"/>
      <c r="AA31" s="283"/>
      <c r="AB31" s="300">
        <v>2.5</v>
      </c>
      <c r="AC31" s="283"/>
      <c r="AD31" s="291">
        <f t="shared" si="0"/>
        <v>1</v>
      </c>
      <c r="AE31" s="283"/>
      <c r="AF31" s="291">
        <f t="shared" si="1"/>
        <v>1.5</v>
      </c>
      <c r="AG31" s="292"/>
      <c r="AH31" s="298"/>
      <c r="AI31" s="95"/>
      <c r="AJ31" s="298"/>
      <c r="AK31" s="292"/>
      <c r="AL31" s="292">
        <v>0.5</v>
      </c>
      <c r="AM31" s="292"/>
      <c r="AN31" s="292">
        <f t="shared" si="2"/>
        <v>0</v>
      </c>
      <c r="AO31" s="292"/>
      <c r="AP31" s="292">
        <f t="shared" si="3"/>
        <v>0.5</v>
      </c>
      <c r="AQ31" s="283"/>
      <c r="AR31" s="275"/>
      <c r="AS31" s="280"/>
      <c r="AU31" s="280"/>
      <c r="AW31" s="280"/>
      <c r="AY31" s="280"/>
      <c r="BA31" s="280"/>
    </row>
    <row r="32" spans="1:55" ht="15.75">
      <c r="A32" s="181" t="s">
        <v>23</v>
      </c>
      <c r="B32" s="284">
        <v>12815</v>
      </c>
      <c r="D32" s="226"/>
      <c r="G32" s="92"/>
      <c r="J32" s="92">
        <v>1</v>
      </c>
      <c r="M32" s="88"/>
      <c r="P32" s="226"/>
      <c r="S32" s="88"/>
      <c r="Y32" s="88"/>
      <c r="AA32" s="283"/>
      <c r="AB32" s="285">
        <v>2.5</v>
      </c>
      <c r="AC32" s="283"/>
      <c r="AD32" s="285">
        <f t="shared" si="0"/>
        <v>1</v>
      </c>
      <c r="AE32" s="283"/>
      <c r="AF32" s="285">
        <f t="shared" si="1"/>
        <v>1.5</v>
      </c>
      <c r="AG32" s="286"/>
      <c r="AI32" s="92"/>
      <c r="AK32" s="286"/>
      <c r="AL32" s="287">
        <v>0.5</v>
      </c>
      <c r="AM32" s="286"/>
      <c r="AN32" s="287">
        <f t="shared" si="2"/>
        <v>0</v>
      </c>
      <c r="AO32" s="286"/>
      <c r="AP32" s="287">
        <f t="shared" si="3"/>
        <v>0.5</v>
      </c>
      <c r="AQ32" s="283"/>
      <c r="AR32" s="275"/>
      <c r="AS32" s="280"/>
      <c r="AU32" s="280"/>
      <c r="AW32" s="280"/>
      <c r="AY32" s="280"/>
    </row>
    <row r="33" spans="1:59" ht="15.75">
      <c r="A33" s="185" t="s">
        <v>24</v>
      </c>
      <c r="B33" s="297">
        <v>16947</v>
      </c>
      <c r="C33" s="298"/>
      <c r="D33" s="299"/>
      <c r="E33" s="298"/>
      <c r="F33" s="298"/>
      <c r="G33" s="95"/>
      <c r="H33" s="298"/>
      <c r="I33" s="298"/>
      <c r="J33" s="95">
        <v>1</v>
      </c>
      <c r="K33" s="298"/>
      <c r="L33" s="298"/>
      <c r="M33" s="90"/>
      <c r="N33" s="298"/>
      <c r="O33" s="298"/>
      <c r="P33" s="299"/>
      <c r="Q33" s="298"/>
      <c r="R33" s="298"/>
      <c r="S33" s="90"/>
      <c r="T33" s="298"/>
      <c r="U33" s="298"/>
      <c r="V33" s="298"/>
      <c r="W33" s="298"/>
      <c r="X33" s="298"/>
      <c r="Y33" s="90"/>
      <c r="Z33" s="298"/>
      <c r="AA33" s="283"/>
      <c r="AB33" s="300">
        <v>2.5</v>
      </c>
      <c r="AC33" s="283"/>
      <c r="AD33" s="291">
        <f t="shared" si="0"/>
        <v>1</v>
      </c>
      <c r="AE33" s="283"/>
      <c r="AF33" s="291">
        <f t="shared" si="1"/>
        <v>1.5</v>
      </c>
      <c r="AG33" s="292"/>
      <c r="AH33" s="298"/>
      <c r="AI33" s="95"/>
      <c r="AJ33" s="298"/>
      <c r="AK33" s="292"/>
      <c r="AL33" s="292">
        <v>0.5</v>
      </c>
      <c r="AM33" s="292"/>
      <c r="AN33" s="292">
        <f t="shared" si="2"/>
        <v>0</v>
      </c>
      <c r="AO33" s="292"/>
      <c r="AP33" s="292">
        <f t="shared" si="3"/>
        <v>0.5</v>
      </c>
      <c r="AQ33" s="283"/>
      <c r="AR33" s="275"/>
      <c r="AS33" s="280"/>
      <c r="AU33" s="280"/>
      <c r="AW33" s="280"/>
      <c r="AY33" s="280"/>
      <c r="BA33" s="280"/>
    </row>
    <row r="34" spans="1:59" ht="15.75">
      <c r="A34" s="181" t="s">
        <v>25</v>
      </c>
      <c r="B34" s="284">
        <v>14228</v>
      </c>
      <c r="D34" s="226"/>
      <c r="G34" s="92"/>
      <c r="J34" s="92">
        <v>1</v>
      </c>
      <c r="M34" s="88"/>
      <c r="P34" s="226"/>
      <c r="S34" s="88"/>
      <c r="Y34" s="88">
        <v>1</v>
      </c>
      <c r="AA34" s="283"/>
      <c r="AB34" s="285">
        <v>2.5</v>
      </c>
      <c r="AC34" s="283"/>
      <c r="AD34" s="285">
        <f t="shared" si="0"/>
        <v>2</v>
      </c>
      <c r="AE34" s="283"/>
      <c r="AF34" s="285">
        <f t="shared" si="1"/>
        <v>0.5</v>
      </c>
      <c r="AG34" s="286"/>
      <c r="AI34" s="92"/>
      <c r="AK34" s="286"/>
      <c r="AL34" s="287">
        <v>0.5</v>
      </c>
      <c r="AM34" s="286"/>
      <c r="AN34" s="287">
        <f t="shared" si="2"/>
        <v>0</v>
      </c>
      <c r="AO34" s="286"/>
      <c r="AP34" s="287">
        <f t="shared" si="3"/>
        <v>0.5</v>
      </c>
      <c r="AQ34" s="283"/>
      <c r="AR34" s="275"/>
      <c r="AS34" s="280"/>
      <c r="AU34" s="280"/>
      <c r="AY34" s="280"/>
    </row>
    <row r="35" spans="1:59" ht="15.75">
      <c r="A35" s="185" t="s">
        <v>26</v>
      </c>
      <c r="B35" s="297">
        <v>25883</v>
      </c>
      <c r="C35" s="298"/>
      <c r="D35" s="299"/>
      <c r="E35" s="298"/>
      <c r="F35" s="298"/>
      <c r="G35" s="95"/>
      <c r="H35" s="298"/>
      <c r="I35" s="298"/>
      <c r="J35" s="95">
        <v>1</v>
      </c>
      <c r="K35" s="298"/>
      <c r="L35" s="298"/>
      <c r="M35" s="90"/>
      <c r="N35" s="298"/>
      <c r="O35" s="298"/>
      <c r="P35" s="299"/>
      <c r="Q35" s="298"/>
      <c r="R35" s="298"/>
      <c r="S35" s="90"/>
      <c r="T35" s="298"/>
      <c r="U35" s="298"/>
      <c r="V35" s="298"/>
      <c r="W35" s="298"/>
      <c r="X35" s="298"/>
      <c r="Y35" s="90"/>
      <c r="Z35" s="298"/>
      <c r="AA35" s="283"/>
      <c r="AB35" s="300">
        <v>2.5</v>
      </c>
      <c r="AC35" s="283"/>
      <c r="AD35" s="291">
        <f t="shared" si="0"/>
        <v>1</v>
      </c>
      <c r="AE35" s="283"/>
      <c r="AF35" s="291">
        <f t="shared" si="1"/>
        <v>1.5</v>
      </c>
      <c r="AG35" s="292"/>
      <c r="AH35" s="298"/>
      <c r="AI35" s="95"/>
      <c r="AJ35" s="298"/>
      <c r="AK35" s="292"/>
      <c r="AL35" s="292">
        <v>0.5</v>
      </c>
      <c r="AM35" s="292"/>
      <c r="AN35" s="292">
        <f t="shared" si="2"/>
        <v>0</v>
      </c>
      <c r="AO35" s="292"/>
      <c r="AP35" s="292">
        <f t="shared" si="3"/>
        <v>0.5</v>
      </c>
      <c r="AQ35" s="283"/>
      <c r="AR35" s="275"/>
      <c r="AS35" s="280"/>
      <c r="AU35" s="280"/>
      <c r="AW35" s="280"/>
      <c r="AY35" s="280"/>
    </row>
    <row r="36" spans="1:59" ht="15.75">
      <c r="A36" s="181" t="s">
        <v>27</v>
      </c>
      <c r="B36" s="284">
        <v>45413</v>
      </c>
      <c r="D36" s="226"/>
      <c r="G36" s="92"/>
      <c r="J36" s="302">
        <v>1</v>
      </c>
      <c r="M36" s="88"/>
      <c r="P36" s="226"/>
      <c r="S36" s="88"/>
      <c r="Y36" s="88"/>
      <c r="AA36" s="283"/>
      <c r="AB36" s="285">
        <v>2.5</v>
      </c>
      <c r="AC36" s="283"/>
      <c r="AD36" s="285">
        <f t="shared" si="0"/>
        <v>1</v>
      </c>
      <c r="AE36" s="283"/>
      <c r="AF36" s="285">
        <f t="shared" si="1"/>
        <v>1.5</v>
      </c>
      <c r="AG36" s="286"/>
      <c r="AI36" s="92">
        <v>0.5</v>
      </c>
      <c r="AK36" s="286"/>
      <c r="AL36" s="287">
        <v>0.5</v>
      </c>
      <c r="AM36" s="286"/>
      <c r="AN36" s="287">
        <f t="shared" si="2"/>
        <v>0.5</v>
      </c>
      <c r="AO36" s="286"/>
      <c r="AP36" s="287">
        <f t="shared" si="3"/>
        <v>0</v>
      </c>
      <c r="AQ36" s="283"/>
      <c r="AR36" s="275"/>
      <c r="AS36" s="280"/>
      <c r="AU36" s="280"/>
      <c r="AW36" s="280"/>
      <c r="AY36" s="280"/>
      <c r="BA36" s="280"/>
    </row>
    <row r="37" spans="1:59" ht="15.75">
      <c r="A37" s="185" t="s">
        <v>28</v>
      </c>
      <c r="B37" s="297">
        <v>210577</v>
      </c>
      <c r="C37" s="298"/>
      <c r="D37" s="77"/>
      <c r="E37" s="298"/>
      <c r="F37" s="298"/>
      <c r="G37" s="95"/>
      <c r="H37" s="298"/>
      <c r="I37" s="298"/>
      <c r="J37" s="299"/>
      <c r="K37" s="298"/>
      <c r="L37" s="298"/>
      <c r="M37" s="90"/>
      <c r="N37" s="298"/>
      <c r="O37" s="298"/>
      <c r="P37" s="299"/>
      <c r="Q37" s="298"/>
      <c r="R37" s="298"/>
      <c r="S37" s="90"/>
      <c r="T37" s="298"/>
      <c r="U37" s="298"/>
      <c r="V37" s="298"/>
      <c r="W37" s="298"/>
      <c r="X37" s="298"/>
      <c r="Y37" s="90"/>
      <c r="Z37" s="298"/>
      <c r="AA37" s="283"/>
      <c r="AB37" s="300">
        <v>3</v>
      </c>
      <c r="AC37" s="283"/>
      <c r="AD37" s="291">
        <f t="shared" si="0"/>
        <v>0</v>
      </c>
      <c r="AE37" s="283"/>
      <c r="AF37" s="291">
        <f t="shared" si="1"/>
        <v>3</v>
      </c>
      <c r="AG37" s="292"/>
      <c r="AH37" s="298"/>
      <c r="AI37" s="95">
        <v>0.5</v>
      </c>
      <c r="AJ37" s="298"/>
      <c r="AK37" s="292"/>
      <c r="AL37" s="292">
        <v>0.5</v>
      </c>
      <c r="AM37" s="292"/>
      <c r="AN37" s="292">
        <f t="shared" si="2"/>
        <v>0.5</v>
      </c>
      <c r="AO37" s="292"/>
      <c r="AP37" s="292">
        <f t="shared" si="3"/>
        <v>0</v>
      </c>
      <c r="AQ37" s="283"/>
      <c r="AR37" s="275"/>
      <c r="AS37" s="280"/>
      <c r="AU37" s="280"/>
      <c r="AY37" s="280"/>
    </row>
    <row r="38" spans="1:59" ht="15.75">
      <c r="A38" s="181" t="s">
        <v>29</v>
      </c>
      <c r="B38" s="284">
        <v>106109</v>
      </c>
      <c r="D38" s="226"/>
      <c r="G38" s="92">
        <v>1</v>
      </c>
      <c r="J38" s="226"/>
      <c r="M38" s="88"/>
      <c r="P38" s="226"/>
      <c r="S38" s="104"/>
      <c r="V38" s="123"/>
      <c r="Y38" s="88"/>
      <c r="AA38" s="283"/>
      <c r="AB38" s="285">
        <v>2</v>
      </c>
      <c r="AC38" s="283"/>
      <c r="AD38" s="285">
        <f t="shared" si="0"/>
        <v>1</v>
      </c>
      <c r="AE38" s="283"/>
      <c r="AF38" s="285">
        <f t="shared" si="1"/>
        <v>1</v>
      </c>
      <c r="AG38" s="286"/>
      <c r="AI38" s="92">
        <v>0.5</v>
      </c>
      <c r="AK38" s="286"/>
      <c r="AL38" s="287">
        <v>0.5</v>
      </c>
      <c r="AM38" s="286"/>
      <c r="AN38" s="287">
        <f t="shared" si="2"/>
        <v>0.5</v>
      </c>
      <c r="AO38" s="286"/>
      <c r="AP38" s="287">
        <f t="shared" si="3"/>
        <v>0</v>
      </c>
      <c r="AQ38" s="283"/>
      <c r="AR38" s="275"/>
      <c r="AS38" s="280"/>
      <c r="AW38" s="280"/>
    </row>
    <row r="39" spans="1:59" ht="15.75">
      <c r="A39" s="185" t="s">
        <v>30</v>
      </c>
      <c r="B39" s="297">
        <v>1560449</v>
      </c>
      <c r="C39" s="298"/>
      <c r="D39" s="77"/>
      <c r="E39" s="298"/>
      <c r="F39" s="298"/>
      <c r="G39" s="95">
        <v>0.5</v>
      </c>
      <c r="H39" s="298"/>
      <c r="I39" s="298"/>
      <c r="J39" s="299"/>
      <c r="K39" s="298"/>
      <c r="L39" s="298"/>
      <c r="M39" s="303">
        <v>0.5</v>
      </c>
      <c r="N39" s="298"/>
      <c r="O39" s="298"/>
      <c r="P39" s="299"/>
      <c r="Q39" s="298"/>
      <c r="R39" s="298"/>
      <c r="S39" s="299"/>
      <c r="T39" s="298"/>
      <c r="U39" s="298"/>
      <c r="V39" s="140"/>
      <c r="W39" s="298"/>
      <c r="X39" s="298"/>
      <c r="Y39" s="90"/>
      <c r="Z39" s="298"/>
      <c r="AA39" s="283"/>
      <c r="AB39" s="300">
        <v>3</v>
      </c>
      <c r="AC39" s="283"/>
      <c r="AD39" s="291">
        <f t="shared" si="0"/>
        <v>1</v>
      </c>
      <c r="AE39" s="283"/>
      <c r="AF39" s="291">
        <f t="shared" si="1"/>
        <v>2</v>
      </c>
      <c r="AG39" s="292"/>
      <c r="AH39" s="298"/>
      <c r="AI39" s="95">
        <v>0.5</v>
      </c>
      <c r="AJ39" s="298"/>
      <c r="AK39" s="292"/>
      <c r="AL39" s="292">
        <v>0.5</v>
      </c>
      <c r="AM39" s="292"/>
      <c r="AN39" s="292">
        <f t="shared" si="2"/>
        <v>0.5</v>
      </c>
      <c r="AO39" s="292"/>
      <c r="AP39" s="292">
        <f t="shared" si="3"/>
        <v>0</v>
      </c>
      <c r="AQ39" s="283"/>
      <c r="AR39" s="275"/>
      <c r="AS39" s="280"/>
      <c r="AU39" s="280"/>
      <c r="AW39" s="280"/>
      <c r="AY39" s="280"/>
      <c r="BA39" s="280"/>
    </row>
    <row r="40" spans="1:59" ht="15.75">
      <c r="A40" s="181" t="s">
        <v>31</v>
      </c>
      <c r="B40" s="284">
        <v>20059</v>
      </c>
      <c r="D40" s="226"/>
      <c r="G40" s="92"/>
      <c r="J40" s="98">
        <v>1</v>
      </c>
      <c r="M40" s="88"/>
      <c r="P40" s="226"/>
      <c r="S40" s="86">
        <v>0.5</v>
      </c>
      <c r="Y40" s="88"/>
      <c r="AA40" s="283"/>
      <c r="AB40" s="285">
        <v>2.5</v>
      </c>
      <c r="AC40" s="283"/>
      <c r="AD40" s="285">
        <f t="shared" si="0"/>
        <v>1.5</v>
      </c>
      <c r="AE40" s="283"/>
      <c r="AF40" s="285">
        <f t="shared" si="1"/>
        <v>1</v>
      </c>
      <c r="AG40" s="286"/>
      <c r="AI40" s="92"/>
      <c r="AK40" s="286"/>
      <c r="AL40" s="287">
        <v>0.5</v>
      </c>
      <c r="AM40" s="286"/>
      <c r="AN40" s="287">
        <f t="shared" si="2"/>
        <v>0</v>
      </c>
      <c r="AO40" s="286"/>
      <c r="AP40" s="287">
        <f t="shared" si="3"/>
        <v>0.5</v>
      </c>
      <c r="AQ40" s="283"/>
      <c r="AR40" s="275"/>
      <c r="AS40" s="280"/>
    </row>
    <row r="41" spans="1:59" ht="15.75">
      <c r="A41" s="185" t="s">
        <v>32</v>
      </c>
      <c r="B41" s="297">
        <v>171029</v>
      </c>
      <c r="C41" s="298"/>
      <c r="D41" s="299"/>
      <c r="E41" s="298"/>
      <c r="F41" s="298"/>
      <c r="G41" s="95">
        <v>1</v>
      </c>
      <c r="H41" s="298"/>
      <c r="I41" s="298"/>
      <c r="J41" s="299"/>
      <c r="K41" s="298"/>
      <c r="L41" s="298"/>
      <c r="M41" s="90"/>
      <c r="N41" s="298"/>
      <c r="O41" s="298"/>
      <c r="P41" s="299"/>
      <c r="Q41" s="298"/>
      <c r="R41" s="298"/>
      <c r="S41" s="90"/>
      <c r="T41" s="298"/>
      <c r="U41" s="298"/>
      <c r="V41" s="147"/>
      <c r="W41" s="298"/>
      <c r="X41" s="298"/>
      <c r="Y41" s="90"/>
      <c r="Z41" s="298"/>
      <c r="AA41" s="283"/>
      <c r="AB41" s="300">
        <v>2</v>
      </c>
      <c r="AC41" s="283"/>
      <c r="AD41" s="291">
        <f t="shared" si="0"/>
        <v>1</v>
      </c>
      <c r="AE41" s="283"/>
      <c r="AF41" s="291">
        <f t="shared" si="1"/>
        <v>1</v>
      </c>
      <c r="AG41" s="292"/>
      <c r="AH41" s="298"/>
      <c r="AI41" s="95"/>
      <c r="AJ41" s="298"/>
      <c r="AK41" s="292"/>
      <c r="AL41" s="292">
        <v>0.5</v>
      </c>
      <c r="AM41" s="292"/>
      <c r="AN41" s="292">
        <f t="shared" si="2"/>
        <v>0</v>
      </c>
      <c r="AO41" s="292"/>
      <c r="AP41" s="292">
        <f t="shared" si="3"/>
        <v>0.5</v>
      </c>
      <c r="AQ41" s="283"/>
      <c r="AR41" s="275"/>
      <c r="AS41" s="280"/>
      <c r="AU41" s="280"/>
      <c r="AW41" s="280"/>
    </row>
    <row r="42" spans="1:59" ht="15.75">
      <c r="A42" s="181" t="s">
        <v>33</v>
      </c>
      <c r="B42" s="284">
        <v>49345</v>
      </c>
      <c r="D42" s="226"/>
      <c r="G42" s="92"/>
      <c r="J42" s="72">
        <v>1</v>
      </c>
      <c r="M42" s="88"/>
      <c r="P42" s="226"/>
      <c r="S42" s="88"/>
      <c r="Y42" s="88"/>
      <c r="AA42" s="283"/>
      <c r="AB42" s="285">
        <v>2.5</v>
      </c>
      <c r="AC42" s="283"/>
      <c r="AD42" s="285">
        <f t="shared" si="0"/>
        <v>1</v>
      </c>
      <c r="AE42" s="283"/>
      <c r="AF42" s="285">
        <f t="shared" si="1"/>
        <v>1.5</v>
      </c>
      <c r="AG42" s="286"/>
      <c r="AI42" s="92">
        <v>0.5</v>
      </c>
      <c r="AK42" s="286"/>
      <c r="AL42" s="287">
        <v>0.5</v>
      </c>
      <c r="AM42" s="286"/>
      <c r="AN42" s="287">
        <f t="shared" si="2"/>
        <v>0.5</v>
      </c>
      <c r="AO42" s="286"/>
      <c r="AP42" s="287">
        <f t="shared" si="3"/>
        <v>0</v>
      </c>
      <c r="AQ42" s="283"/>
      <c r="AR42" s="275"/>
      <c r="AU42" s="280"/>
      <c r="BC42" s="296"/>
      <c r="BG42" s="296"/>
    </row>
    <row r="43" spans="1:59" ht="15.75">
      <c r="A43" s="185" t="s">
        <v>34</v>
      </c>
      <c r="B43" s="297">
        <v>15667</v>
      </c>
      <c r="C43" s="298"/>
      <c r="D43" s="299"/>
      <c r="E43" s="298"/>
      <c r="F43" s="298"/>
      <c r="G43" s="95"/>
      <c r="H43" s="298"/>
      <c r="I43" s="298"/>
      <c r="J43" s="95">
        <v>1</v>
      </c>
      <c r="K43" s="298"/>
      <c r="L43" s="298"/>
      <c r="M43" s="90"/>
      <c r="N43" s="298"/>
      <c r="O43" s="298"/>
      <c r="P43" s="299"/>
      <c r="Q43" s="298"/>
      <c r="R43" s="298"/>
      <c r="S43" s="90"/>
      <c r="T43" s="298"/>
      <c r="U43" s="298"/>
      <c r="V43" s="298"/>
      <c r="W43" s="298"/>
      <c r="X43" s="298"/>
      <c r="Y43" s="90"/>
      <c r="Z43" s="298"/>
      <c r="AA43" s="283"/>
      <c r="AB43" s="300">
        <v>2.5</v>
      </c>
      <c r="AC43" s="283"/>
      <c r="AD43" s="291">
        <f t="shared" si="0"/>
        <v>1</v>
      </c>
      <c r="AE43" s="283"/>
      <c r="AF43" s="291">
        <f t="shared" si="1"/>
        <v>1.5</v>
      </c>
      <c r="AG43" s="292"/>
      <c r="AH43" s="298"/>
      <c r="AI43" s="95"/>
      <c r="AJ43" s="298"/>
      <c r="AK43" s="292"/>
      <c r="AL43" s="292">
        <v>0.5</v>
      </c>
      <c r="AM43" s="292"/>
      <c r="AN43" s="292">
        <f t="shared" si="2"/>
        <v>0</v>
      </c>
      <c r="AO43" s="292"/>
      <c r="AP43" s="292">
        <f t="shared" si="3"/>
        <v>0.5</v>
      </c>
      <c r="AQ43" s="283"/>
      <c r="AR43" s="275"/>
      <c r="AS43" s="280"/>
    </row>
    <row r="44" spans="1:59" ht="15.75">
      <c r="A44" s="181" t="s">
        <v>35</v>
      </c>
      <c r="B44" s="284">
        <v>8504</v>
      </c>
      <c r="D44" s="226"/>
      <c r="G44" s="92"/>
      <c r="J44" s="302">
        <v>1</v>
      </c>
      <c r="M44" s="88"/>
      <c r="P44" s="226"/>
      <c r="S44" s="88"/>
      <c r="Y44" s="88"/>
      <c r="AA44" s="283"/>
      <c r="AB44" s="285">
        <v>2.5</v>
      </c>
      <c r="AC44" s="283"/>
      <c r="AD44" s="285">
        <f t="shared" si="0"/>
        <v>1</v>
      </c>
      <c r="AE44" s="283"/>
      <c r="AF44" s="285">
        <f t="shared" si="1"/>
        <v>1.5</v>
      </c>
      <c r="AG44" s="286"/>
      <c r="AI44" s="92"/>
      <c r="AK44" s="286"/>
      <c r="AL44" s="287">
        <v>0.5</v>
      </c>
      <c r="AM44" s="286"/>
      <c r="AN44" s="287">
        <f t="shared" si="2"/>
        <v>0</v>
      </c>
      <c r="AO44" s="286"/>
      <c r="AP44" s="287">
        <f t="shared" si="3"/>
        <v>0.5</v>
      </c>
      <c r="AQ44" s="283"/>
      <c r="AR44" s="275"/>
      <c r="AS44" s="280"/>
      <c r="AU44" s="280"/>
      <c r="AW44" s="280"/>
      <c r="AY44" s="280"/>
      <c r="BA44" s="280"/>
    </row>
    <row r="45" spans="1:59" ht="15.75">
      <c r="A45" s="185" t="s">
        <v>36</v>
      </c>
      <c r="B45" s="297">
        <v>433331</v>
      </c>
      <c r="C45" s="298"/>
      <c r="D45" s="299"/>
      <c r="E45" s="298"/>
      <c r="F45" s="298"/>
      <c r="G45" s="95">
        <v>1</v>
      </c>
      <c r="H45" s="298"/>
      <c r="I45" s="298"/>
      <c r="J45" s="299"/>
      <c r="K45" s="298"/>
      <c r="L45" s="298"/>
      <c r="M45" s="90"/>
      <c r="N45" s="298"/>
      <c r="O45" s="298"/>
      <c r="P45" s="299"/>
      <c r="Q45" s="298"/>
      <c r="R45" s="298"/>
      <c r="S45" s="90"/>
      <c r="T45" s="298"/>
      <c r="U45" s="298"/>
      <c r="V45" s="147"/>
      <c r="W45" s="298"/>
      <c r="X45" s="298"/>
      <c r="Y45" s="90"/>
      <c r="Z45" s="298"/>
      <c r="AA45" s="283"/>
      <c r="AB45" s="300">
        <v>2</v>
      </c>
      <c r="AC45" s="283"/>
      <c r="AD45" s="291">
        <f t="shared" si="0"/>
        <v>1</v>
      </c>
      <c r="AE45" s="283"/>
      <c r="AF45" s="291">
        <f t="shared" si="1"/>
        <v>1</v>
      </c>
      <c r="AG45" s="292"/>
      <c r="AH45" s="298"/>
      <c r="AI45" s="95"/>
      <c r="AJ45" s="298"/>
      <c r="AK45" s="292"/>
      <c r="AL45" s="292">
        <v>0.5</v>
      </c>
      <c r="AM45" s="292"/>
      <c r="AN45" s="292">
        <f t="shared" si="2"/>
        <v>0</v>
      </c>
      <c r="AO45" s="292"/>
      <c r="AP45" s="292">
        <f t="shared" si="3"/>
        <v>0.5</v>
      </c>
      <c r="AQ45" s="283"/>
      <c r="AR45" s="275"/>
      <c r="AS45" s="280"/>
      <c r="AU45" s="280"/>
      <c r="AW45" s="280"/>
    </row>
    <row r="46" spans="1:59" ht="15.75">
      <c r="A46" s="181" t="s">
        <v>37</v>
      </c>
      <c r="B46" s="284">
        <v>827016</v>
      </c>
      <c r="D46" s="86"/>
      <c r="G46" s="92"/>
      <c r="J46" s="226"/>
      <c r="M46" s="88"/>
      <c r="P46" s="226"/>
      <c r="S46" s="200"/>
      <c r="Y46" s="88"/>
      <c r="AA46" s="283"/>
      <c r="AB46" s="285">
        <v>3</v>
      </c>
      <c r="AC46" s="283"/>
      <c r="AD46" s="285">
        <f t="shared" si="0"/>
        <v>0</v>
      </c>
      <c r="AE46" s="283"/>
      <c r="AF46" s="285">
        <f t="shared" si="1"/>
        <v>3</v>
      </c>
      <c r="AG46" s="286"/>
      <c r="AI46" s="92">
        <v>0.5</v>
      </c>
      <c r="AK46" s="286"/>
      <c r="AL46" s="287">
        <v>0.5</v>
      </c>
      <c r="AM46" s="286"/>
      <c r="AN46" s="287">
        <f t="shared" si="2"/>
        <v>0.5</v>
      </c>
      <c r="AO46" s="286"/>
      <c r="AP46" s="287">
        <f t="shared" si="3"/>
        <v>0</v>
      </c>
      <c r="AQ46" s="283"/>
      <c r="AR46" s="275"/>
      <c r="AS46" s="280"/>
    </row>
    <row r="47" spans="1:59" ht="15.75">
      <c r="A47" s="185" t="s">
        <v>38</v>
      </c>
      <c r="B47" s="297">
        <v>302197</v>
      </c>
      <c r="C47" s="298"/>
      <c r="D47" s="79"/>
      <c r="E47" s="298"/>
      <c r="F47" s="298"/>
      <c r="G47" s="95">
        <v>1</v>
      </c>
      <c r="H47" s="298"/>
      <c r="I47" s="298"/>
      <c r="J47" s="299"/>
      <c r="K47" s="298"/>
      <c r="L47" s="298"/>
      <c r="M47" s="90"/>
      <c r="N47" s="298"/>
      <c r="O47" s="298"/>
      <c r="P47" s="299"/>
      <c r="Q47" s="298"/>
      <c r="R47" s="298"/>
      <c r="S47" s="90"/>
      <c r="T47" s="298"/>
      <c r="U47" s="298"/>
      <c r="V47" s="147"/>
      <c r="W47" s="298"/>
      <c r="X47" s="298"/>
      <c r="Y47" s="90"/>
      <c r="Z47" s="298"/>
      <c r="AA47" s="283"/>
      <c r="AB47" s="300">
        <v>3.5</v>
      </c>
      <c r="AC47" s="283"/>
      <c r="AD47" s="291">
        <f t="shared" si="0"/>
        <v>1</v>
      </c>
      <c r="AE47" s="283"/>
      <c r="AF47" s="291">
        <f t="shared" si="1"/>
        <v>2.5</v>
      </c>
      <c r="AG47" s="292"/>
      <c r="AH47" s="298"/>
      <c r="AI47" s="95">
        <v>0.5</v>
      </c>
      <c r="AJ47" s="298"/>
      <c r="AK47" s="292"/>
      <c r="AL47" s="292">
        <v>0.5</v>
      </c>
      <c r="AM47" s="292"/>
      <c r="AN47" s="292">
        <f t="shared" si="2"/>
        <v>0.5</v>
      </c>
      <c r="AO47" s="292"/>
      <c r="AP47" s="292">
        <f t="shared" si="3"/>
        <v>0</v>
      </c>
      <c r="AQ47" s="283"/>
      <c r="AR47" s="275"/>
      <c r="AS47" s="280"/>
      <c r="AU47" s="280"/>
      <c r="AW47" s="280"/>
      <c r="AY47" s="280"/>
      <c r="BA47" s="280"/>
    </row>
    <row r="48" spans="1:59" ht="15.75">
      <c r="A48" s="181" t="s">
        <v>39</v>
      </c>
      <c r="B48" s="284">
        <v>45845</v>
      </c>
      <c r="D48" s="226"/>
      <c r="G48" s="92"/>
      <c r="J48" s="72">
        <v>1</v>
      </c>
      <c r="M48" s="88"/>
      <c r="P48" s="226"/>
      <c r="S48" s="88"/>
      <c r="Y48" s="88"/>
      <c r="AA48" s="283"/>
      <c r="AB48" s="285">
        <v>2.5</v>
      </c>
      <c r="AC48" s="283"/>
      <c r="AD48" s="285">
        <f t="shared" si="0"/>
        <v>1</v>
      </c>
      <c r="AE48" s="283"/>
      <c r="AF48" s="285">
        <f t="shared" si="1"/>
        <v>1.5</v>
      </c>
      <c r="AG48" s="286"/>
      <c r="AI48" s="92"/>
      <c r="AK48" s="286"/>
      <c r="AL48" s="287">
        <v>0.5</v>
      </c>
      <c r="AM48" s="286"/>
      <c r="AN48" s="287">
        <f t="shared" si="2"/>
        <v>0</v>
      </c>
      <c r="AO48" s="286"/>
      <c r="AP48" s="287">
        <f t="shared" si="3"/>
        <v>0.5</v>
      </c>
      <c r="AQ48" s="283"/>
      <c r="AR48" s="275"/>
      <c r="AW48" s="280"/>
      <c r="AY48" s="280"/>
    </row>
    <row r="49" spans="1:59" ht="15.75">
      <c r="A49" s="185" t="s">
        <v>40</v>
      </c>
      <c r="B49" s="297">
        <v>8016</v>
      </c>
      <c r="C49" s="298"/>
      <c r="D49" s="299"/>
      <c r="E49" s="298"/>
      <c r="F49" s="298"/>
      <c r="G49" s="95"/>
      <c r="H49" s="298"/>
      <c r="I49" s="298"/>
      <c r="J49" s="95">
        <v>1</v>
      </c>
      <c r="K49" s="298"/>
      <c r="L49" s="298"/>
      <c r="M49" s="90"/>
      <c r="N49" s="298"/>
      <c r="O49" s="298"/>
      <c r="P49" s="299"/>
      <c r="Q49" s="298"/>
      <c r="R49" s="298"/>
      <c r="S49" s="90"/>
      <c r="T49" s="298"/>
      <c r="U49" s="298"/>
      <c r="V49" s="298"/>
      <c r="W49" s="298"/>
      <c r="X49" s="298"/>
      <c r="Y49" s="79">
        <v>0.5</v>
      </c>
      <c r="Z49" s="298"/>
      <c r="AA49" s="283"/>
      <c r="AB49" s="300">
        <v>2.5</v>
      </c>
      <c r="AC49" s="283"/>
      <c r="AD49" s="291">
        <f t="shared" si="0"/>
        <v>1.5</v>
      </c>
      <c r="AE49" s="283"/>
      <c r="AF49" s="291">
        <f t="shared" si="1"/>
        <v>1</v>
      </c>
      <c r="AG49" s="292"/>
      <c r="AH49" s="298"/>
      <c r="AI49" s="95"/>
      <c r="AJ49" s="298"/>
      <c r="AK49" s="292"/>
      <c r="AL49" s="292">
        <v>0.5</v>
      </c>
      <c r="AM49" s="292"/>
      <c r="AN49" s="292">
        <f t="shared" si="2"/>
        <v>0</v>
      </c>
      <c r="AO49" s="292"/>
      <c r="AP49" s="292">
        <f t="shared" si="3"/>
        <v>0.5</v>
      </c>
      <c r="AQ49" s="283"/>
      <c r="AR49" s="275"/>
      <c r="AS49" s="280"/>
    </row>
    <row r="50" spans="1:59" ht="15.75">
      <c r="A50" s="181" t="s">
        <v>41</v>
      </c>
      <c r="B50" s="284">
        <v>18649</v>
      </c>
      <c r="D50" s="226"/>
      <c r="G50" s="92"/>
      <c r="J50" s="302">
        <v>1</v>
      </c>
      <c r="M50" s="88"/>
      <c r="P50" s="226"/>
      <c r="S50" s="88">
        <v>0.5</v>
      </c>
      <c r="Y50" s="226"/>
      <c r="AA50" s="283"/>
      <c r="AB50" s="285">
        <v>1.5</v>
      </c>
      <c r="AC50" s="283"/>
      <c r="AD50" s="285">
        <f t="shared" si="0"/>
        <v>1.5</v>
      </c>
      <c r="AE50" s="283"/>
      <c r="AF50" s="285">
        <f t="shared" si="1"/>
        <v>0</v>
      </c>
      <c r="AG50" s="286"/>
      <c r="AI50" s="92"/>
      <c r="AK50" s="286"/>
      <c r="AL50" s="287">
        <v>0.5</v>
      </c>
      <c r="AM50" s="286"/>
      <c r="AN50" s="287">
        <f t="shared" si="2"/>
        <v>0</v>
      </c>
      <c r="AO50" s="286"/>
      <c r="AP50" s="287">
        <f t="shared" si="3"/>
        <v>0.5</v>
      </c>
      <c r="AQ50" s="283"/>
      <c r="AR50" s="275"/>
      <c r="AS50" s="280"/>
      <c r="AW50" s="280"/>
      <c r="AY50" s="280"/>
    </row>
    <row r="51" spans="1:59" ht="15.75">
      <c r="A51" s="185" t="s">
        <v>42</v>
      </c>
      <c r="B51" s="297">
        <v>455356</v>
      </c>
      <c r="C51" s="298"/>
      <c r="D51" s="77"/>
      <c r="E51" s="298"/>
      <c r="F51" s="298"/>
      <c r="G51" s="95">
        <v>0.5</v>
      </c>
      <c r="H51" s="298"/>
      <c r="I51" s="298"/>
      <c r="J51" s="299"/>
      <c r="K51" s="298"/>
      <c r="L51" s="298"/>
      <c r="M51" s="90"/>
      <c r="N51" s="298"/>
      <c r="O51" s="298"/>
      <c r="P51" s="299"/>
      <c r="Q51" s="298"/>
      <c r="R51" s="298"/>
      <c r="S51" s="90"/>
      <c r="T51" s="298"/>
      <c r="U51" s="298"/>
      <c r="V51" s="142"/>
      <c r="W51" s="298"/>
      <c r="X51" s="298"/>
      <c r="Y51" s="81"/>
      <c r="Z51" s="298"/>
      <c r="AA51" s="283"/>
      <c r="AB51" s="300">
        <v>3</v>
      </c>
      <c r="AC51" s="283"/>
      <c r="AD51" s="291">
        <f t="shared" si="0"/>
        <v>0.5</v>
      </c>
      <c r="AE51" s="283"/>
      <c r="AF51" s="291">
        <f t="shared" si="1"/>
        <v>2.5</v>
      </c>
      <c r="AG51" s="292"/>
      <c r="AH51" s="298"/>
      <c r="AI51" s="95">
        <v>0.5</v>
      </c>
      <c r="AJ51" s="298"/>
      <c r="AK51" s="292"/>
      <c r="AL51" s="292">
        <v>0.5</v>
      </c>
      <c r="AM51" s="292"/>
      <c r="AN51" s="292">
        <f t="shared" si="2"/>
        <v>0.5</v>
      </c>
      <c r="AO51" s="292"/>
      <c r="AP51" s="292">
        <f t="shared" si="3"/>
        <v>0</v>
      </c>
      <c r="AQ51" s="283"/>
      <c r="AR51" s="275"/>
      <c r="AW51" s="280"/>
      <c r="AY51" s="280"/>
    </row>
    <row r="52" spans="1:59" ht="15.75">
      <c r="A52" s="181" t="s">
        <v>43</v>
      </c>
      <c r="B52" s="284">
        <v>419510</v>
      </c>
      <c r="D52" s="226"/>
      <c r="G52" s="92">
        <v>1</v>
      </c>
      <c r="J52" s="226"/>
      <c r="M52" s="88"/>
      <c r="P52" s="226"/>
      <c r="S52" s="88"/>
      <c r="V52" s="133"/>
      <c r="Y52" s="88"/>
      <c r="AA52" s="283"/>
      <c r="AB52" s="285">
        <v>2</v>
      </c>
      <c r="AC52" s="283"/>
      <c r="AD52" s="285">
        <f t="shared" si="0"/>
        <v>1</v>
      </c>
      <c r="AE52" s="283"/>
      <c r="AF52" s="285">
        <f t="shared" si="1"/>
        <v>1</v>
      </c>
      <c r="AG52" s="286"/>
      <c r="AI52" s="92">
        <v>0.5</v>
      </c>
      <c r="AK52" s="286"/>
      <c r="AL52" s="287">
        <v>0.5</v>
      </c>
      <c r="AM52" s="286"/>
      <c r="AN52" s="287">
        <f t="shared" si="2"/>
        <v>0.5</v>
      </c>
      <c r="AO52" s="286"/>
      <c r="AP52" s="287">
        <f t="shared" si="3"/>
        <v>0</v>
      </c>
      <c r="AQ52" s="283"/>
      <c r="AR52" s="275"/>
      <c r="AS52" s="280"/>
      <c r="AU52" s="280"/>
      <c r="AY52" s="280"/>
      <c r="BA52" s="280"/>
    </row>
    <row r="53" spans="1:59" ht="15.75">
      <c r="A53" s="185" t="s">
        <v>44</v>
      </c>
      <c r="B53" s="297">
        <v>164853</v>
      </c>
      <c r="C53" s="298"/>
      <c r="D53" s="299"/>
      <c r="E53" s="298"/>
      <c r="F53" s="298"/>
      <c r="G53" s="95">
        <v>0.5</v>
      </c>
      <c r="H53" s="298"/>
      <c r="I53" s="298"/>
      <c r="J53" s="299"/>
      <c r="K53" s="298"/>
      <c r="L53" s="298"/>
      <c r="M53" s="79"/>
      <c r="N53" s="298"/>
      <c r="O53" s="298"/>
      <c r="P53" s="299"/>
      <c r="Q53" s="298"/>
      <c r="R53" s="298"/>
      <c r="S53" s="79"/>
      <c r="T53" s="298"/>
      <c r="U53" s="298"/>
      <c r="V53" s="298"/>
      <c r="W53" s="298"/>
      <c r="X53" s="298"/>
      <c r="Y53" s="79"/>
      <c r="Z53" s="298"/>
      <c r="AA53" s="283"/>
      <c r="AB53" s="300">
        <v>2</v>
      </c>
      <c r="AC53" s="283"/>
      <c r="AD53" s="291">
        <f t="shared" si="0"/>
        <v>0.5</v>
      </c>
      <c r="AE53" s="283"/>
      <c r="AF53" s="291">
        <f t="shared" si="1"/>
        <v>1.5</v>
      </c>
      <c r="AG53" s="292"/>
      <c r="AH53" s="298"/>
      <c r="AI53" s="95">
        <v>0.5</v>
      </c>
      <c r="AJ53" s="298"/>
      <c r="AK53" s="292"/>
      <c r="AL53" s="292">
        <v>0.5</v>
      </c>
      <c r="AM53" s="292"/>
      <c r="AN53" s="292">
        <f t="shared" si="2"/>
        <v>0.5</v>
      </c>
      <c r="AO53" s="292"/>
      <c r="AP53" s="292">
        <f t="shared" si="3"/>
        <v>0</v>
      </c>
      <c r="AQ53" s="283"/>
      <c r="AR53" s="275"/>
      <c r="AS53" s="280"/>
      <c r="AW53" s="280"/>
      <c r="AY53" s="280"/>
    </row>
    <row r="54" spans="1:59" ht="15.75">
      <c r="A54" s="181" t="s">
        <v>45</v>
      </c>
      <c r="B54" s="284">
        <v>2774841</v>
      </c>
      <c r="D54" s="98">
        <v>0.5</v>
      </c>
      <c r="G54" s="92"/>
      <c r="J54" s="226"/>
      <c r="M54" s="226"/>
      <c r="P54" s="304">
        <v>0.5</v>
      </c>
      <c r="S54" s="226"/>
      <c r="Y54" s="226"/>
      <c r="AA54" s="283"/>
      <c r="AB54" s="285">
        <v>2</v>
      </c>
      <c r="AC54" s="283"/>
      <c r="AD54" s="285">
        <f t="shared" si="0"/>
        <v>1</v>
      </c>
      <c r="AE54" s="283"/>
      <c r="AF54" s="285">
        <f t="shared" si="1"/>
        <v>1</v>
      </c>
      <c r="AG54" s="286"/>
      <c r="AI54" s="92"/>
      <c r="AK54" s="286"/>
      <c r="AL54" s="287">
        <v>0.5</v>
      </c>
      <c r="AM54" s="286"/>
      <c r="AN54" s="287">
        <f t="shared" si="2"/>
        <v>0</v>
      </c>
      <c r="AO54" s="286"/>
      <c r="AP54" s="287">
        <f t="shared" si="3"/>
        <v>0.5</v>
      </c>
      <c r="AQ54" s="283"/>
      <c r="AR54" s="275"/>
      <c r="AS54" s="280"/>
      <c r="AW54" s="280"/>
      <c r="AY54" s="280"/>
    </row>
    <row r="55" spans="1:59" ht="15.75">
      <c r="A55" s="185" t="s">
        <v>46</v>
      </c>
      <c r="B55" s="297">
        <v>84147</v>
      </c>
      <c r="C55" s="298"/>
      <c r="D55" s="299"/>
      <c r="E55" s="298"/>
      <c r="F55" s="298"/>
      <c r="G55" s="95">
        <v>1</v>
      </c>
      <c r="H55" s="298"/>
      <c r="I55" s="298"/>
      <c r="J55" s="299"/>
      <c r="K55" s="298"/>
      <c r="L55" s="298"/>
      <c r="M55" s="81"/>
      <c r="N55" s="298"/>
      <c r="O55" s="298"/>
      <c r="P55" s="299"/>
      <c r="Q55" s="298"/>
      <c r="R55" s="298"/>
      <c r="S55" s="81"/>
      <c r="T55" s="298"/>
      <c r="U55" s="298"/>
      <c r="V55" s="147"/>
      <c r="W55" s="298"/>
      <c r="X55" s="298"/>
      <c r="Y55" s="81"/>
      <c r="Z55" s="298"/>
      <c r="AA55" s="283"/>
      <c r="AB55" s="300">
        <v>2</v>
      </c>
      <c r="AC55" s="283"/>
      <c r="AD55" s="291">
        <f t="shared" si="0"/>
        <v>1</v>
      </c>
      <c r="AE55" s="283"/>
      <c r="AF55" s="291">
        <f t="shared" si="1"/>
        <v>1</v>
      </c>
      <c r="AG55" s="292"/>
      <c r="AH55" s="298"/>
      <c r="AI55" s="95">
        <v>0.5</v>
      </c>
      <c r="AJ55" s="298"/>
      <c r="AK55" s="292"/>
      <c r="AL55" s="292">
        <v>0.5</v>
      </c>
      <c r="AM55" s="292"/>
      <c r="AN55" s="292">
        <f t="shared" si="2"/>
        <v>0.5</v>
      </c>
      <c r="AO55" s="292"/>
      <c r="AP55" s="292">
        <f t="shared" si="3"/>
        <v>0</v>
      </c>
      <c r="AQ55" s="283"/>
      <c r="AR55" s="275"/>
      <c r="AU55" s="280"/>
      <c r="BC55" s="296"/>
      <c r="BG55" s="296"/>
    </row>
    <row r="56" spans="1:59" ht="15.75">
      <c r="A56" s="181" t="s">
        <v>47</v>
      </c>
      <c r="B56" s="284">
        <v>103990</v>
      </c>
      <c r="D56" s="226"/>
      <c r="G56" s="92"/>
      <c r="J56" s="98">
        <v>1</v>
      </c>
      <c r="M56" s="88"/>
      <c r="P56" s="226"/>
      <c r="S56" s="88"/>
      <c r="Y56" s="88"/>
      <c r="AA56" s="283"/>
      <c r="AB56" s="285">
        <v>2</v>
      </c>
      <c r="AC56" s="283"/>
      <c r="AD56" s="285">
        <f t="shared" si="0"/>
        <v>1</v>
      </c>
      <c r="AE56" s="283"/>
      <c r="AF56" s="285">
        <f t="shared" si="1"/>
        <v>1</v>
      </c>
      <c r="AG56" s="286"/>
      <c r="AI56" s="92"/>
      <c r="AK56" s="286"/>
      <c r="AL56" s="287">
        <v>0.5</v>
      </c>
      <c r="AM56" s="286"/>
      <c r="AN56" s="287">
        <f t="shared" si="2"/>
        <v>0</v>
      </c>
      <c r="AO56" s="286"/>
      <c r="AP56" s="287">
        <f t="shared" si="3"/>
        <v>0.5</v>
      </c>
      <c r="AQ56" s="283"/>
      <c r="AR56" s="275"/>
      <c r="AS56" s="280"/>
      <c r="AU56" s="280"/>
      <c r="AY56" s="280"/>
      <c r="BA56" s="280"/>
    </row>
    <row r="57" spans="1:59" ht="15.75">
      <c r="A57" s="185" t="s">
        <v>48</v>
      </c>
      <c r="B57" s="297">
        <v>221806</v>
      </c>
      <c r="C57" s="298"/>
      <c r="D57" s="299"/>
      <c r="E57" s="298"/>
      <c r="F57" s="298"/>
      <c r="G57" s="95">
        <v>0.5</v>
      </c>
      <c r="H57" s="298"/>
      <c r="I57" s="298"/>
      <c r="J57" s="299"/>
      <c r="K57" s="298"/>
      <c r="L57" s="298"/>
      <c r="M57" s="90"/>
      <c r="N57" s="298"/>
      <c r="O57" s="298"/>
      <c r="P57" s="299"/>
      <c r="Q57" s="298"/>
      <c r="R57" s="298"/>
      <c r="S57" s="90"/>
      <c r="T57" s="298"/>
      <c r="U57" s="298"/>
      <c r="V57" s="147"/>
      <c r="W57" s="298"/>
      <c r="X57" s="298"/>
      <c r="Y57" s="90"/>
      <c r="Z57" s="298"/>
      <c r="AA57" s="283"/>
      <c r="AB57" s="300">
        <v>2</v>
      </c>
      <c r="AC57" s="283"/>
      <c r="AD57" s="291">
        <f t="shared" si="0"/>
        <v>0.5</v>
      </c>
      <c r="AE57" s="283"/>
      <c r="AF57" s="291">
        <f t="shared" si="1"/>
        <v>1.5</v>
      </c>
      <c r="AG57" s="292"/>
      <c r="AH57" s="298"/>
      <c r="AI57" s="95">
        <v>0.5</v>
      </c>
      <c r="AJ57" s="298"/>
      <c r="AK57" s="292"/>
      <c r="AL57" s="292">
        <v>0.5</v>
      </c>
      <c r="AM57" s="292"/>
      <c r="AN57" s="292">
        <f t="shared" si="2"/>
        <v>0.5</v>
      </c>
      <c r="AO57" s="292"/>
      <c r="AP57" s="292">
        <f t="shared" si="3"/>
        <v>0</v>
      </c>
      <c r="AQ57" s="283"/>
      <c r="AR57" s="275"/>
      <c r="AS57" s="280"/>
      <c r="AU57" s="280"/>
      <c r="AW57" s="280"/>
      <c r="BA57" s="280"/>
    </row>
    <row r="58" spans="1:59" ht="15.75">
      <c r="A58" s="181" t="s">
        <v>49</v>
      </c>
      <c r="B58" s="284">
        <v>40230</v>
      </c>
      <c r="D58" s="226"/>
      <c r="G58" s="92"/>
      <c r="J58" s="98">
        <v>1</v>
      </c>
      <c r="M58" s="88"/>
      <c r="P58" s="226"/>
      <c r="S58" s="104"/>
      <c r="Y58" s="88"/>
      <c r="AA58" s="283"/>
      <c r="AB58" s="285">
        <v>2.5</v>
      </c>
      <c r="AC58" s="283"/>
      <c r="AD58" s="285">
        <f t="shared" si="0"/>
        <v>1</v>
      </c>
      <c r="AE58" s="283"/>
      <c r="AF58" s="285">
        <f t="shared" si="1"/>
        <v>1.5</v>
      </c>
      <c r="AG58" s="286"/>
      <c r="AI58" s="92"/>
      <c r="AK58" s="286"/>
      <c r="AL58" s="287">
        <v>0.5</v>
      </c>
      <c r="AM58" s="286"/>
      <c r="AN58" s="287">
        <f t="shared" si="2"/>
        <v>0</v>
      </c>
      <c r="AO58" s="286"/>
      <c r="AP58" s="287">
        <f t="shared" si="3"/>
        <v>0.5</v>
      </c>
      <c r="AQ58" s="283"/>
      <c r="AR58" s="275"/>
      <c r="AS58" s="280"/>
      <c r="AU58" s="280"/>
      <c r="AW58" s="280"/>
      <c r="AY58" s="280"/>
      <c r="BA58" s="280"/>
    </row>
    <row r="59" spans="1:59" ht="15.75">
      <c r="A59" s="185" t="s">
        <v>50</v>
      </c>
      <c r="B59" s="297">
        <v>1511568</v>
      </c>
      <c r="C59" s="298"/>
      <c r="D59" s="81"/>
      <c r="E59" s="298"/>
      <c r="F59" s="298"/>
      <c r="G59" s="95"/>
      <c r="H59" s="298"/>
      <c r="I59" s="298"/>
      <c r="J59" s="299"/>
      <c r="K59" s="298"/>
      <c r="L59" s="298"/>
      <c r="M59" s="90"/>
      <c r="N59" s="298"/>
      <c r="O59" s="298"/>
      <c r="P59" s="299"/>
      <c r="Q59" s="298"/>
      <c r="R59" s="298"/>
      <c r="S59" s="299"/>
      <c r="T59" s="298"/>
      <c r="U59" s="298"/>
      <c r="V59" s="298"/>
      <c r="W59" s="298"/>
      <c r="X59" s="298"/>
      <c r="Y59" s="90"/>
      <c r="Z59" s="298"/>
      <c r="AA59" s="283"/>
      <c r="AB59" s="300">
        <v>3</v>
      </c>
      <c r="AC59" s="283"/>
      <c r="AD59" s="291">
        <f t="shared" si="0"/>
        <v>0</v>
      </c>
      <c r="AE59" s="283"/>
      <c r="AF59" s="291">
        <f t="shared" si="1"/>
        <v>3</v>
      </c>
      <c r="AG59" s="292"/>
      <c r="AH59" s="298"/>
      <c r="AI59" s="95">
        <v>0.5</v>
      </c>
      <c r="AJ59" s="298"/>
      <c r="AK59" s="292"/>
      <c r="AL59" s="292">
        <v>0.5</v>
      </c>
      <c r="AM59" s="292"/>
      <c r="AN59" s="292">
        <f t="shared" si="2"/>
        <v>0.5</v>
      </c>
      <c r="AO59" s="292"/>
      <c r="AP59" s="292">
        <f t="shared" si="3"/>
        <v>0</v>
      </c>
      <c r="AQ59" s="283"/>
      <c r="AR59" s="275"/>
      <c r="AS59" s="280"/>
      <c r="AU59" s="280"/>
      <c r="AW59" s="280"/>
      <c r="AY59" s="280"/>
      <c r="BA59" s="280"/>
    </row>
    <row r="60" spans="1:59" ht="15.75">
      <c r="A60" s="181" t="s">
        <v>51</v>
      </c>
      <c r="B60" s="284">
        <v>451231</v>
      </c>
      <c r="D60" s="88"/>
      <c r="G60" s="92">
        <v>1</v>
      </c>
      <c r="J60" s="226"/>
      <c r="M60" s="88"/>
      <c r="P60" s="226"/>
      <c r="S60" s="86"/>
      <c r="V60" s="123"/>
      <c r="Y60" s="88"/>
      <c r="AA60" s="283"/>
      <c r="AB60" s="285">
        <v>3</v>
      </c>
      <c r="AC60" s="283"/>
      <c r="AD60" s="285">
        <f t="shared" si="0"/>
        <v>1</v>
      </c>
      <c r="AE60" s="283"/>
      <c r="AF60" s="285">
        <f t="shared" si="1"/>
        <v>2</v>
      </c>
      <c r="AG60" s="286"/>
      <c r="AI60" s="92">
        <v>0.5</v>
      </c>
      <c r="AK60" s="286"/>
      <c r="AL60" s="287">
        <v>0.5</v>
      </c>
      <c r="AM60" s="286"/>
      <c r="AN60" s="287">
        <f t="shared" si="2"/>
        <v>0.5</v>
      </c>
      <c r="AO60" s="286"/>
      <c r="AP60" s="287">
        <f t="shared" si="3"/>
        <v>0</v>
      </c>
      <c r="AQ60" s="283"/>
      <c r="AR60" s="275"/>
      <c r="AS60" s="280"/>
      <c r="AU60" s="280"/>
      <c r="AW60" s="280"/>
      <c r="BA60" s="280"/>
    </row>
    <row r="61" spans="1:59" ht="15.75">
      <c r="A61" s="185" t="s">
        <v>52</v>
      </c>
      <c r="B61" s="297">
        <v>1545905</v>
      </c>
      <c r="C61" s="298"/>
      <c r="D61" s="90"/>
      <c r="E61" s="298"/>
      <c r="F61" s="298"/>
      <c r="G61" s="95">
        <v>1</v>
      </c>
      <c r="H61" s="298"/>
      <c r="I61" s="298"/>
      <c r="J61" s="299"/>
      <c r="K61" s="298"/>
      <c r="L61" s="298"/>
      <c r="M61" s="90"/>
      <c r="N61" s="298"/>
      <c r="O61" s="298"/>
      <c r="P61" s="299"/>
      <c r="Q61" s="298"/>
      <c r="R61" s="298"/>
      <c r="S61" s="199"/>
      <c r="T61" s="298"/>
      <c r="U61" s="298"/>
      <c r="V61" s="144"/>
      <c r="W61" s="298"/>
      <c r="X61" s="298"/>
      <c r="Y61" s="90"/>
      <c r="Z61" s="298"/>
      <c r="AA61" s="283"/>
      <c r="AB61" s="300">
        <v>3</v>
      </c>
      <c r="AC61" s="283"/>
      <c r="AD61" s="291">
        <f t="shared" si="0"/>
        <v>1</v>
      </c>
      <c r="AE61" s="283"/>
      <c r="AF61" s="291">
        <f t="shared" si="1"/>
        <v>2</v>
      </c>
      <c r="AG61" s="292"/>
      <c r="AH61" s="298"/>
      <c r="AI61" s="95"/>
      <c r="AJ61" s="298"/>
      <c r="AK61" s="292"/>
      <c r="AL61" s="292">
        <v>0.5</v>
      </c>
      <c r="AM61" s="292"/>
      <c r="AN61" s="292">
        <f t="shared" si="2"/>
        <v>0</v>
      </c>
      <c r="AO61" s="292"/>
      <c r="AP61" s="292">
        <f t="shared" si="3"/>
        <v>0.5</v>
      </c>
      <c r="AQ61" s="283"/>
      <c r="AR61" s="275"/>
      <c r="AU61" s="280"/>
      <c r="AW61" s="280"/>
      <c r="AY61" s="280"/>
    </row>
    <row r="62" spans="1:59" ht="15.75">
      <c r="A62" s="181" t="s">
        <v>53</v>
      </c>
      <c r="B62" s="284">
        <v>633029</v>
      </c>
      <c r="D62" s="88"/>
      <c r="G62" s="92">
        <v>1</v>
      </c>
      <c r="J62" s="226"/>
      <c r="M62" s="88"/>
      <c r="P62" s="226"/>
      <c r="S62" s="104"/>
      <c r="V62" s="129"/>
      <c r="Y62" s="88"/>
      <c r="AA62" s="283"/>
      <c r="AB62" s="285">
        <v>3</v>
      </c>
      <c r="AC62" s="283"/>
      <c r="AD62" s="285">
        <f t="shared" si="0"/>
        <v>1</v>
      </c>
      <c r="AE62" s="283"/>
      <c r="AF62" s="285">
        <f t="shared" si="1"/>
        <v>2</v>
      </c>
      <c r="AG62" s="286"/>
      <c r="AI62" s="92"/>
      <c r="AK62" s="286"/>
      <c r="AL62" s="287">
        <v>0.5</v>
      </c>
      <c r="AM62" s="286"/>
      <c r="AN62" s="287">
        <f t="shared" si="2"/>
        <v>0</v>
      </c>
      <c r="AO62" s="286"/>
      <c r="AP62" s="287">
        <f t="shared" si="3"/>
        <v>0.5</v>
      </c>
      <c r="AQ62" s="283"/>
      <c r="AR62" s="275"/>
      <c r="AS62" s="280"/>
      <c r="AU62" s="280"/>
      <c r="AW62" s="280"/>
      <c r="AY62" s="280"/>
      <c r="BA62" s="280"/>
    </row>
    <row r="63" spans="1:59" ht="15.75">
      <c r="A63" s="185" t="s">
        <v>54</v>
      </c>
      <c r="B63" s="297">
        <v>971218</v>
      </c>
      <c r="C63" s="298"/>
      <c r="D63" s="90"/>
      <c r="E63" s="298"/>
      <c r="F63" s="298"/>
      <c r="G63" s="95">
        <v>1</v>
      </c>
      <c r="H63" s="298"/>
      <c r="I63" s="298"/>
      <c r="J63" s="299"/>
      <c r="K63" s="298"/>
      <c r="L63" s="298"/>
      <c r="M63" s="90"/>
      <c r="N63" s="298"/>
      <c r="O63" s="298"/>
      <c r="P63" s="299"/>
      <c r="Q63" s="298"/>
      <c r="R63" s="298"/>
      <c r="S63" s="299"/>
      <c r="T63" s="298"/>
      <c r="U63" s="298"/>
      <c r="V63" s="140"/>
      <c r="W63" s="298"/>
      <c r="X63" s="298"/>
      <c r="Y63" s="90"/>
      <c r="Z63" s="298"/>
      <c r="AA63" s="283"/>
      <c r="AB63" s="300">
        <v>3</v>
      </c>
      <c r="AC63" s="283"/>
      <c r="AD63" s="291">
        <f t="shared" si="0"/>
        <v>1</v>
      </c>
      <c r="AE63" s="283"/>
      <c r="AF63" s="291">
        <f t="shared" si="1"/>
        <v>2</v>
      </c>
      <c r="AG63" s="292"/>
      <c r="AH63" s="298"/>
      <c r="AI63" s="95"/>
      <c r="AJ63" s="298"/>
      <c r="AK63" s="292"/>
      <c r="AL63" s="292">
        <v>0.5</v>
      </c>
      <c r="AM63" s="292"/>
      <c r="AN63" s="292">
        <f t="shared" si="2"/>
        <v>0</v>
      </c>
      <c r="AO63" s="292"/>
      <c r="AP63" s="292">
        <f t="shared" si="3"/>
        <v>0.5</v>
      </c>
      <c r="AQ63" s="283"/>
      <c r="AR63" s="275"/>
      <c r="AS63" s="280"/>
      <c r="AU63" s="280"/>
      <c r="AW63" s="280"/>
      <c r="BA63" s="280"/>
    </row>
    <row r="64" spans="1:59" ht="15.75">
      <c r="A64" s="181" t="s">
        <v>55</v>
      </c>
      <c r="B64" s="284">
        <v>826090</v>
      </c>
      <c r="D64" s="104"/>
      <c r="G64" s="92"/>
      <c r="J64" s="226"/>
      <c r="M64" s="88"/>
      <c r="P64" s="226"/>
      <c r="S64" s="86">
        <v>0.5</v>
      </c>
      <c r="Y64" s="88"/>
      <c r="AA64" s="283"/>
      <c r="AB64" s="285">
        <v>3</v>
      </c>
      <c r="AC64" s="283"/>
      <c r="AD64" s="285">
        <f t="shared" si="0"/>
        <v>0.5</v>
      </c>
      <c r="AE64" s="283"/>
      <c r="AF64" s="285">
        <f t="shared" si="1"/>
        <v>2.5</v>
      </c>
      <c r="AG64" s="286"/>
      <c r="AI64" s="92">
        <v>0.5</v>
      </c>
      <c r="AK64" s="286"/>
      <c r="AL64" s="287">
        <v>0.5</v>
      </c>
      <c r="AM64" s="286"/>
      <c r="AN64" s="287">
        <f t="shared" si="2"/>
        <v>0.5</v>
      </c>
      <c r="AO64" s="286"/>
      <c r="AP64" s="287">
        <f t="shared" si="3"/>
        <v>0</v>
      </c>
      <c r="AQ64" s="283"/>
      <c r="AR64" s="275"/>
      <c r="AU64" s="280"/>
      <c r="AW64" s="280"/>
      <c r="AY64" s="280"/>
    </row>
    <row r="65" spans="1:53" ht="15.75">
      <c r="A65" s="185" t="s">
        <v>56</v>
      </c>
      <c r="B65" s="297">
        <v>76138</v>
      </c>
      <c r="C65" s="298"/>
      <c r="D65" s="299"/>
      <c r="E65" s="298"/>
      <c r="F65" s="298"/>
      <c r="G65" s="95">
        <v>1</v>
      </c>
      <c r="H65" s="298"/>
      <c r="I65" s="298"/>
      <c r="J65" s="299"/>
      <c r="K65" s="298"/>
      <c r="L65" s="298"/>
      <c r="M65" s="90"/>
      <c r="N65" s="298"/>
      <c r="O65" s="298"/>
      <c r="P65" s="299"/>
      <c r="Q65" s="298"/>
      <c r="R65" s="298"/>
      <c r="S65" s="90"/>
      <c r="T65" s="298"/>
      <c r="U65" s="298"/>
      <c r="V65" s="147"/>
      <c r="W65" s="298"/>
      <c r="X65" s="298"/>
      <c r="Y65" s="90"/>
      <c r="Z65" s="298"/>
      <c r="AA65" s="283"/>
      <c r="AB65" s="300">
        <v>2</v>
      </c>
      <c r="AC65" s="283"/>
      <c r="AD65" s="291">
        <f t="shared" si="0"/>
        <v>1</v>
      </c>
      <c r="AE65" s="283"/>
      <c r="AF65" s="291">
        <f t="shared" si="1"/>
        <v>1</v>
      </c>
      <c r="AG65" s="292"/>
      <c r="AH65" s="298"/>
      <c r="AI65" s="95"/>
      <c r="AJ65" s="298"/>
      <c r="AK65" s="292"/>
      <c r="AL65" s="292">
        <v>0.5</v>
      </c>
      <c r="AM65" s="292"/>
      <c r="AN65" s="292">
        <f t="shared" si="2"/>
        <v>0</v>
      </c>
      <c r="AO65" s="292"/>
      <c r="AP65" s="292">
        <f t="shared" si="3"/>
        <v>0.5</v>
      </c>
      <c r="AQ65" s="283"/>
      <c r="AR65" s="275"/>
      <c r="AS65" s="280"/>
      <c r="AU65" s="280"/>
      <c r="AW65" s="280"/>
      <c r="AY65" s="280"/>
      <c r="BA65" s="280"/>
    </row>
    <row r="66" spans="1:53" ht="15.75">
      <c r="A66" s="181" t="s">
        <v>115</v>
      </c>
      <c r="B66" s="284">
        <v>331479</v>
      </c>
      <c r="D66" s="226"/>
      <c r="G66" s="92"/>
      <c r="J66" s="226"/>
      <c r="M66" s="88"/>
      <c r="P66" s="226"/>
      <c r="S66" s="88"/>
      <c r="Y66" s="88"/>
      <c r="AA66" s="283"/>
      <c r="AB66" s="285">
        <v>2</v>
      </c>
      <c r="AC66" s="283"/>
      <c r="AD66" s="285">
        <f t="shared" si="0"/>
        <v>0</v>
      </c>
      <c r="AE66" s="283"/>
      <c r="AF66" s="285">
        <f t="shared" si="1"/>
        <v>2</v>
      </c>
      <c r="AG66" s="286"/>
      <c r="AI66" s="92">
        <v>0.5</v>
      </c>
      <c r="AK66" s="286"/>
      <c r="AL66" s="287">
        <v>0.5</v>
      </c>
      <c r="AM66" s="286"/>
      <c r="AN66" s="287">
        <f t="shared" si="2"/>
        <v>0.5</v>
      </c>
      <c r="AO66" s="286"/>
      <c r="AP66" s="287">
        <f t="shared" si="3"/>
        <v>0</v>
      </c>
      <c r="AQ66" s="283"/>
      <c r="AR66" s="275"/>
    </row>
    <row r="67" spans="1:53" ht="15.75">
      <c r="A67" s="185" t="s">
        <v>116</v>
      </c>
      <c r="B67" s="297">
        <v>385746</v>
      </c>
      <c r="C67" s="298"/>
      <c r="D67" s="299"/>
      <c r="E67" s="298"/>
      <c r="F67" s="298"/>
      <c r="G67" s="95">
        <v>0.5</v>
      </c>
      <c r="H67" s="298"/>
      <c r="I67" s="298"/>
      <c r="J67" s="299"/>
      <c r="K67" s="298"/>
      <c r="L67" s="298"/>
      <c r="M67" s="90"/>
      <c r="N67" s="298"/>
      <c r="O67" s="298"/>
      <c r="P67" s="299"/>
      <c r="Q67" s="298"/>
      <c r="R67" s="298"/>
      <c r="S67" s="90"/>
      <c r="T67" s="298"/>
      <c r="U67" s="298"/>
      <c r="V67" s="142"/>
      <c r="W67" s="298"/>
      <c r="X67" s="298"/>
      <c r="Y67" s="90"/>
      <c r="Z67" s="298"/>
      <c r="AA67" s="283"/>
      <c r="AB67" s="300">
        <v>2</v>
      </c>
      <c r="AC67" s="283"/>
      <c r="AD67" s="291">
        <f t="shared" si="0"/>
        <v>0.5</v>
      </c>
      <c r="AE67" s="283"/>
      <c r="AF67" s="291">
        <f t="shared" si="1"/>
        <v>1.5</v>
      </c>
      <c r="AG67" s="292"/>
      <c r="AH67" s="298"/>
      <c r="AI67" s="95">
        <v>0.5</v>
      </c>
      <c r="AJ67" s="298"/>
      <c r="AK67" s="292"/>
      <c r="AL67" s="292">
        <v>0.5</v>
      </c>
      <c r="AM67" s="292"/>
      <c r="AN67" s="292">
        <f t="shared" si="2"/>
        <v>0.5</v>
      </c>
      <c r="AO67" s="292"/>
      <c r="AP67" s="292">
        <f t="shared" si="3"/>
        <v>0</v>
      </c>
      <c r="AQ67" s="283"/>
      <c r="AR67" s="275"/>
    </row>
    <row r="68" spans="1:53" ht="15.75">
      <c r="A68" s="181" t="s">
        <v>57</v>
      </c>
      <c r="B68" s="284">
        <v>207983</v>
      </c>
      <c r="D68" s="227"/>
      <c r="G68" s="92">
        <v>0.5</v>
      </c>
      <c r="J68" s="226"/>
      <c r="M68" s="88"/>
      <c r="P68" s="226"/>
      <c r="S68" s="88"/>
      <c r="V68" s="129"/>
      <c r="Y68" s="88"/>
      <c r="AA68" s="283"/>
      <c r="AB68" s="285">
        <v>2</v>
      </c>
      <c r="AC68" s="283"/>
      <c r="AD68" s="285">
        <f t="shared" si="0"/>
        <v>0.5</v>
      </c>
      <c r="AE68" s="283"/>
      <c r="AF68" s="285">
        <f t="shared" si="1"/>
        <v>1.5</v>
      </c>
      <c r="AG68" s="286"/>
      <c r="AI68" s="92">
        <v>0.5</v>
      </c>
      <c r="AK68" s="286"/>
      <c r="AL68" s="287">
        <v>0.5</v>
      </c>
      <c r="AM68" s="286"/>
      <c r="AN68" s="287">
        <f t="shared" si="2"/>
        <v>0.5</v>
      </c>
      <c r="AO68" s="286"/>
      <c r="AP68" s="287">
        <f t="shared" si="3"/>
        <v>0</v>
      </c>
      <c r="AQ68" s="283"/>
      <c r="AR68" s="275"/>
      <c r="AS68" s="280"/>
      <c r="AU68" s="280"/>
      <c r="AW68" s="280"/>
      <c r="BA68" s="280"/>
    </row>
    <row r="69" spans="1:53" ht="15.75">
      <c r="A69" s="185" t="s">
        <v>58</v>
      </c>
      <c r="B69" s="297">
        <v>479027</v>
      </c>
      <c r="C69" s="298"/>
      <c r="D69" s="95"/>
      <c r="E69" s="298"/>
      <c r="F69" s="298"/>
      <c r="G69" s="95">
        <v>1</v>
      </c>
      <c r="H69" s="298"/>
      <c r="I69" s="298"/>
      <c r="J69" s="299"/>
      <c r="K69" s="298"/>
      <c r="L69" s="298"/>
      <c r="M69" s="90"/>
      <c r="N69" s="298"/>
      <c r="O69" s="298"/>
      <c r="P69" s="299"/>
      <c r="Q69" s="298"/>
      <c r="R69" s="298"/>
      <c r="S69" s="90"/>
      <c r="T69" s="298"/>
      <c r="U69" s="298"/>
      <c r="V69" s="144"/>
      <c r="W69" s="298"/>
      <c r="X69" s="298"/>
      <c r="Y69" s="90"/>
      <c r="Z69" s="298"/>
      <c r="AA69" s="283"/>
      <c r="AB69" s="300">
        <v>3</v>
      </c>
      <c r="AC69" s="283"/>
      <c r="AD69" s="291">
        <f t="shared" si="0"/>
        <v>1</v>
      </c>
      <c r="AE69" s="283"/>
      <c r="AF69" s="291">
        <f t="shared" si="1"/>
        <v>2</v>
      </c>
      <c r="AG69" s="292"/>
      <c r="AH69" s="298"/>
      <c r="AI69" s="95"/>
      <c r="AJ69" s="298"/>
      <c r="AK69" s="292"/>
      <c r="AL69" s="292">
        <v>0.5</v>
      </c>
      <c r="AM69" s="292"/>
      <c r="AN69" s="292">
        <f t="shared" si="2"/>
        <v>0</v>
      </c>
      <c r="AO69" s="292"/>
      <c r="AP69" s="292">
        <f t="shared" si="3"/>
        <v>0.5</v>
      </c>
      <c r="AQ69" s="283"/>
      <c r="AR69" s="275"/>
      <c r="AS69" s="280"/>
      <c r="AY69" s="280"/>
      <c r="BA69" s="280"/>
    </row>
    <row r="70" spans="1:53" ht="15.75">
      <c r="A70" s="181" t="s">
        <v>59</v>
      </c>
      <c r="B70" s="284">
        <v>493282</v>
      </c>
      <c r="D70" s="302"/>
      <c r="G70" s="92">
        <v>1</v>
      </c>
      <c r="J70" s="226"/>
      <c r="M70" s="88"/>
      <c r="P70" s="226"/>
      <c r="S70" s="88"/>
      <c r="V70" s="133"/>
      <c r="Y70" s="88"/>
      <c r="AA70" s="283"/>
      <c r="AB70" s="285">
        <v>3</v>
      </c>
      <c r="AC70" s="283"/>
      <c r="AD70" s="285">
        <f t="shared" si="0"/>
        <v>1</v>
      </c>
      <c r="AE70" s="283"/>
      <c r="AF70" s="285">
        <f t="shared" si="1"/>
        <v>2</v>
      </c>
      <c r="AG70" s="286"/>
      <c r="AI70" s="92"/>
      <c r="AK70" s="286"/>
      <c r="AL70" s="287">
        <v>0.5</v>
      </c>
      <c r="AM70" s="286"/>
      <c r="AN70" s="287">
        <f t="shared" si="2"/>
        <v>0</v>
      </c>
      <c r="AO70" s="286"/>
      <c r="AP70" s="287">
        <f t="shared" si="3"/>
        <v>0.5</v>
      </c>
      <c r="AQ70" s="283"/>
      <c r="AR70" s="275"/>
      <c r="AS70" s="280"/>
      <c r="AU70" s="280"/>
      <c r="AW70" s="280"/>
      <c r="AY70" s="280"/>
      <c r="BA70" s="280"/>
    </row>
    <row r="71" spans="1:53" ht="15.75">
      <c r="A71" s="185" t="s">
        <v>60</v>
      </c>
      <c r="B71" s="297">
        <v>156743</v>
      </c>
      <c r="C71" s="298"/>
      <c r="D71" s="299"/>
      <c r="E71" s="298"/>
      <c r="F71" s="298"/>
      <c r="G71" s="95"/>
      <c r="H71" s="298"/>
      <c r="I71" s="298"/>
      <c r="J71" s="84">
        <v>1</v>
      </c>
      <c r="K71" s="298"/>
      <c r="L71" s="298"/>
      <c r="M71" s="90"/>
      <c r="N71" s="298"/>
      <c r="O71" s="298"/>
      <c r="P71" s="299"/>
      <c r="Q71" s="298"/>
      <c r="R71" s="298"/>
      <c r="S71" s="90"/>
      <c r="T71" s="298"/>
      <c r="U71" s="298"/>
      <c r="V71" s="298"/>
      <c r="W71" s="298"/>
      <c r="X71" s="298"/>
      <c r="Y71" s="90"/>
      <c r="Z71" s="298"/>
      <c r="AA71" s="283"/>
      <c r="AB71" s="300">
        <v>2</v>
      </c>
      <c r="AC71" s="283"/>
      <c r="AD71" s="291">
        <f t="shared" si="0"/>
        <v>1</v>
      </c>
      <c r="AE71" s="283"/>
      <c r="AF71" s="291">
        <f t="shared" si="1"/>
        <v>1</v>
      </c>
      <c r="AG71" s="292"/>
      <c r="AH71" s="298"/>
      <c r="AI71" s="95"/>
      <c r="AJ71" s="298"/>
      <c r="AK71" s="292"/>
      <c r="AL71" s="292">
        <v>0.5</v>
      </c>
      <c r="AM71" s="292"/>
      <c r="AN71" s="292">
        <f t="shared" si="2"/>
        <v>0</v>
      </c>
      <c r="AO71" s="292"/>
      <c r="AP71" s="292">
        <f t="shared" si="3"/>
        <v>0.5</v>
      </c>
      <c r="AQ71" s="283"/>
      <c r="AR71" s="275"/>
      <c r="AY71" s="280"/>
      <c r="BA71" s="280"/>
    </row>
    <row r="72" spans="1:53" ht="15.75">
      <c r="A72" s="181" t="s">
        <v>61</v>
      </c>
      <c r="B72" s="284">
        <v>46519</v>
      </c>
      <c r="D72" s="226"/>
      <c r="G72" s="92"/>
      <c r="J72" s="92">
        <v>1</v>
      </c>
      <c r="M72" s="88"/>
      <c r="P72" s="226"/>
      <c r="S72" s="88"/>
      <c r="Y72" s="88"/>
      <c r="AA72" s="283"/>
      <c r="AB72" s="285">
        <v>2.5</v>
      </c>
      <c r="AC72" s="283"/>
      <c r="AD72" s="285">
        <f t="shared" si="0"/>
        <v>1</v>
      </c>
      <c r="AE72" s="283"/>
      <c r="AF72" s="285">
        <f t="shared" si="1"/>
        <v>1.5</v>
      </c>
      <c r="AG72" s="286"/>
      <c r="AI72" s="92"/>
      <c r="AK72" s="286"/>
      <c r="AL72" s="287">
        <v>0.5</v>
      </c>
      <c r="AM72" s="286"/>
      <c r="AN72" s="287">
        <f t="shared" si="2"/>
        <v>0</v>
      </c>
      <c r="AO72" s="286"/>
      <c r="AP72" s="287">
        <f t="shared" si="3"/>
        <v>0.5</v>
      </c>
      <c r="AQ72" s="283"/>
      <c r="AR72" s="275"/>
    </row>
    <row r="73" spans="1:53" ht="15.75">
      <c r="A73" s="185" t="s">
        <v>62</v>
      </c>
      <c r="B73" s="297">
        <v>21802</v>
      </c>
      <c r="C73" s="298"/>
      <c r="D73" s="299"/>
      <c r="E73" s="298"/>
      <c r="F73" s="298"/>
      <c r="G73" s="95"/>
      <c r="H73" s="298"/>
      <c r="I73" s="298"/>
      <c r="J73" s="95">
        <v>1</v>
      </c>
      <c r="K73" s="298"/>
      <c r="L73" s="298"/>
      <c r="M73" s="90"/>
      <c r="N73" s="298"/>
      <c r="O73" s="298"/>
      <c r="P73" s="299"/>
      <c r="Q73" s="298"/>
      <c r="R73" s="298"/>
      <c r="S73" s="90"/>
      <c r="T73" s="298"/>
      <c r="U73" s="298"/>
      <c r="V73" s="298"/>
      <c r="W73" s="298"/>
      <c r="X73" s="298"/>
      <c r="Y73" s="90"/>
      <c r="Z73" s="298"/>
      <c r="AA73" s="283"/>
      <c r="AB73" s="300">
        <v>2.5</v>
      </c>
      <c r="AC73" s="283"/>
      <c r="AD73" s="291">
        <f t="shared" si="0"/>
        <v>1</v>
      </c>
      <c r="AE73" s="283"/>
      <c r="AF73" s="291">
        <f t="shared" si="1"/>
        <v>1.5</v>
      </c>
      <c r="AG73" s="292"/>
      <c r="AH73" s="298"/>
      <c r="AI73" s="95"/>
      <c r="AJ73" s="298"/>
      <c r="AK73" s="292"/>
      <c r="AL73" s="292">
        <v>0.5</v>
      </c>
      <c r="AM73" s="292"/>
      <c r="AN73" s="292">
        <f t="shared" si="2"/>
        <v>0</v>
      </c>
      <c r="AO73" s="292"/>
      <c r="AP73" s="292">
        <f t="shared" si="3"/>
        <v>0.5</v>
      </c>
      <c r="AQ73" s="283"/>
      <c r="AR73" s="275"/>
    </row>
    <row r="74" spans="1:53" ht="15.75">
      <c r="A74" s="181" t="s">
        <v>63</v>
      </c>
      <c r="B74" s="284">
        <v>16100</v>
      </c>
      <c r="D74" s="226"/>
      <c r="G74" s="92"/>
      <c r="J74" s="302">
        <v>1</v>
      </c>
      <c r="M74" s="88"/>
      <c r="P74" s="226"/>
      <c r="S74" s="88"/>
      <c r="Y74" s="88"/>
      <c r="AA74" s="283"/>
      <c r="AB74" s="285">
        <v>2.5</v>
      </c>
      <c r="AC74" s="283"/>
      <c r="AD74" s="285">
        <f t="shared" si="0"/>
        <v>1</v>
      </c>
      <c r="AE74" s="283"/>
      <c r="AF74" s="285">
        <f t="shared" si="1"/>
        <v>1.5</v>
      </c>
      <c r="AG74" s="286"/>
      <c r="AI74" s="92"/>
      <c r="AK74" s="286"/>
      <c r="AL74" s="287">
        <v>0.5</v>
      </c>
      <c r="AM74" s="286"/>
      <c r="AN74" s="287">
        <f t="shared" si="2"/>
        <v>0</v>
      </c>
      <c r="AO74" s="286"/>
      <c r="AP74" s="287">
        <f t="shared" si="3"/>
        <v>0.5</v>
      </c>
      <c r="AQ74" s="283"/>
      <c r="AR74" s="275"/>
    </row>
    <row r="75" spans="1:53" ht="15.75">
      <c r="A75" s="185" t="s">
        <v>64</v>
      </c>
      <c r="B75" s="297">
        <v>594643</v>
      </c>
      <c r="C75" s="298"/>
      <c r="D75" s="84"/>
      <c r="E75" s="298"/>
      <c r="F75" s="298"/>
      <c r="G75" s="95"/>
      <c r="H75" s="298"/>
      <c r="I75" s="298"/>
      <c r="J75" s="299"/>
      <c r="K75" s="298"/>
      <c r="L75" s="298"/>
      <c r="M75" s="90"/>
      <c r="N75" s="298"/>
      <c r="O75" s="298"/>
      <c r="P75" s="299"/>
      <c r="Q75" s="298"/>
      <c r="R75" s="298"/>
      <c r="S75" s="90"/>
      <c r="T75" s="298"/>
      <c r="U75" s="298"/>
      <c r="V75" s="298"/>
      <c r="W75" s="298"/>
      <c r="X75" s="298"/>
      <c r="Y75" s="90"/>
      <c r="Z75" s="298"/>
      <c r="AA75" s="283"/>
      <c r="AB75" s="300">
        <v>3</v>
      </c>
      <c r="AC75" s="283"/>
      <c r="AD75" s="291">
        <f t="shared" si="0"/>
        <v>0</v>
      </c>
      <c r="AE75" s="283"/>
      <c r="AF75" s="291">
        <f t="shared" si="1"/>
        <v>3</v>
      </c>
      <c r="AG75" s="292"/>
      <c r="AH75" s="298"/>
      <c r="AI75" s="95">
        <v>0.5</v>
      </c>
      <c r="AJ75" s="298"/>
      <c r="AK75" s="292"/>
      <c r="AL75" s="292">
        <v>0.5</v>
      </c>
      <c r="AM75" s="292"/>
      <c r="AN75" s="292">
        <f t="shared" si="2"/>
        <v>0.5</v>
      </c>
      <c r="AO75" s="292"/>
      <c r="AP75" s="292">
        <f t="shared" si="3"/>
        <v>0</v>
      </c>
      <c r="AQ75" s="283"/>
      <c r="AR75" s="275"/>
    </row>
    <row r="76" spans="1:53" ht="15.75">
      <c r="A76" s="181" t="s">
        <v>65</v>
      </c>
      <c r="B76" s="284">
        <v>37313</v>
      </c>
      <c r="D76" s="92"/>
      <c r="G76" s="92">
        <v>1</v>
      </c>
      <c r="J76" s="72"/>
      <c r="M76" s="88"/>
      <c r="P76" s="226"/>
      <c r="S76" s="88"/>
      <c r="V76" s="198"/>
      <c r="Y76" s="88"/>
      <c r="AA76" s="283"/>
      <c r="AB76" s="285">
        <v>3.5</v>
      </c>
      <c r="AC76" s="283"/>
      <c r="AD76" s="285">
        <f t="shared" ref="AD76:AD110" si="4">(D76+G76+J76+M76+P76+S76+V76+Y76)</f>
        <v>1</v>
      </c>
      <c r="AE76" s="283"/>
      <c r="AF76" s="285">
        <f t="shared" ref="AF76:AF109" si="5">AB76-AD76</f>
        <v>2.5</v>
      </c>
      <c r="AG76" s="286"/>
      <c r="AI76" s="92">
        <v>0.5</v>
      </c>
      <c r="AK76" s="286"/>
      <c r="AL76" s="287">
        <v>0.5</v>
      </c>
      <c r="AM76" s="286"/>
      <c r="AN76" s="287">
        <f t="shared" ref="AN76:AN110" si="6">AI76</f>
        <v>0.5</v>
      </c>
      <c r="AO76" s="286"/>
      <c r="AP76" s="287">
        <f t="shared" si="3"/>
        <v>0</v>
      </c>
      <c r="AQ76" s="283"/>
      <c r="AR76" s="275"/>
    </row>
    <row r="77" spans="1:53" ht="15.75">
      <c r="A77" s="185" t="s">
        <v>66</v>
      </c>
      <c r="B77" s="297">
        <v>87728</v>
      </c>
      <c r="C77" s="298"/>
      <c r="D77" s="204"/>
      <c r="E77" s="298"/>
      <c r="F77" s="298"/>
      <c r="G77" s="95"/>
      <c r="H77" s="298"/>
      <c r="I77" s="298"/>
      <c r="J77" s="95">
        <v>1</v>
      </c>
      <c r="K77" s="298"/>
      <c r="L77" s="298"/>
      <c r="M77" s="90"/>
      <c r="N77" s="298"/>
      <c r="O77" s="298"/>
      <c r="P77" s="299"/>
      <c r="Q77" s="298"/>
      <c r="R77" s="298"/>
      <c r="S77" s="90"/>
      <c r="T77" s="298"/>
      <c r="U77" s="298"/>
      <c r="V77" s="298"/>
      <c r="W77" s="298"/>
      <c r="X77" s="298"/>
      <c r="Y77" s="90"/>
      <c r="Z77" s="298"/>
      <c r="AA77" s="283"/>
      <c r="AB77" s="300">
        <v>2</v>
      </c>
      <c r="AC77" s="283"/>
      <c r="AD77" s="291">
        <f t="shared" si="4"/>
        <v>1</v>
      </c>
      <c r="AE77" s="283"/>
      <c r="AF77" s="291">
        <f t="shared" si="5"/>
        <v>1</v>
      </c>
      <c r="AG77" s="292"/>
      <c r="AH77" s="298"/>
      <c r="AI77" s="95"/>
      <c r="AJ77" s="298"/>
      <c r="AK77" s="292"/>
      <c r="AL77" s="292">
        <v>0.5</v>
      </c>
      <c r="AM77" s="292"/>
      <c r="AN77" s="292">
        <f t="shared" si="6"/>
        <v>0</v>
      </c>
      <c r="AO77" s="292"/>
      <c r="AP77" s="292">
        <f t="shared" si="3"/>
        <v>0.5</v>
      </c>
      <c r="AQ77" s="283"/>
      <c r="AR77" s="275"/>
    </row>
    <row r="78" spans="1:53" ht="15.75">
      <c r="A78" s="181" t="s">
        <v>67</v>
      </c>
      <c r="B78" s="284">
        <v>26568</v>
      </c>
      <c r="D78" s="226"/>
      <c r="G78" s="302"/>
      <c r="J78" s="302">
        <v>1</v>
      </c>
      <c r="M78" s="104"/>
      <c r="P78" s="226"/>
      <c r="S78" s="104"/>
      <c r="Y78" s="104"/>
      <c r="AA78" s="283"/>
      <c r="AB78" s="285">
        <v>2.5</v>
      </c>
      <c r="AC78" s="283"/>
      <c r="AD78" s="285">
        <f t="shared" si="4"/>
        <v>1</v>
      </c>
      <c r="AE78" s="283"/>
      <c r="AF78" s="285">
        <f>AB78-AD78</f>
        <v>1.5</v>
      </c>
      <c r="AG78" s="286"/>
      <c r="AI78" s="302">
        <v>0.5</v>
      </c>
      <c r="AK78" s="286"/>
      <c r="AL78" s="287">
        <v>0.5</v>
      </c>
      <c r="AM78" s="286"/>
      <c r="AN78" s="287">
        <f t="shared" si="6"/>
        <v>0.5</v>
      </c>
      <c r="AO78" s="286"/>
      <c r="AP78" s="287">
        <f>AL78-AN78</f>
        <v>0</v>
      </c>
      <c r="AQ78" s="283"/>
      <c r="AR78" s="275"/>
    </row>
    <row r="79" spans="1:53" ht="14.1" customHeight="1">
      <c r="A79" s="165"/>
      <c r="B79" s="308"/>
      <c r="D79" s="226"/>
      <c r="G79" s="226"/>
      <c r="J79" s="226"/>
      <c r="M79" s="226"/>
      <c r="P79" s="226"/>
      <c r="S79" s="226"/>
      <c r="Y79" s="226"/>
      <c r="AA79" s="228"/>
      <c r="AB79" s="228"/>
      <c r="AC79" s="228"/>
      <c r="AD79" s="287"/>
      <c r="AE79" s="228"/>
      <c r="AF79" s="287"/>
      <c r="AG79" s="226"/>
      <c r="AI79" s="226"/>
      <c r="AL79" s="273"/>
      <c r="AM79" s="273"/>
      <c r="AN79" s="287"/>
      <c r="AO79" s="287"/>
      <c r="AP79" s="287"/>
      <c r="AQ79" s="273"/>
      <c r="AR79" s="188"/>
    </row>
    <row r="80" spans="1:53" ht="15.75">
      <c r="A80" s="181" t="s">
        <v>79</v>
      </c>
      <c r="B80" s="305"/>
      <c r="D80" s="226">
        <v>23</v>
      </c>
      <c r="G80" s="226">
        <v>67</v>
      </c>
      <c r="J80" s="226">
        <v>31</v>
      </c>
      <c r="M80" s="226">
        <v>66</v>
      </c>
      <c r="P80" s="226">
        <v>1</v>
      </c>
      <c r="S80" s="226">
        <v>59</v>
      </c>
      <c r="V80" s="226">
        <v>26</v>
      </c>
      <c r="Y80" s="226">
        <v>65</v>
      </c>
      <c r="AA80" s="228"/>
      <c r="AB80" s="228"/>
      <c r="AC80" s="228"/>
      <c r="AD80" s="273">
        <v>67</v>
      </c>
      <c r="AE80" s="273"/>
      <c r="AF80" s="273"/>
      <c r="AG80" s="226"/>
      <c r="AI80" s="226">
        <v>67</v>
      </c>
      <c r="AL80" s="273"/>
      <c r="AM80" s="273"/>
      <c r="AN80" s="273">
        <v>67</v>
      </c>
      <c r="AO80" s="273"/>
      <c r="AP80" s="273"/>
      <c r="AQ80" s="273"/>
      <c r="AR80" s="188"/>
    </row>
    <row r="81" spans="1:53" ht="15" customHeight="1">
      <c r="A81" s="187"/>
      <c r="B81" s="294"/>
      <c r="C81" s="294"/>
      <c r="D81" s="295"/>
      <c r="E81" s="294"/>
      <c r="F81" s="294"/>
      <c r="G81" s="295"/>
      <c r="H81" s="294"/>
      <c r="I81" s="294"/>
      <c r="J81" s="295"/>
      <c r="K81" s="294"/>
      <c r="L81" s="294"/>
      <c r="M81" s="295"/>
      <c r="N81" s="294"/>
      <c r="O81" s="294"/>
      <c r="P81" s="295"/>
      <c r="Q81" s="294"/>
      <c r="R81" s="294"/>
      <c r="S81" s="295"/>
      <c r="T81" s="294"/>
      <c r="U81" s="294"/>
      <c r="V81" s="294"/>
      <c r="W81" s="294"/>
      <c r="X81" s="294"/>
      <c r="Y81" s="295"/>
      <c r="Z81" s="294"/>
      <c r="AA81" s="283"/>
      <c r="AB81" s="283"/>
      <c r="AC81" s="283"/>
      <c r="AD81" s="306"/>
      <c r="AE81" s="306"/>
      <c r="AF81" s="306"/>
      <c r="AG81" s="295"/>
      <c r="AH81" s="294"/>
      <c r="AI81" s="295"/>
      <c r="AJ81" s="294"/>
      <c r="AK81" s="294"/>
      <c r="AL81" s="306"/>
      <c r="AM81" s="306"/>
      <c r="AN81" s="306"/>
      <c r="AO81" s="306"/>
      <c r="AP81" s="306"/>
      <c r="AQ81" s="306"/>
      <c r="AR81" s="188"/>
    </row>
    <row r="82" spans="1:53" ht="15.75">
      <c r="A82" s="181" t="s">
        <v>80</v>
      </c>
      <c r="B82" s="305"/>
      <c r="D82" s="226">
        <f>COUNTIF(D12:D78,"&gt;0")</f>
        <v>3</v>
      </c>
      <c r="G82" s="226">
        <f>COUNTIF(G12:G78,"&gt;0")</f>
        <v>27</v>
      </c>
      <c r="J82" s="226">
        <f>COUNTIF(J12:J78,"&gt;0")</f>
        <v>30</v>
      </c>
      <c r="M82" s="226">
        <f>COUNTIF(M12:M78,"&gt;0")</f>
        <v>1</v>
      </c>
      <c r="P82" s="226">
        <f>COUNTIF(P12:P78,"&gt;0")</f>
        <v>1</v>
      </c>
      <c r="S82" s="226">
        <f>COUNTIF(S12:S78,"&gt;0")</f>
        <v>5</v>
      </c>
      <c r="V82" s="226">
        <f>COUNTIF(V12:V78,"&gt;0")</f>
        <v>0</v>
      </c>
      <c r="Y82" s="226">
        <f>COUNTIF(Y12:Y78,"&gt;0")</f>
        <v>2</v>
      </c>
      <c r="AA82" s="228"/>
      <c r="AB82" s="228"/>
      <c r="AC82" s="228"/>
      <c r="AD82" s="273">
        <f>COUNTIF(AD12:AD78,"&gt;0")</f>
        <v>60</v>
      </c>
      <c r="AE82" s="273"/>
      <c r="AF82" s="273"/>
      <c r="AG82" s="226"/>
      <c r="AI82" s="226">
        <f>COUNTIF(AI12:AI78,"&gt;0")</f>
        <v>31</v>
      </c>
      <c r="AL82" s="273"/>
      <c r="AM82" s="273"/>
      <c r="AN82" s="273">
        <f>COUNTIF(AN12:AN78,"&gt;0")</f>
        <v>31</v>
      </c>
      <c r="AO82" s="273"/>
      <c r="AP82" s="273"/>
      <c r="AQ82" s="273"/>
      <c r="AR82" s="188"/>
      <c r="AU82" s="280"/>
      <c r="AW82" s="280"/>
      <c r="AY82" s="280"/>
      <c r="BA82" s="280"/>
    </row>
    <row r="83" spans="1:53">
      <c r="A83" s="165"/>
      <c r="AR83" s="189"/>
    </row>
    <row r="84" spans="1:53">
      <c r="A84" s="190" t="s">
        <v>81</v>
      </c>
      <c r="B84" s="307"/>
      <c r="AR84" s="189"/>
    </row>
    <row r="85" spans="1:53">
      <c r="A85" s="234" t="s">
        <v>201</v>
      </c>
      <c r="B85" s="230"/>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24"/>
    </row>
    <row r="86" spans="1:53">
      <c r="A86" s="219"/>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7"/>
      <c r="AP86" s="217"/>
      <c r="AQ86" s="217"/>
      <c r="AR86" s="224"/>
    </row>
    <row r="87" spans="1:53" ht="45" customHeight="1">
      <c r="A87" s="234" t="s">
        <v>119</v>
      </c>
      <c r="B87" s="230"/>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24"/>
    </row>
    <row r="88" spans="1:53" ht="15" customHeight="1">
      <c r="A88" s="219"/>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224"/>
    </row>
    <row r="89" spans="1:53">
      <c r="A89" s="234" t="s">
        <v>204</v>
      </c>
      <c r="B89" s="230"/>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230"/>
      <c r="AQ89" s="230"/>
      <c r="AR89" s="224"/>
    </row>
    <row r="90" spans="1:53">
      <c r="A90" s="219"/>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c r="AQ90" s="217"/>
      <c r="AR90" s="224"/>
    </row>
    <row r="91" spans="1:53">
      <c r="A91" s="234" t="s">
        <v>205</v>
      </c>
      <c r="B91" s="230"/>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0"/>
      <c r="AO91" s="230"/>
      <c r="AP91" s="230"/>
      <c r="AQ91" s="230"/>
      <c r="AR91" s="224"/>
    </row>
    <row r="92" spans="1:53">
      <c r="A92" s="219"/>
      <c r="B92" s="217"/>
      <c r="C92" s="217"/>
      <c r="D92" s="217"/>
      <c r="E92" s="217"/>
      <c r="F92" s="217"/>
      <c r="G92" s="217"/>
      <c r="H92" s="217"/>
      <c r="I92" s="217"/>
      <c r="J92" s="217"/>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7"/>
      <c r="AM92" s="217"/>
      <c r="AN92" s="217"/>
      <c r="AO92" s="217"/>
      <c r="AP92" s="217"/>
      <c r="AQ92" s="217"/>
      <c r="AR92" s="224"/>
    </row>
    <row r="93" spans="1:53">
      <c r="A93" s="234" t="s">
        <v>206</v>
      </c>
      <c r="B93" s="230"/>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c r="AA93" s="230"/>
      <c r="AB93" s="230"/>
      <c r="AC93" s="230"/>
      <c r="AD93" s="230"/>
      <c r="AE93" s="230"/>
      <c r="AF93" s="230"/>
      <c r="AG93" s="230"/>
      <c r="AH93" s="230"/>
      <c r="AI93" s="230"/>
      <c r="AJ93" s="230"/>
      <c r="AK93" s="230"/>
      <c r="AL93" s="230"/>
      <c r="AM93" s="230"/>
      <c r="AN93" s="230"/>
      <c r="AO93" s="230"/>
      <c r="AP93" s="230"/>
      <c r="AQ93" s="230"/>
      <c r="AR93" s="224"/>
    </row>
    <row r="94" spans="1:53">
      <c r="A94" s="219"/>
      <c r="B94" s="217"/>
      <c r="C94" s="217"/>
      <c r="D94" s="217"/>
      <c r="E94" s="217"/>
      <c r="F94" s="217"/>
      <c r="G94" s="217"/>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217"/>
      <c r="AN94" s="217"/>
      <c r="AO94" s="217"/>
      <c r="AP94" s="217"/>
      <c r="AQ94" s="217"/>
      <c r="AR94" s="224"/>
    </row>
    <row r="95" spans="1:53" ht="90" customHeight="1">
      <c r="A95" s="234" t="s">
        <v>207</v>
      </c>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24"/>
    </row>
    <row r="96" spans="1:53" ht="15" customHeight="1">
      <c r="A96" s="219"/>
      <c r="B96" s="217"/>
      <c r="C96" s="217"/>
      <c r="D96" s="217"/>
      <c r="E96" s="217"/>
      <c r="F96" s="217"/>
      <c r="G96" s="217"/>
      <c r="H96" s="217"/>
      <c r="I96" s="217"/>
      <c r="J96" s="217"/>
      <c r="K96" s="217"/>
      <c r="L96" s="217"/>
      <c r="M96" s="217"/>
      <c r="N96" s="217"/>
      <c r="O96" s="217"/>
      <c r="P96" s="217"/>
      <c r="Q96" s="217"/>
      <c r="R96" s="217"/>
      <c r="S96" s="217"/>
      <c r="T96" s="217"/>
      <c r="U96" s="217"/>
      <c r="V96" s="217"/>
      <c r="W96" s="217"/>
      <c r="X96" s="217"/>
      <c r="Y96" s="217"/>
      <c r="Z96" s="217"/>
      <c r="AA96" s="217"/>
      <c r="AB96" s="217"/>
      <c r="AC96" s="217"/>
      <c r="AD96" s="217"/>
      <c r="AE96" s="217"/>
      <c r="AF96" s="217"/>
      <c r="AG96" s="217"/>
      <c r="AH96" s="217"/>
      <c r="AI96" s="217"/>
      <c r="AJ96" s="217"/>
      <c r="AK96" s="217"/>
      <c r="AL96" s="217"/>
      <c r="AM96" s="217"/>
      <c r="AN96" s="217"/>
      <c r="AO96" s="217"/>
      <c r="AP96" s="217"/>
      <c r="AQ96" s="217"/>
      <c r="AR96" s="224"/>
    </row>
    <row r="97" spans="1:44" ht="90" customHeight="1">
      <c r="A97" s="234" t="s">
        <v>256</v>
      </c>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230"/>
      <c r="AP97" s="230"/>
      <c r="AQ97" s="230"/>
      <c r="AR97" s="224"/>
    </row>
    <row r="98" spans="1:44" ht="15" customHeight="1">
      <c r="A98" s="219"/>
      <c r="B98" s="217"/>
      <c r="C98" s="217"/>
      <c r="D98" s="217"/>
      <c r="E98" s="217"/>
      <c r="F98" s="217"/>
      <c r="G98" s="217"/>
      <c r="H98" s="217"/>
      <c r="I98" s="217"/>
      <c r="J98" s="217"/>
      <c r="K98" s="217"/>
      <c r="L98" s="217"/>
      <c r="M98" s="217"/>
      <c r="N98" s="217"/>
      <c r="O98" s="217"/>
      <c r="P98" s="217"/>
      <c r="Q98" s="217"/>
      <c r="R98" s="217"/>
      <c r="S98" s="217"/>
      <c r="T98" s="217"/>
      <c r="U98" s="217"/>
      <c r="V98" s="217"/>
      <c r="W98" s="217"/>
      <c r="X98" s="217"/>
      <c r="Y98" s="217"/>
      <c r="Z98" s="217"/>
      <c r="AA98" s="217"/>
      <c r="AB98" s="217"/>
      <c r="AC98" s="217"/>
      <c r="AD98" s="217"/>
      <c r="AE98" s="217"/>
      <c r="AF98" s="217"/>
      <c r="AG98" s="217"/>
      <c r="AH98" s="217"/>
      <c r="AI98" s="217"/>
      <c r="AJ98" s="217"/>
      <c r="AK98" s="217"/>
      <c r="AL98" s="217"/>
      <c r="AM98" s="217"/>
      <c r="AN98" s="217"/>
      <c r="AO98" s="217"/>
      <c r="AP98" s="217"/>
      <c r="AQ98" s="217"/>
      <c r="AR98" s="224"/>
    </row>
    <row r="99" spans="1:44" ht="45" customHeight="1">
      <c r="A99" s="234" t="s">
        <v>257</v>
      </c>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24"/>
    </row>
    <row r="100" spans="1:44" ht="15" customHeight="1">
      <c r="A100" s="219"/>
      <c r="B100" s="217"/>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7"/>
      <c r="AR100" s="224"/>
    </row>
    <row r="101" spans="1:44" ht="45" customHeight="1">
      <c r="A101" s="234" t="s">
        <v>258</v>
      </c>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230"/>
      <c r="AP101" s="230"/>
      <c r="AQ101" s="230"/>
      <c r="AR101" s="224"/>
    </row>
    <row r="102" spans="1:44" ht="15" customHeight="1">
      <c r="A102" s="219"/>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c r="AQ102" s="217"/>
      <c r="AR102" s="224"/>
    </row>
    <row r="103" spans="1:44" ht="45" customHeight="1">
      <c r="A103" s="234" t="s">
        <v>259</v>
      </c>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30"/>
      <c r="AR103" s="189"/>
    </row>
    <row r="104" spans="1:44" ht="15" customHeight="1">
      <c r="A104" s="219"/>
      <c r="B104" s="217"/>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7"/>
      <c r="AR104" s="224"/>
    </row>
    <row r="105" spans="1:44" ht="30" customHeight="1">
      <c r="A105" s="234" t="s">
        <v>275</v>
      </c>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24"/>
    </row>
    <row r="106" spans="1:44" ht="15" customHeight="1">
      <c r="A106" s="219"/>
      <c r="B106" s="21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c r="AM106" s="217"/>
      <c r="AN106" s="217"/>
      <c r="AO106" s="217"/>
      <c r="AP106" s="217"/>
      <c r="AQ106" s="217"/>
      <c r="AR106" s="224"/>
    </row>
    <row r="107" spans="1:44" ht="30" customHeight="1">
      <c r="A107" s="234" t="s">
        <v>281</v>
      </c>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30"/>
      <c r="AR107" s="224"/>
    </row>
    <row r="108" spans="1:44" ht="15" customHeight="1">
      <c r="A108" s="219"/>
      <c r="B108" s="217"/>
      <c r="C108" s="217"/>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7"/>
      <c r="Z108" s="217"/>
      <c r="AA108" s="217"/>
      <c r="AB108" s="217"/>
      <c r="AC108" s="217"/>
      <c r="AD108" s="217"/>
      <c r="AE108" s="217"/>
      <c r="AF108" s="217"/>
      <c r="AG108" s="217"/>
      <c r="AH108" s="217"/>
      <c r="AI108" s="217"/>
      <c r="AJ108" s="217"/>
      <c r="AK108" s="217"/>
      <c r="AL108" s="217"/>
      <c r="AM108" s="217"/>
      <c r="AN108" s="217"/>
      <c r="AO108" s="217"/>
      <c r="AP108" s="217"/>
      <c r="AQ108" s="217"/>
      <c r="AR108" s="224"/>
    </row>
    <row r="109" spans="1:44" ht="45" customHeight="1">
      <c r="A109" s="234" t="s">
        <v>282</v>
      </c>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0"/>
      <c r="AN109" s="230"/>
      <c r="AO109" s="230"/>
      <c r="AP109" s="230"/>
      <c r="AQ109" s="230"/>
      <c r="AR109" s="224"/>
    </row>
    <row r="110" spans="1:44" ht="15" customHeight="1">
      <c r="A110" s="219"/>
      <c r="B110" s="217"/>
      <c r="C110" s="217"/>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217"/>
      <c r="AP110" s="217"/>
      <c r="AQ110" s="217"/>
      <c r="AR110" s="224"/>
    </row>
    <row r="111" spans="1:44" ht="45" customHeight="1">
      <c r="A111" s="234" t="s">
        <v>283</v>
      </c>
      <c r="B111" s="230"/>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30"/>
      <c r="AN111" s="230"/>
      <c r="AO111" s="230"/>
      <c r="AP111" s="230"/>
      <c r="AQ111" s="230"/>
      <c r="AR111" s="224"/>
    </row>
    <row r="112" spans="1:44" ht="15" customHeight="1">
      <c r="A112" s="219"/>
      <c r="B112" s="217"/>
      <c r="C112" s="217"/>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c r="AJ112" s="217"/>
      <c r="AK112" s="217"/>
      <c r="AL112" s="217"/>
      <c r="AM112" s="217"/>
      <c r="AN112" s="217"/>
      <c r="AO112" s="217"/>
      <c r="AP112" s="217"/>
      <c r="AQ112" s="217"/>
      <c r="AR112" s="224"/>
    </row>
    <row r="113" spans="1:85" ht="15" customHeight="1">
      <c r="A113" s="234" t="s">
        <v>284</v>
      </c>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c r="AN113" s="230"/>
      <c r="AO113" s="230"/>
      <c r="AP113" s="230"/>
      <c r="AQ113" s="230"/>
      <c r="AR113" s="224"/>
    </row>
    <row r="114" spans="1:85" ht="15" customHeight="1">
      <c r="A114" s="219"/>
      <c r="B114" s="217"/>
      <c r="C114" s="217"/>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I114" s="217"/>
      <c r="AJ114" s="217"/>
      <c r="AK114" s="217"/>
      <c r="AL114" s="217"/>
      <c r="AM114" s="217"/>
      <c r="AN114" s="217"/>
      <c r="AO114" s="217"/>
      <c r="AP114" s="217"/>
      <c r="AQ114" s="217"/>
      <c r="AR114" s="224"/>
    </row>
    <row r="115" spans="1:85" ht="30" customHeight="1">
      <c r="A115" s="234" t="s">
        <v>285</v>
      </c>
      <c r="B115" s="230"/>
      <c r="C115" s="230"/>
      <c r="D115" s="230"/>
      <c r="E115" s="230"/>
      <c r="F115" s="230"/>
      <c r="G115" s="230"/>
      <c r="H115" s="230"/>
      <c r="I115" s="230"/>
      <c r="J115" s="230"/>
      <c r="K115" s="230"/>
      <c r="L115" s="230"/>
      <c r="M115" s="230"/>
      <c r="N115" s="230"/>
      <c r="O115" s="230"/>
      <c r="P115" s="230"/>
      <c r="Q115" s="230"/>
      <c r="R115" s="230"/>
      <c r="S115" s="230"/>
      <c r="T115" s="230"/>
      <c r="U115" s="230"/>
      <c r="V115" s="230"/>
      <c r="W115" s="230"/>
      <c r="X115" s="230"/>
      <c r="Y115" s="230"/>
      <c r="Z115" s="230"/>
      <c r="AA115" s="230"/>
      <c r="AB115" s="230"/>
      <c r="AC115" s="230"/>
      <c r="AD115" s="230"/>
      <c r="AE115" s="230"/>
      <c r="AF115" s="230"/>
      <c r="AG115" s="230"/>
      <c r="AH115" s="230"/>
      <c r="AI115" s="230"/>
      <c r="AJ115" s="230"/>
      <c r="AK115" s="230"/>
      <c r="AL115" s="230"/>
      <c r="AM115" s="230"/>
      <c r="AN115" s="230"/>
      <c r="AO115" s="230"/>
      <c r="AP115" s="230"/>
      <c r="AQ115" s="230"/>
      <c r="AR115" s="224"/>
    </row>
    <row r="116" spans="1:85" ht="15" customHeight="1">
      <c r="A116" s="219"/>
      <c r="B116" s="217"/>
      <c r="C116" s="217"/>
      <c r="D116" s="217"/>
      <c r="E116" s="217"/>
      <c r="F116" s="217"/>
      <c r="G116" s="217"/>
      <c r="H116" s="217"/>
      <c r="I116" s="217"/>
      <c r="J116" s="217"/>
      <c r="K116" s="217"/>
      <c r="L116" s="217"/>
      <c r="M116" s="217"/>
      <c r="N116" s="217"/>
      <c r="O116" s="217"/>
      <c r="P116" s="217"/>
      <c r="Q116" s="217"/>
      <c r="R116" s="217"/>
      <c r="S116" s="217"/>
      <c r="T116" s="217"/>
      <c r="U116" s="217"/>
      <c r="V116" s="217"/>
      <c r="W116" s="217"/>
      <c r="X116" s="217"/>
      <c r="Y116" s="217"/>
      <c r="Z116" s="217"/>
      <c r="AA116" s="217"/>
      <c r="AB116" s="217"/>
      <c r="AC116" s="217"/>
      <c r="AD116" s="217"/>
      <c r="AE116" s="217"/>
      <c r="AF116" s="217"/>
      <c r="AG116" s="217"/>
      <c r="AH116" s="217"/>
      <c r="AI116" s="217"/>
      <c r="AJ116" s="217"/>
      <c r="AK116" s="217"/>
      <c r="AL116" s="217"/>
      <c r="AM116" s="217"/>
      <c r="AN116" s="217"/>
      <c r="AO116" s="217"/>
      <c r="AP116" s="217"/>
      <c r="AQ116" s="217"/>
      <c r="AR116" s="224"/>
    </row>
    <row r="117" spans="1:85" ht="15" customHeight="1">
      <c r="A117" s="219"/>
      <c r="B117" s="217"/>
      <c r="C117" s="217"/>
      <c r="D117" s="217"/>
      <c r="E117" s="217"/>
      <c r="F117" s="217"/>
      <c r="G117" s="217"/>
      <c r="H117" s="217"/>
      <c r="I117" s="217"/>
      <c r="J117" s="217"/>
      <c r="K117" s="217"/>
      <c r="L117" s="217"/>
      <c r="M117" s="217"/>
      <c r="N117" s="217"/>
      <c r="O117" s="217"/>
      <c r="P117" s="217"/>
      <c r="Q117" s="217"/>
      <c r="R117" s="217"/>
      <c r="S117" s="217"/>
      <c r="T117" s="217"/>
      <c r="U117" s="217"/>
      <c r="V117" s="217"/>
      <c r="W117" s="217"/>
      <c r="X117" s="217"/>
      <c r="Y117" s="217"/>
      <c r="Z117" s="217"/>
      <c r="AA117" s="217"/>
      <c r="AB117" s="217"/>
      <c r="AC117" s="217"/>
      <c r="AD117" s="217"/>
      <c r="AE117" s="217"/>
      <c r="AF117" s="217"/>
      <c r="AG117" s="217"/>
      <c r="AH117" s="217"/>
      <c r="AI117" s="217"/>
      <c r="AJ117" s="217"/>
      <c r="AK117" s="217"/>
      <c r="AL117" s="217"/>
      <c r="AM117" s="217"/>
      <c r="AN117" s="217"/>
      <c r="AO117" s="217"/>
      <c r="AP117" s="217"/>
      <c r="AQ117" s="217"/>
      <c r="AR117" s="224"/>
    </row>
    <row r="118" spans="1:85" ht="30" customHeight="1" thickBot="1">
      <c r="A118" s="232" t="s">
        <v>286</v>
      </c>
      <c r="B118" s="233"/>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25"/>
    </row>
    <row r="120" spans="1:85">
      <c r="AS120" s="280"/>
      <c r="AU120" s="280"/>
      <c r="AW120" s="280"/>
      <c r="AY120" s="280"/>
      <c r="BA120" s="280"/>
    </row>
    <row r="121" spans="1:85">
      <c r="AS121" s="280"/>
      <c r="AU121" s="280"/>
    </row>
    <row r="122" spans="1:85">
      <c r="AS122" s="280"/>
      <c r="AU122" s="280"/>
      <c r="AW122" s="280"/>
      <c r="AY122" s="280"/>
      <c r="BA122" s="280"/>
    </row>
    <row r="123" spans="1:85">
      <c r="AS123" s="280"/>
      <c r="AU123" s="280"/>
    </row>
    <row r="124" spans="1:85">
      <c r="AS124" s="280"/>
      <c r="AW124" s="280"/>
      <c r="BA124" s="280"/>
    </row>
    <row r="125" spans="1:85">
      <c r="AS125" s="280"/>
      <c r="AU125" s="280"/>
      <c r="AW125" s="280"/>
      <c r="AY125" s="280"/>
      <c r="BA125" s="280"/>
    </row>
    <row r="126" spans="1:85">
      <c r="AS126" s="280"/>
      <c r="AU126" s="280"/>
      <c r="AW126" s="280"/>
      <c r="AY126" s="280"/>
      <c r="BA126" s="280"/>
    </row>
    <row r="128" spans="1:85">
      <c r="AS128" s="280"/>
      <c r="AU128" s="280"/>
      <c r="AW128" s="280"/>
      <c r="AY128" s="280"/>
      <c r="BA128" s="280"/>
      <c r="CG128" s="280"/>
    </row>
    <row r="131" spans="69:85">
      <c r="BQ131" s="280"/>
      <c r="CG131" s="280"/>
    </row>
  </sheetData>
  <mergeCells count="66">
    <mergeCell ref="A115:AQ115"/>
    <mergeCell ref="A118:AQ118"/>
    <mergeCell ref="A103:AQ103"/>
    <mergeCell ref="A105:AQ105"/>
    <mergeCell ref="A107:AQ107"/>
    <mergeCell ref="A109:AQ109"/>
    <mergeCell ref="A111:AQ111"/>
    <mergeCell ref="A113:AQ113"/>
    <mergeCell ref="A91:AQ91"/>
    <mergeCell ref="A93:AQ93"/>
    <mergeCell ref="A95:AQ95"/>
    <mergeCell ref="A97:AQ97"/>
    <mergeCell ref="A99:AQ99"/>
    <mergeCell ref="A101:AQ101"/>
    <mergeCell ref="U10:W10"/>
    <mergeCell ref="X10:Z10"/>
    <mergeCell ref="AH10:AJ10"/>
    <mergeCell ref="A85:AQ85"/>
    <mergeCell ref="A87:AQ87"/>
    <mergeCell ref="A89:AQ89"/>
    <mergeCell ref="C10:E10"/>
    <mergeCell ref="F10:H10"/>
    <mergeCell ref="I10:K10"/>
    <mergeCell ref="L10:N10"/>
    <mergeCell ref="O10:Q10"/>
    <mergeCell ref="R10:T10"/>
    <mergeCell ref="AH8:AJ8"/>
    <mergeCell ref="C9:E9"/>
    <mergeCell ref="F9:H9"/>
    <mergeCell ref="I9:K9"/>
    <mergeCell ref="L9:N9"/>
    <mergeCell ref="O9:Q9"/>
    <mergeCell ref="R9:T9"/>
    <mergeCell ref="U9:W9"/>
    <mergeCell ref="X9:Z9"/>
    <mergeCell ref="AH9:AJ9"/>
    <mergeCell ref="X7:Z7"/>
    <mergeCell ref="AH7:AJ7"/>
    <mergeCell ref="C8:E8"/>
    <mergeCell ref="F8:H8"/>
    <mergeCell ref="I8:K8"/>
    <mergeCell ref="L8:N8"/>
    <mergeCell ref="O8:Q8"/>
    <mergeCell ref="R8:T8"/>
    <mergeCell ref="U8:W8"/>
    <mergeCell ref="X8:Z8"/>
    <mergeCell ref="U6:W6"/>
    <mergeCell ref="X6:Z6"/>
    <mergeCell ref="AH6:AJ6"/>
    <mergeCell ref="C7:E7"/>
    <mergeCell ref="F7:H7"/>
    <mergeCell ref="I7:K7"/>
    <mergeCell ref="L7:N7"/>
    <mergeCell ref="O7:Q7"/>
    <mergeCell ref="R7:T7"/>
    <mergeCell ref="U7:W7"/>
    <mergeCell ref="C3:AF3"/>
    <mergeCell ref="AH3:AQ3"/>
    <mergeCell ref="C5:E5"/>
    <mergeCell ref="F5:T5"/>
    <mergeCell ref="X5:Z5"/>
    <mergeCell ref="C6:E6"/>
    <mergeCell ref="F6:H6"/>
    <mergeCell ref="L6:N6"/>
    <mergeCell ref="O6:Q6"/>
    <mergeCell ref="R6:T6"/>
  </mergeCells>
  <printOptions horizontalCentered="1"/>
  <pageMargins left="0.5" right="0.5" top="0.5" bottom="0.5" header="0.3" footer="0.3"/>
  <pageSetup scale="41" fitToHeight="0" orientation="landscape" verticalDpi="0" r:id="rId1"/>
  <headerFooter>
    <oddHeader>&amp;C&amp;16Office of Economic and Demographic Research</oddHeader>
    <oddFooter>&amp;L&amp;16December 2024&amp;R&amp;16Page &amp;P of &amp;N</oddFooter>
  </headerFooter>
  <rowBreaks count="1" manualBreakCount="1">
    <brk id="82" max="4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J127"/>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9.77734375" customWidth="1"/>
    <col min="28" max="28" width="1.77734375" customWidth="1"/>
    <col min="29" max="29" width="9.77734375" customWidth="1"/>
    <col min="30" max="30" width="1.77734375" customWidth="1"/>
    <col min="31" max="31" width="9.77734375" customWidth="1"/>
    <col min="32" max="32" width="3.77734375" customWidth="1"/>
    <col min="33" max="35" width="5.77734375" customWidth="1"/>
    <col min="36" max="36" width="1.77734375" customWidth="1"/>
    <col min="37" max="37" width="9.77734375" customWidth="1"/>
    <col min="38" max="38" width="1.77734375" customWidth="1"/>
    <col min="39" max="39" width="9.77734375" customWidth="1"/>
    <col min="40" max="40" width="1.77734375" customWidth="1"/>
    <col min="41" max="41" width="9.77734375" customWidth="1"/>
    <col min="42" max="43" width="1.77734375" customWidth="1"/>
  </cols>
  <sheetData>
    <row r="1" spans="1:56" ht="30">
      <c r="A1" s="159" t="s">
        <v>217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1"/>
      <c r="AQ1" s="162"/>
    </row>
    <row r="2" spans="1:56">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164"/>
    </row>
    <row r="3" spans="1:56"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7"/>
      <c r="AG3" s="243" t="s">
        <v>108</v>
      </c>
      <c r="AH3" s="244"/>
      <c r="AI3" s="244"/>
      <c r="AJ3" s="244"/>
      <c r="AK3" s="244"/>
      <c r="AL3" s="244"/>
      <c r="AM3" s="244"/>
      <c r="AN3" s="244"/>
      <c r="AO3" s="244"/>
      <c r="AP3" s="244"/>
      <c r="AQ3" s="166"/>
    </row>
    <row r="4" spans="1:56" ht="18">
      <c r="A4" s="165"/>
      <c r="B4" s="167"/>
      <c r="C4" s="156"/>
      <c r="D4" s="156"/>
      <c r="E4" s="168"/>
      <c r="F4" s="169"/>
      <c r="G4" s="169"/>
      <c r="H4" s="169"/>
      <c r="I4" s="169"/>
      <c r="J4" s="169"/>
      <c r="K4" s="169"/>
      <c r="L4" s="169"/>
      <c r="M4" s="169"/>
      <c r="N4" s="169"/>
      <c r="O4" s="169"/>
      <c r="P4" s="169"/>
      <c r="Q4" s="169"/>
      <c r="R4" s="169"/>
      <c r="S4" s="169"/>
      <c r="T4" s="169"/>
      <c r="U4" s="169"/>
      <c r="V4" s="169"/>
      <c r="W4" s="169"/>
      <c r="X4" s="169"/>
      <c r="Y4" s="169"/>
      <c r="Z4" s="169"/>
      <c r="AA4" s="168"/>
      <c r="AB4" s="168"/>
      <c r="AC4" s="168"/>
      <c r="AD4" s="168"/>
      <c r="AE4" s="170"/>
      <c r="AF4" s="7"/>
      <c r="AG4" s="171"/>
      <c r="AH4" s="156"/>
      <c r="AI4" s="156"/>
      <c r="AJ4" s="156"/>
      <c r="AK4" s="156"/>
      <c r="AL4" s="156"/>
      <c r="AM4" s="156"/>
      <c r="AN4" s="156"/>
      <c r="AO4" s="156"/>
      <c r="AP4" s="157"/>
      <c r="AQ4" s="166"/>
    </row>
    <row r="5" spans="1:56" ht="15.75" customHeight="1">
      <c r="A5" s="165"/>
      <c r="B5" s="239" t="s">
        <v>78</v>
      </c>
      <c r="C5" s="238"/>
      <c r="D5" s="238"/>
      <c r="E5" s="245" t="s">
        <v>199</v>
      </c>
      <c r="F5" s="244"/>
      <c r="G5" s="244"/>
      <c r="H5" s="244"/>
      <c r="I5" s="244"/>
      <c r="J5" s="244"/>
      <c r="K5" s="244"/>
      <c r="L5" s="244"/>
      <c r="M5" s="244"/>
      <c r="N5" s="244"/>
      <c r="O5" s="244"/>
      <c r="P5" s="244"/>
      <c r="Q5" s="244"/>
      <c r="R5" s="244"/>
      <c r="S5" s="244"/>
      <c r="T5" s="8"/>
      <c r="U5" s="8"/>
      <c r="V5" s="8"/>
      <c r="W5" s="238" t="s">
        <v>96</v>
      </c>
      <c r="X5" s="238"/>
      <c r="Y5" s="238"/>
      <c r="Z5" s="27"/>
      <c r="AA5" s="27"/>
      <c r="AB5" s="27"/>
      <c r="AC5" s="27"/>
      <c r="AD5" s="27"/>
      <c r="AE5" s="27"/>
      <c r="AF5" s="23"/>
      <c r="AG5" s="172"/>
      <c r="AH5" s="6"/>
      <c r="AI5" s="6"/>
      <c r="AJ5" s="6"/>
      <c r="AK5" s="33"/>
      <c r="AL5" s="8"/>
      <c r="AM5" s="8"/>
      <c r="AN5" s="8"/>
      <c r="AO5" s="8"/>
      <c r="AP5" s="158"/>
      <c r="AQ5" s="166"/>
    </row>
    <row r="6" spans="1:56" ht="15.75">
      <c r="A6" s="165"/>
      <c r="B6" s="239" t="s">
        <v>112</v>
      </c>
      <c r="C6" s="238"/>
      <c r="D6" s="238"/>
      <c r="E6" s="239" t="s">
        <v>0</v>
      </c>
      <c r="F6" s="238"/>
      <c r="G6" s="238"/>
      <c r="H6" s="6"/>
      <c r="I6" s="6"/>
      <c r="J6" s="6"/>
      <c r="K6" s="238" t="s">
        <v>218</v>
      </c>
      <c r="L6" s="238"/>
      <c r="M6" s="238"/>
      <c r="N6" s="238" t="s">
        <v>2</v>
      </c>
      <c r="O6" s="238"/>
      <c r="P6" s="238"/>
      <c r="Q6" s="238" t="s">
        <v>69</v>
      </c>
      <c r="R6" s="238"/>
      <c r="S6" s="238"/>
      <c r="T6" s="241" t="s">
        <v>219</v>
      </c>
      <c r="U6" s="241"/>
      <c r="V6" s="242"/>
      <c r="W6" s="238" t="s">
        <v>97</v>
      </c>
      <c r="X6" s="238"/>
      <c r="Y6" s="238"/>
      <c r="Z6" s="30"/>
      <c r="AA6" s="29"/>
      <c r="AB6" s="30"/>
      <c r="AC6" s="30"/>
      <c r="AD6" s="30"/>
      <c r="AE6" s="29"/>
      <c r="AF6" s="24"/>
      <c r="AG6" s="239" t="s">
        <v>77</v>
      </c>
      <c r="AH6" s="238"/>
      <c r="AI6" s="238"/>
      <c r="AJ6" s="8"/>
      <c r="AK6" s="29"/>
      <c r="AL6" s="29"/>
      <c r="AM6" s="33"/>
      <c r="AN6" s="33"/>
      <c r="AO6" s="33"/>
      <c r="AP6" s="44"/>
      <c r="AQ6" s="173"/>
    </row>
    <row r="7" spans="1:56" ht="15.75">
      <c r="A7" s="165"/>
      <c r="B7" s="239" t="s">
        <v>109</v>
      </c>
      <c r="C7" s="238"/>
      <c r="D7" s="238"/>
      <c r="E7" s="239" t="s">
        <v>1</v>
      </c>
      <c r="F7" s="238"/>
      <c r="G7" s="238"/>
      <c r="H7" s="238" t="s">
        <v>74</v>
      </c>
      <c r="I7" s="238"/>
      <c r="J7" s="238"/>
      <c r="K7" s="238" t="s">
        <v>68</v>
      </c>
      <c r="L7" s="238"/>
      <c r="M7" s="238"/>
      <c r="N7" s="238" t="s">
        <v>75</v>
      </c>
      <c r="O7" s="238"/>
      <c r="P7" s="238"/>
      <c r="Q7" s="238" t="s">
        <v>70</v>
      </c>
      <c r="R7" s="238"/>
      <c r="S7" s="238"/>
      <c r="T7" s="238" t="s">
        <v>220</v>
      </c>
      <c r="U7" s="238"/>
      <c r="V7" s="240"/>
      <c r="W7" s="238" t="s">
        <v>98</v>
      </c>
      <c r="X7" s="238"/>
      <c r="Y7" s="238"/>
      <c r="Z7" s="30"/>
      <c r="AA7" s="32"/>
      <c r="AB7" s="30"/>
      <c r="AC7" s="32"/>
      <c r="AD7" s="30"/>
      <c r="AE7" s="29"/>
      <c r="AF7" s="174"/>
      <c r="AG7" s="239" t="s">
        <v>76</v>
      </c>
      <c r="AH7" s="238"/>
      <c r="AI7" s="238"/>
      <c r="AJ7" s="8"/>
      <c r="AK7" s="32"/>
      <c r="AL7" s="30"/>
      <c r="AM7" s="9"/>
      <c r="AN7" s="32"/>
      <c r="AO7" s="9"/>
      <c r="AP7" s="44"/>
      <c r="AQ7" s="173"/>
    </row>
    <row r="8" spans="1:56" ht="15.75">
      <c r="A8" s="165"/>
      <c r="B8" s="238" t="s">
        <v>200</v>
      </c>
      <c r="C8" s="238"/>
      <c r="D8" s="238"/>
      <c r="E8" s="238" t="s">
        <v>3</v>
      </c>
      <c r="F8" s="238"/>
      <c r="G8" s="238"/>
      <c r="H8" s="238" t="s">
        <v>3</v>
      </c>
      <c r="I8" s="238"/>
      <c r="J8" s="238"/>
      <c r="K8" s="238" t="s">
        <v>3</v>
      </c>
      <c r="L8" s="238"/>
      <c r="M8" s="238"/>
      <c r="N8" s="238" t="s">
        <v>3</v>
      </c>
      <c r="O8" s="238"/>
      <c r="P8" s="238"/>
      <c r="Q8" s="238" t="s">
        <v>3</v>
      </c>
      <c r="R8" s="238"/>
      <c r="S8" s="238"/>
      <c r="T8" s="238" t="s">
        <v>3</v>
      </c>
      <c r="U8" s="238"/>
      <c r="V8" s="238"/>
      <c r="W8" s="238" t="s">
        <v>3</v>
      </c>
      <c r="X8" s="238"/>
      <c r="Y8" s="238"/>
      <c r="Z8" s="31"/>
      <c r="AA8" s="32" t="s">
        <v>71</v>
      </c>
      <c r="AB8" s="31"/>
      <c r="AC8" s="32"/>
      <c r="AD8" s="31"/>
      <c r="AE8" s="29"/>
      <c r="AF8" s="31"/>
      <c r="AG8" s="238" t="s">
        <v>3</v>
      </c>
      <c r="AH8" s="238"/>
      <c r="AI8" s="238"/>
      <c r="AJ8" s="31"/>
      <c r="AK8" s="32" t="s">
        <v>71</v>
      </c>
      <c r="AL8" s="31"/>
      <c r="AM8" s="9"/>
      <c r="AN8" s="45"/>
      <c r="AO8" s="9"/>
      <c r="AP8" s="31"/>
      <c r="AQ8" s="173"/>
      <c r="AV8" s="2"/>
      <c r="BB8" s="2"/>
      <c r="BD8" s="2"/>
    </row>
    <row r="9" spans="1:56"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221</v>
      </c>
      <c r="U9" s="238"/>
      <c r="V9" s="238"/>
      <c r="W9" s="238" t="s">
        <v>100</v>
      </c>
      <c r="X9" s="238"/>
      <c r="Y9" s="238"/>
      <c r="Z9" s="31"/>
      <c r="AA9" s="9" t="s">
        <v>72</v>
      </c>
      <c r="AB9" s="31"/>
      <c r="AC9" s="33" t="s">
        <v>82</v>
      </c>
      <c r="AD9" s="31"/>
      <c r="AE9" s="33" t="s">
        <v>84</v>
      </c>
      <c r="AF9" s="31"/>
      <c r="AG9" s="238" t="s">
        <v>106</v>
      </c>
      <c r="AH9" s="238"/>
      <c r="AI9" s="238"/>
      <c r="AJ9" s="31"/>
      <c r="AK9" s="9" t="s">
        <v>72</v>
      </c>
      <c r="AL9" s="31"/>
      <c r="AM9" s="33" t="s">
        <v>82</v>
      </c>
      <c r="AN9" s="46"/>
      <c r="AO9" s="33" t="s">
        <v>84</v>
      </c>
      <c r="AP9" s="31"/>
      <c r="AQ9" s="173"/>
      <c r="AV9" s="2"/>
      <c r="BB9" s="2"/>
      <c r="BD9" s="2"/>
    </row>
    <row r="10" spans="1:56"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92</v>
      </c>
      <c r="U10" s="235"/>
      <c r="V10" s="235"/>
      <c r="W10" s="235" t="s">
        <v>88</v>
      </c>
      <c r="X10" s="236"/>
      <c r="Y10" s="236"/>
      <c r="Z10" s="176"/>
      <c r="AA10" s="177" t="s">
        <v>83</v>
      </c>
      <c r="AB10" s="176"/>
      <c r="AC10" s="178" t="s">
        <v>83</v>
      </c>
      <c r="AD10" s="176"/>
      <c r="AE10" s="178" t="s">
        <v>83</v>
      </c>
      <c r="AF10" s="179"/>
      <c r="AG10" s="235" t="s">
        <v>92</v>
      </c>
      <c r="AH10" s="236"/>
      <c r="AI10" s="236"/>
      <c r="AJ10" s="179"/>
      <c r="AK10" s="177" t="s">
        <v>83</v>
      </c>
      <c r="AL10" s="179"/>
      <c r="AM10" s="178" t="s">
        <v>83</v>
      </c>
      <c r="AN10" s="179"/>
      <c r="AO10" s="178" t="s">
        <v>83</v>
      </c>
      <c r="AP10" s="176"/>
      <c r="AQ10" s="180"/>
    </row>
    <row r="11" spans="1:56" ht="15.75">
      <c r="A11" s="165"/>
      <c r="B11" s="7"/>
      <c r="C11" s="7"/>
      <c r="D11" s="7"/>
      <c r="E11" s="7"/>
      <c r="F11" s="7"/>
      <c r="G11" s="7"/>
      <c r="H11" s="7"/>
      <c r="I11" s="7"/>
      <c r="J11" s="7"/>
      <c r="K11" s="7"/>
      <c r="L11" s="7"/>
      <c r="M11" s="7"/>
      <c r="N11" s="7"/>
      <c r="O11" s="7"/>
      <c r="P11" s="7"/>
      <c r="Q11" s="7"/>
      <c r="R11" s="7"/>
      <c r="S11" s="7"/>
      <c r="T11" s="7"/>
      <c r="U11" s="7"/>
      <c r="V11" s="7"/>
      <c r="W11" s="7"/>
      <c r="X11" s="7"/>
      <c r="Y11" s="7"/>
      <c r="Z11" s="37"/>
      <c r="AA11" s="27"/>
      <c r="AB11" s="37"/>
      <c r="AC11" s="27"/>
      <c r="AD11" s="37"/>
      <c r="AE11" s="27"/>
      <c r="AF11" s="31"/>
      <c r="AG11" s="7"/>
      <c r="AH11" s="7"/>
      <c r="AI11" s="7"/>
      <c r="AJ11" s="31"/>
      <c r="AK11" s="27"/>
      <c r="AL11" s="31"/>
      <c r="AM11" s="27"/>
      <c r="AN11" s="31"/>
      <c r="AO11" s="27"/>
      <c r="AP11" s="37"/>
      <c r="AQ11" s="173"/>
    </row>
    <row r="12" spans="1:56" ht="15.75">
      <c r="A12" s="181" t="s">
        <v>4</v>
      </c>
      <c r="B12" s="7"/>
      <c r="C12" s="71"/>
      <c r="D12" s="7"/>
      <c r="E12" s="7"/>
      <c r="F12" s="72"/>
      <c r="G12" s="7"/>
      <c r="H12" s="7"/>
      <c r="I12" s="8"/>
      <c r="J12" s="7"/>
      <c r="K12" s="7"/>
      <c r="L12" s="86"/>
      <c r="M12" s="7"/>
      <c r="N12" s="7"/>
      <c r="O12" s="8"/>
      <c r="P12" s="7"/>
      <c r="Q12" s="7"/>
      <c r="R12" s="103"/>
      <c r="S12" s="7"/>
      <c r="T12" s="7"/>
      <c r="U12" s="7"/>
      <c r="V12" s="7"/>
      <c r="W12" s="7"/>
      <c r="X12" s="86"/>
      <c r="Y12" s="7"/>
      <c r="Z12" s="37"/>
      <c r="AA12" s="109">
        <v>3.5</v>
      </c>
      <c r="AB12" s="37"/>
      <c r="AC12" s="109">
        <f t="shared" ref="AC12:AC75" si="0">(C12+F12+I12+L12+O12+R12+U12+X12)</f>
        <v>0</v>
      </c>
      <c r="AD12" s="37"/>
      <c r="AE12" s="109">
        <f t="shared" ref="AE12:AE75" si="1">AA12-AC12</f>
        <v>3.5</v>
      </c>
      <c r="AF12" s="41"/>
      <c r="AG12" s="7"/>
      <c r="AH12" s="72"/>
      <c r="AI12" s="7"/>
      <c r="AJ12" s="41"/>
      <c r="AK12" s="38">
        <v>0.5</v>
      </c>
      <c r="AL12" s="41"/>
      <c r="AM12" s="38">
        <f t="shared" ref="AM12:AM75" si="2">AH12</f>
        <v>0</v>
      </c>
      <c r="AN12" s="41"/>
      <c r="AO12" s="38">
        <f>AK12-AM12</f>
        <v>0.5</v>
      </c>
      <c r="AP12" s="37"/>
      <c r="AQ12" s="173"/>
      <c r="AV12" s="2"/>
      <c r="AX12" s="2"/>
      <c r="AZ12" s="2"/>
      <c r="BB12" s="2"/>
      <c r="BD12" s="2"/>
    </row>
    <row r="13" spans="1:56" ht="15.75">
      <c r="A13" s="182" t="s">
        <v>5</v>
      </c>
      <c r="B13" s="16"/>
      <c r="C13" s="74"/>
      <c r="D13" s="16"/>
      <c r="E13" s="16"/>
      <c r="F13" s="91"/>
      <c r="G13" s="16"/>
      <c r="H13" s="16"/>
      <c r="I13" s="96">
        <v>1</v>
      </c>
      <c r="J13" s="16"/>
      <c r="K13" s="16"/>
      <c r="L13" s="87"/>
      <c r="M13" s="16"/>
      <c r="N13" s="16"/>
      <c r="O13" s="74"/>
      <c r="P13" s="16"/>
      <c r="Q13" s="16"/>
      <c r="R13" s="87"/>
      <c r="S13" s="16"/>
      <c r="T13" s="16"/>
      <c r="U13" s="16"/>
      <c r="V13" s="16"/>
      <c r="W13" s="16"/>
      <c r="X13" s="87"/>
      <c r="Y13" s="16"/>
      <c r="Z13" s="37"/>
      <c r="AA13" s="110">
        <v>2.5</v>
      </c>
      <c r="AB13" s="37"/>
      <c r="AC13" s="110">
        <f t="shared" si="0"/>
        <v>1</v>
      </c>
      <c r="AD13" s="37"/>
      <c r="AE13" s="110">
        <f t="shared" si="1"/>
        <v>1.5</v>
      </c>
      <c r="AF13" s="39"/>
      <c r="AG13" s="16"/>
      <c r="AH13" s="91"/>
      <c r="AI13" s="16"/>
      <c r="AJ13" s="39"/>
      <c r="AK13" s="39">
        <v>0.5</v>
      </c>
      <c r="AL13" s="39"/>
      <c r="AM13" s="39">
        <f t="shared" si="2"/>
        <v>0</v>
      </c>
      <c r="AN13" s="39"/>
      <c r="AO13" s="39">
        <f>AK13-AM13</f>
        <v>0.5</v>
      </c>
      <c r="AP13" s="37"/>
      <c r="AQ13" s="173"/>
      <c r="AT13" s="3"/>
    </row>
    <row r="14" spans="1:56" ht="15.75">
      <c r="A14" s="181" t="s">
        <v>6</v>
      </c>
      <c r="B14" s="7"/>
      <c r="C14" s="71"/>
      <c r="D14" s="7"/>
      <c r="E14" s="7"/>
      <c r="F14" s="92"/>
      <c r="G14" s="7"/>
      <c r="H14" s="7"/>
      <c r="I14" s="8"/>
      <c r="J14" s="7"/>
      <c r="K14" s="7"/>
      <c r="L14" s="88"/>
      <c r="M14" s="7"/>
      <c r="N14" s="7"/>
      <c r="O14" s="8"/>
      <c r="P14" s="7"/>
      <c r="Q14" s="7"/>
      <c r="R14" s="88"/>
      <c r="S14" s="7"/>
      <c r="T14" s="7"/>
      <c r="U14" s="7"/>
      <c r="V14" s="7"/>
      <c r="W14" s="7"/>
      <c r="X14" s="88"/>
      <c r="Y14" s="7"/>
      <c r="Z14" s="37"/>
      <c r="AA14" s="109">
        <v>3</v>
      </c>
      <c r="AB14" s="37"/>
      <c r="AC14" s="109">
        <f t="shared" si="0"/>
        <v>0</v>
      </c>
      <c r="AD14" s="37"/>
      <c r="AE14" s="109">
        <f t="shared" si="1"/>
        <v>3</v>
      </c>
      <c r="AF14" s="41"/>
      <c r="AG14" s="7"/>
      <c r="AH14" s="92">
        <v>0.5</v>
      </c>
      <c r="AI14" s="7"/>
      <c r="AJ14" s="41"/>
      <c r="AK14" s="38">
        <v>0.5</v>
      </c>
      <c r="AL14" s="41"/>
      <c r="AM14" s="38">
        <f t="shared" si="2"/>
        <v>0.5</v>
      </c>
      <c r="AN14" s="41"/>
      <c r="AO14" s="38">
        <f t="shared" ref="AO14:AO77" si="3">AK14-AM14</f>
        <v>0</v>
      </c>
      <c r="AP14" s="37"/>
      <c r="AQ14" s="173"/>
      <c r="AV14" s="2"/>
      <c r="AX14" s="2"/>
      <c r="AZ14" s="2"/>
      <c r="BB14" s="2"/>
      <c r="BD14" s="2"/>
    </row>
    <row r="15" spans="1:56" ht="15.75">
      <c r="A15" s="183" t="s">
        <v>7</v>
      </c>
      <c r="B15" s="14"/>
      <c r="C15" s="19"/>
      <c r="D15" s="14"/>
      <c r="E15" s="14"/>
      <c r="F15" s="93"/>
      <c r="G15" s="14"/>
      <c r="H15" s="14"/>
      <c r="I15" s="97">
        <v>1</v>
      </c>
      <c r="J15" s="14"/>
      <c r="K15" s="14"/>
      <c r="L15" s="89"/>
      <c r="M15" s="14"/>
      <c r="N15" s="14"/>
      <c r="O15" s="19"/>
      <c r="P15" s="14"/>
      <c r="Q15" s="14"/>
      <c r="R15" s="89"/>
      <c r="S15" s="14"/>
      <c r="T15" s="14"/>
      <c r="U15" s="14"/>
      <c r="V15" s="14"/>
      <c r="W15" s="14"/>
      <c r="X15" s="89"/>
      <c r="Y15" s="14"/>
      <c r="Z15" s="37"/>
      <c r="AA15" s="110">
        <v>2.5</v>
      </c>
      <c r="AB15" s="37"/>
      <c r="AC15" s="110">
        <f t="shared" si="0"/>
        <v>1</v>
      </c>
      <c r="AD15" s="37"/>
      <c r="AE15" s="110">
        <f t="shared" si="1"/>
        <v>1.5</v>
      </c>
      <c r="AF15" s="39"/>
      <c r="AG15" s="14"/>
      <c r="AH15" s="93"/>
      <c r="AI15" s="14"/>
      <c r="AJ15" s="39"/>
      <c r="AK15" s="39">
        <v>0.5</v>
      </c>
      <c r="AL15" s="39"/>
      <c r="AM15" s="39">
        <f t="shared" si="2"/>
        <v>0</v>
      </c>
      <c r="AN15" s="39"/>
      <c r="AO15" s="39">
        <f t="shared" si="3"/>
        <v>0.5</v>
      </c>
      <c r="AP15" s="37"/>
      <c r="AQ15" s="173"/>
      <c r="AT15" s="3"/>
    </row>
    <row r="16" spans="1:56" ht="15.75">
      <c r="A16" s="181" t="s">
        <v>8</v>
      </c>
      <c r="B16" s="7"/>
      <c r="C16" s="72"/>
      <c r="D16" s="7"/>
      <c r="E16" s="7"/>
      <c r="F16" s="92"/>
      <c r="G16" s="7"/>
      <c r="H16" s="7"/>
      <c r="I16" s="8"/>
      <c r="J16" s="7"/>
      <c r="K16" s="7"/>
      <c r="L16" s="88"/>
      <c r="M16" s="7"/>
      <c r="N16" s="7"/>
      <c r="O16" s="8"/>
      <c r="P16" s="7"/>
      <c r="Q16" s="7"/>
      <c r="R16" s="104"/>
      <c r="S16" s="7"/>
      <c r="T16" s="7"/>
      <c r="U16" s="7"/>
      <c r="V16" s="7"/>
      <c r="W16" s="7"/>
      <c r="X16" s="88"/>
      <c r="Y16" s="7"/>
      <c r="Z16" s="37"/>
      <c r="AA16" s="109">
        <v>3</v>
      </c>
      <c r="AB16" s="37"/>
      <c r="AC16" s="109">
        <f t="shared" si="0"/>
        <v>0</v>
      </c>
      <c r="AD16" s="37"/>
      <c r="AE16" s="109">
        <f t="shared" si="1"/>
        <v>3</v>
      </c>
      <c r="AF16" s="41"/>
      <c r="AG16" s="7"/>
      <c r="AH16" s="92">
        <v>0.5</v>
      </c>
      <c r="AI16" s="7"/>
      <c r="AJ16" s="41"/>
      <c r="AK16" s="38">
        <v>0.5</v>
      </c>
      <c r="AL16" s="41"/>
      <c r="AM16" s="38">
        <f t="shared" si="2"/>
        <v>0.5</v>
      </c>
      <c r="AN16" s="41"/>
      <c r="AO16" s="38">
        <f t="shared" si="3"/>
        <v>0</v>
      </c>
      <c r="AP16" s="37"/>
      <c r="AQ16" s="173"/>
      <c r="AV16" s="2"/>
      <c r="AX16" s="2"/>
      <c r="AZ16" s="2"/>
      <c r="BB16" s="2"/>
    </row>
    <row r="17" spans="1:58" ht="15.75">
      <c r="A17" s="183" t="s">
        <v>9</v>
      </c>
      <c r="B17" s="14"/>
      <c r="C17" s="73"/>
      <c r="D17" s="14"/>
      <c r="E17" s="14"/>
      <c r="F17" s="93"/>
      <c r="G17" s="14"/>
      <c r="H17" s="14"/>
      <c r="I17" s="19"/>
      <c r="J17" s="14"/>
      <c r="K17" s="14"/>
      <c r="L17" s="89"/>
      <c r="M17" s="14"/>
      <c r="N17" s="14"/>
      <c r="O17" s="19"/>
      <c r="P17" s="14"/>
      <c r="Q17" s="14"/>
      <c r="R17" s="19"/>
      <c r="S17" s="14"/>
      <c r="T17" s="14"/>
      <c r="U17" s="14"/>
      <c r="V17" s="14"/>
      <c r="W17" s="14"/>
      <c r="X17" s="89"/>
      <c r="Y17" s="14"/>
      <c r="Z17" s="37"/>
      <c r="AA17" s="110">
        <v>3</v>
      </c>
      <c r="AB17" s="37"/>
      <c r="AC17" s="110">
        <f t="shared" si="0"/>
        <v>0</v>
      </c>
      <c r="AD17" s="37"/>
      <c r="AE17" s="110">
        <f t="shared" si="1"/>
        <v>3</v>
      </c>
      <c r="AF17" s="39"/>
      <c r="AG17" s="14"/>
      <c r="AH17" s="93"/>
      <c r="AI17" s="14"/>
      <c r="AJ17" s="39"/>
      <c r="AK17" s="39">
        <v>0.5</v>
      </c>
      <c r="AL17" s="39"/>
      <c r="AM17" s="39">
        <f t="shared" si="2"/>
        <v>0</v>
      </c>
      <c r="AN17" s="39"/>
      <c r="AO17" s="39">
        <f t="shared" si="3"/>
        <v>0.5</v>
      </c>
      <c r="AP17" s="37"/>
      <c r="AQ17" s="173"/>
      <c r="AS17" s="3"/>
      <c r="AT17" s="3"/>
    </row>
    <row r="18" spans="1:58" ht="15.75">
      <c r="A18" s="181" t="s">
        <v>10</v>
      </c>
      <c r="B18" s="7"/>
      <c r="C18" s="8"/>
      <c r="D18" s="7"/>
      <c r="E18" s="7"/>
      <c r="F18" s="92"/>
      <c r="G18" s="7"/>
      <c r="H18" s="7"/>
      <c r="I18" s="98">
        <v>1</v>
      </c>
      <c r="J18" s="7"/>
      <c r="K18" s="7"/>
      <c r="L18" s="88"/>
      <c r="M18" s="7"/>
      <c r="N18" s="7"/>
      <c r="O18" s="8"/>
      <c r="P18" s="7"/>
      <c r="Q18" s="7"/>
      <c r="R18" s="86"/>
      <c r="S18" s="7"/>
      <c r="T18" s="7"/>
      <c r="U18" s="7"/>
      <c r="V18" s="7"/>
      <c r="W18" s="7"/>
      <c r="X18" s="88"/>
      <c r="Y18" s="7"/>
      <c r="Z18" s="37"/>
      <c r="AA18" s="109">
        <v>2.5</v>
      </c>
      <c r="AB18" s="37"/>
      <c r="AC18" s="109">
        <f t="shared" si="0"/>
        <v>1</v>
      </c>
      <c r="AD18" s="37"/>
      <c r="AE18" s="109">
        <f t="shared" si="1"/>
        <v>1.5</v>
      </c>
      <c r="AF18" s="41"/>
      <c r="AG18" s="7"/>
      <c r="AH18" s="92">
        <v>0.5</v>
      </c>
      <c r="AI18" s="7"/>
      <c r="AJ18" s="41"/>
      <c r="AK18" s="38">
        <v>0.5</v>
      </c>
      <c r="AL18" s="41"/>
      <c r="AM18" s="38">
        <f t="shared" si="2"/>
        <v>0.5</v>
      </c>
      <c r="AN18" s="41"/>
      <c r="AO18" s="38">
        <f t="shared" si="3"/>
        <v>0</v>
      </c>
      <c r="AP18" s="37"/>
      <c r="AQ18" s="173"/>
      <c r="AT18" s="3"/>
      <c r="AX18" s="2"/>
      <c r="BF18" s="1"/>
    </row>
    <row r="19" spans="1:58" ht="15.75">
      <c r="A19" s="183" t="s">
        <v>11</v>
      </c>
      <c r="B19" s="14"/>
      <c r="C19" s="107"/>
      <c r="D19" s="14"/>
      <c r="E19" s="14"/>
      <c r="F19" s="93">
        <v>1</v>
      </c>
      <c r="G19" s="14"/>
      <c r="H19" s="14"/>
      <c r="I19" s="19"/>
      <c r="J19" s="14"/>
      <c r="K19" s="14"/>
      <c r="L19" s="89"/>
      <c r="M19" s="14"/>
      <c r="N19" s="14"/>
      <c r="O19" s="19"/>
      <c r="P19" s="14"/>
      <c r="Q19" s="14"/>
      <c r="R19" s="89"/>
      <c r="S19" s="14"/>
      <c r="T19" s="14"/>
      <c r="U19" s="197"/>
      <c r="V19" s="14"/>
      <c r="W19" s="14"/>
      <c r="X19" s="89"/>
      <c r="Y19" s="14"/>
      <c r="Z19" s="37"/>
      <c r="AA19" s="110">
        <v>3</v>
      </c>
      <c r="AB19" s="37"/>
      <c r="AC19" s="110">
        <f t="shared" si="0"/>
        <v>1</v>
      </c>
      <c r="AD19" s="37"/>
      <c r="AE19" s="110">
        <f t="shared" si="1"/>
        <v>2</v>
      </c>
      <c r="AF19" s="39"/>
      <c r="AG19" s="14"/>
      <c r="AH19" s="93"/>
      <c r="AI19" s="14"/>
      <c r="AJ19" s="39"/>
      <c r="AK19" s="39">
        <v>0.5</v>
      </c>
      <c r="AL19" s="39"/>
      <c r="AM19" s="39">
        <f t="shared" si="2"/>
        <v>0</v>
      </c>
      <c r="AN19" s="39"/>
      <c r="AO19" s="39">
        <f t="shared" si="3"/>
        <v>0.5</v>
      </c>
      <c r="AP19" s="37"/>
      <c r="AQ19" s="173"/>
      <c r="AT19" s="3"/>
    </row>
    <row r="20" spans="1:58" ht="15.75">
      <c r="A20" s="181" t="s">
        <v>12</v>
      </c>
      <c r="B20" s="7"/>
      <c r="C20" s="88"/>
      <c r="D20" s="7"/>
      <c r="E20" s="7"/>
      <c r="F20" s="92"/>
      <c r="G20" s="7"/>
      <c r="H20" s="7"/>
      <c r="I20" s="8"/>
      <c r="J20" s="7"/>
      <c r="K20" s="7"/>
      <c r="L20" s="88"/>
      <c r="M20" s="7"/>
      <c r="N20" s="7"/>
      <c r="O20" s="8"/>
      <c r="P20" s="7"/>
      <c r="Q20" s="7"/>
      <c r="R20" s="88"/>
      <c r="S20" s="7"/>
      <c r="T20" s="7"/>
      <c r="U20" s="7"/>
      <c r="V20" s="7"/>
      <c r="W20" s="7"/>
      <c r="X20" s="88"/>
      <c r="Y20" s="7"/>
      <c r="Z20" s="37"/>
      <c r="AA20" s="109">
        <v>3</v>
      </c>
      <c r="AB20" s="37"/>
      <c r="AC20" s="109">
        <f t="shared" si="0"/>
        <v>0</v>
      </c>
      <c r="AD20" s="37"/>
      <c r="AE20" s="109">
        <f t="shared" si="1"/>
        <v>3</v>
      </c>
      <c r="AF20" s="41"/>
      <c r="AG20" s="7"/>
      <c r="AH20" s="92"/>
      <c r="AI20" s="7"/>
      <c r="AJ20" s="41"/>
      <c r="AK20" s="38">
        <v>0.5</v>
      </c>
      <c r="AL20" s="41"/>
      <c r="AM20" s="38">
        <f t="shared" si="2"/>
        <v>0</v>
      </c>
      <c r="AN20" s="41"/>
      <c r="AO20" s="38">
        <f t="shared" si="3"/>
        <v>0.5</v>
      </c>
      <c r="AP20" s="37"/>
      <c r="AQ20" s="173"/>
      <c r="AT20" s="3"/>
      <c r="AV20" s="2"/>
      <c r="AX20" s="2"/>
      <c r="AZ20" s="2"/>
      <c r="BB20" s="2"/>
      <c r="BD20" s="2"/>
    </row>
    <row r="21" spans="1:58" ht="15.75">
      <c r="A21" s="183" t="s">
        <v>13</v>
      </c>
      <c r="B21" s="14"/>
      <c r="C21" s="108"/>
      <c r="D21" s="14"/>
      <c r="E21" s="14"/>
      <c r="F21" s="93">
        <v>1</v>
      </c>
      <c r="G21" s="14"/>
      <c r="H21" s="14"/>
      <c r="I21" s="19"/>
      <c r="J21" s="14"/>
      <c r="K21" s="14"/>
      <c r="L21" s="89"/>
      <c r="M21" s="14"/>
      <c r="N21" s="14"/>
      <c r="O21" s="19"/>
      <c r="P21" s="14"/>
      <c r="Q21" s="14"/>
      <c r="R21" s="89"/>
      <c r="S21" s="14"/>
      <c r="T21" s="14"/>
      <c r="U21" s="197"/>
      <c r="V21" s="14"/>
      <c r="W21" s="14"/>
      <c r="X21" s="89"/>
      <c r="Y21" s="14"/>
      <c r="Z21" s="37"/>
      <c r="AA21" s="110">
        <v>3</v>
      </c>
      <c r="AB21" s="37"/>
      <c r="AC21" s="110">
        <f t="shared" si="0"/>
        <v>1</v>
      </c>
      <c r="AD21" s="37"/>
      <c r="AE21" s="110">
        <f t="shared" si="1"/>
        <v>2</v>
      </c>
      <c r="AF21" s="39"/>
      <c r="AG21" s="14"/>
      <c r="AH21" s="93"/>
      <c r="AI21" s="14"/>
      <c r="AJ21" s="39"/>
      <c r="AK21" s="39">
        <v>0.5</v>
      </c>
      <c r="AL21" s="39"/>
      <c r="AM21" s="39">
        <f t="shared" si="2"/>
        <v>0</v>
      </c>
      <c r="AN21" s="39"/>
      <c r="AO21" s="39">
        <f t="shared" si="3"/>
        <v>0.5</v>
      </c>
      <c r="AP21" s="37"/>
      <c r="AQ21" s="173"/>
      <c r="AS21" s="3"/>
      <c r="AT21" s="3"/>
    </row>
    <row r="22" spans="1:58" ht="15.75">
      <c r="A22" s="181" t="s">
        <v>14</v>
      </c>
      <c r="B22" s="7"/>
      <c r="C22" s="8"/>
      <c r="D22" s="7"/>
      <c r="E22" s="7"/>
      <c r="F22" s="92"/>
      <c r="G22" s="7"/>
      <c r="H22" s="7"/>
      <c r="I22" s="8"/>
      <c r="J22" s="7"/>
      <c r="K22" s="7"/>
      <c r="L22" s="88"/>
      <c r="M22" s="7"/>
      <c r="N22" s="7"/>
      <c r="O22" s="8"/>
      <c r="P22" s="7"/>
      <c r="Q22" s="7"/>
      <c r="R22" s="88"/>
      <c r="S22" s="7"/>
      <c r="T22" s="7"/>
      <c r="U22" s="7"/>
      <c r="V22" s="7"/>
      <c r="W22" s="7"/>
      <c r="X22" s="88"/>
      <c r="Y22" s="7"/>
      <c r="Z22" s="37"/>
      <c r="AA22" s="109">
        <v>2</v>
      </c>
      <c r="AB22" s="37"/>
      <c r="AC22" s="109">
        <f t="shared" si="0"/>
        <v>0</v>
      </c>
      <c r="AD22" s="37"/>
      <c r="AE22" s="109">
        <f t="shared" si="1"/>
        <v>2</v>
      </c>
      <c r="AF22" s="41"/>
      <c r="AG22" s="7"/>
      <c r="AH22" s="92"/>
      <c r="AI22" s="7"/>
      <c r="AJ22" s="41"/>
      <c r="AK22" s="38">
        <v>0.5</v>
      </c>
      <c r="AL22" s="41"/>
      <c r="AM22" s="38">
        <f t="shared" si="2"/>
        <v>0</v>
      </c>
      <c r="AN22" s="41"/>
      <c r="AO22" s="38">
        <f t="shared" si="3"/>
        <v>0.5</v>
      </c>
      <c r="AP22" s="37"/>
      <c r="AQ22" s="173"/>
      <c r="AT22" s="3"/>
      <c r="AV22" s="2"/>
      <c r="AX22" s="2"/>
      <c r="AZ22" s="2"/>
      <c r="BB22" s="2"/>
      <c r="BD22" s="2"/>
    </row>
    <row r="23" spans="1:58" ht="15.75">
      <c r="A23" s="183" t="s">
        <v>15</v>
      </c>
      <c r="B23" s="14"/>
      <c r="C23" s="75"/>
      <c r="D23" s="14"/>
      <c r="E23" s="14"/>
      <c r="F23" s="93"/>
      <c r="G23" s="14"/>
      <c r="H23" s="14"/>
      <c r="I23" s="99">
        <v>1</v>
      </c>
      <c r="J23" s="14"/>
      <c r="K23" s="14"/>
      <c r="L23" s="89"/>
      <c r="M23" s="14"/>
      <c r="N23" s="14"/>
      <c r="O23" s="19"/>
      <c r="P23" s="14"/>
      <c r="Q23" s="14"/>
      <c r="R23" s="89"/>
      <c r="S23" s="14"/>
      <c r="T23" s="14"/>
      <c r="U23" s="14"/>
      <c r="V23" s="14"/>
      <c r="W23" s="14"/>
      <c r="X23" s="89"/>
      <c r="Y23" s="14"/>
      <c r="Z23" s="37"/>
      <c r="AA23" s="110">
        <v>3</v>
      </c>
      <c r="AB23" s="37"/>
      <c r="AC23" s="110">
        <f t="shared" si="0"/>
        <v>1</v>
      </c>
      <c r="AD23" s="37"/>
      <c r="AE23" s="110">
        <f t="shared" si="1"/>
        <v>2</v>
      </c>
      <c r="AF23" s="39"/>
      <c r="AG23" s="14"/>
      <c r="AH23" s="93"/>
      <c r="AI23" s="14"/>
      <c r="AJ23" s="39"/>
      <c r="AK23" s="39">
        <v>0.5</v>
      </c>
      <c r="AL23" s="39"/>
      <c r="AM23" s="39">
        <f t="shared" si="2"/>
        <v>0</v>
      </c>
      <c r="AN23" s="39"/>
      <c r="AO23" s="39">
        <f t="shared" si="3"/>
        <v>0.5</v>
      </c>
      <c r="AP23" s="37"/>
      <c r="AQ23" s="173"/>
      <c r="AT23" s="3"/>
    </row>
    <row r="24" spans="1:58" ht="15.75">
      <c r="A24" s="184" t="s">
        <v>117</v>
      </c>
      <c r="B24" s="12"/>
      <c r="C24" s="76"/>
      <c r="D24" s="12"/>
      <c r="E24" s="12"/>
      <c r="F24" s="94"/>
      <c r="G24" s="12"/>
      <c r="H24" s="12"/>
      <c r="I24" s="94">
        <v>1</v>
      </c>
      <c r="J24" s="12"/>
      <c r="K24" s="12"/>
      <c r="L24" s="82"/>
      <c r="M24" s="12"/>
      <c r="N24" s="12"/>
      <c r="O24" s="76"/>
      <c r="P24" s="12"/>
      <c r="Q24" s="12"/>
      <c r="R24" s="82">
        <v>0.5</v>
      </c>
      <c r="S24" s="12"/>
      <c r="T24" s="12"/>
      <c r="U24" s="12"/>
      <c r="V24" s="12"/>
      <c r="W24" s="12"/>
      <c r="X24" s="82"/>
      <c r="Y24" s="12"/>
      <c r="Z24" s="37"/>
      <c r="AA24" s="111">
        <v>2.5</v>
      </c>
      <c r="AB24" s="37"/>
      <c r="AC24" s="109">
        <f t="shared" si="0"/>
        <v>1.5</v>
      </c>
      <c r="AD24" s="37"/>
      <c r="AE24" s="109">
        <f t="shared" si="1"/>
        <v>1</v>
      </c>
      <c r="AF24" s="41"/>
      <c r="AG24" s="12"/>
      <c r="AH24" s="94"/>
      <c r="AI24" s="12"/>
      <c r="AJ24" s="41"/>
      <c r="AK24" s="38">
        <v>0.5</v>
      </c>
      <c r="AL24" s="41"/>
      <c r="AM24" s="38">
        <f t="shared" si="2"/>
        <v>0</v>
      </c>
      <c r="AN24" s="41"/>
      <c r="AO24" s="38">
        <f t="shared" si="3"/>
        <v>0.5</v>
      </c>
      <c r="AP24" s="37"/>
      <c r="AQ24" s="173"/>
      <c r="AS24" s="3"/>
      <c r="AT24" s="3"/>
      <c r="AV24" s="2"/>
      <c r="AX24" s="2"/>
      <c r="AZ24" s="2"/>
      <c r="BB24" s="2"/>
      <c r="BD24" s="2"/>
    </row>
    <row r="25" spans="1:58" ht="15.75">
      <c r="A25" s="185" t="s">
        <v>16</v>
      </c>
      <c r="B25" s="13"/>
      <c r="C25" s="20"/>
      <c r="D25" s="13"/>
      <c r="E25" s="13"/>
      <c r="F25" s="95"/>
      <c r="G25" s="13"/>
      <c r="H25" s="13"/>
      <c r="I25" s="100">
        <v>1</v>
      </c>
      <c r="J25" s="13"/>
      <c r="K25" s="13"/>
      <c r="L25" s="79"/>
      <c r="M25" s="13"/>
      <c r="N25" s="13"/>
      <c r="O25" s="20"/>
      <c r="P25" s="13"/>
      <c r="Q25" s="13"/>
      <c r="R25" s="79"/>
      <c r="S25" s="13"/>
      <c r="T25" s="13"/>
      <c r="U25" s="13"/>
      <c r="V25" s="13"/>
      <c r="W25" s="13"/>
      <c r="X25" s="90"/>
      <c r="Y25" s="13"/>
      <c r="Z25" s="37"/>
      <c r="AA25" s="112">
        <v>2.5</v>
      </c>
      <c r="AB25" s="37"/>
      <c r="AC25" s="110">
        <f t="shared" si="0"/>
        <v>1</v>
      </c>
      <c r="AD25" s="37"/>
      <c r="AE25" s="110">
        <f t="shared" si="1"/>
        <v>1.5</v>
      </c>
      <c r="AF25" s="39"/>
      <c r="AG25" s="13"/>
      <c r="AH25" s="95"/>
      <c r="AI25" s="13"/>
      <c r="AJ25" s="39"/>
      <c r="AK25" s="39">
        <v>0.5</v>
      </c>
      <c r="AL25" s="39"/>
      <c r="AM25" s="39">
        <f t="shared" si="2"/>
        <v>0</v>
      </c>
      <c r="AN25" s="39"/>
      <c r="AO25" s="39">
        <f t="shared" si="3"/>
        <v>0.5</v>
      </c>
      <c r="AP25" s="37"/>
      <c r="AQ25" s="173"/>
      <c r="AT25" s="3"/>
      <c r="AZ25" s="2"/>
    </row>
    <row r="26" spans="1:58" ht="15.75">
      <c r="A26" s="184" t="s">
        <v>17</v>
      </c>
      <c r="B26" s="12"/>
      <c r="C26" s="106">
        <v>0.5</v>
      </c>
      <c r="D26" s="12"/>
      <c r="E26" s="12"/>
      <c r="F26" s="94">
        <v>0.5</v>
      </c>
      <c r="G26" s="12"/>
      <c r="H26" s="12"/>
      <c r="I26" s="76"/>
      <c r="J26" s="12"/>
      <c r="K26" s="12"/>
      <c r="L26" s="76"/>
      <c r="M26" s="12"/>
      <c r="N26" s="12"/>
      <c r="O26" s="76"/>
      <c r="P26" s="12"/>
      <c r="Q26" s="12"/>
      <c r="R26" s="76"/>
      <c r="S26" s="12"/>
      <c r="T26" s="12"/>
      <c r="U26" s="150"/>
      <c r="V26" s="12"/>
      <c r="W26" s="12"/>
      <c r="X26" s="82"/>
      <c r="Y26" s="12"/>
      <c r="Z26" s="37"/>
      <c r="AA26" s="111">
        <v>3</v>
      </c>
      <c r="AB26" s="37"/>
      <c r="AC26" s="109">
        <f t="shared" si="0"/>
        <v>1</v>
      </c>
      <c r="AD26" s="37"/>
      <c r="AE26" s="109">
        <f t="shared" si="1"/>
        <v>2</v>
      </c>
      <c r="AF26" s="41"/>
      <c r="AG26" s="12"/>
      <c r="AH26" s="94"/>
      <c r="AI26" s="12"/>
      <c r="AJ26" s="41"/>
      <c r="AK26" s="38">
        <v>0.5</v>
      </c>
      <c r="AL26" s="41"/>
      <c r="AM26" s="38">
        <f t="shared" si="2"/>
        <v>0</v>
      </c>
      <c r="AN26" s="41"/>
      <c r="AO26" s="38">
        <f t="shared" si="3"/>
        <v>0.5</v>
      </c>
      <c r="AP26" s="37"/>
      <c r="AQ26" s="173"/>
      <c r="AT26" s="3"/>
      <c r="AX26" s="2"/>
      <c r="AZ26" s="2"/>
      <c r="BB26" s="2"/>
      <c r="BD26" s="2"/>
    </row>
    <row r="27" spans="1:58" ht="15.75">
      <c r="A27" s="185" t="s">
        <v>18</v>
      </c>
      <c r="B27" s="13"/>
      <c r="C27" s="100"/>
      <c r="D27" s="13"/>
      <c r="E27" s="13"/>
      <c r="F27" s="95">
        <v>1</v>
      </c>
      <c r="G27" s="13"/>
      <c r="H27" s="13"/>
      <c r="I27" s="20"/>
      <c r="J27" s="13"/>
      <c r="K27" s="13"/>
      <c r="L27" s="81"/>
      <c r="M27" s="13"/>
      <c r="N27" s="13"/>
      <c r="O27" s="20"/>
      <c r="P27" s="13"/>
      <c r="Q27" s="13"/>
      <c r="R27" s="81"/>
      <c r="S27" s="13"/>
      <c r="T27" s="13"/>
      <c r="U27" s="140"/>
      <c r="V27" s="13"/>
      <c r="W27" s="13"/>
      <c r="X27" s="90"/>
      <c r="Y27" s="13"/>
      <c r="Z27" s="37"/>
      <c r="AA27" s="112">
        <v>3</v>
      </c>
      <c r="AB27" s="37"/>
      <c r="AC27" s="110">
        <f t="shared" si="0"/>
        <v>1</v>
      </c>
      <c r="AD27" s="37"/>
      <c r="AE27" s="110">
        <f t="shared" si="1"/>
        <v>2</v>
      </c>
      <c r="AF27" s="39"/>
      <c r="AG27" s="13"/>
      <c r="AH27" s="95">
        <v>0.5</v>
      </c>
      <c r="AI27" s="13"/>
      <c r="AJ27" s="39"/>
      <c r="AK27" s="39">
        <v>0.5</v>
      </c>
      <c r="AL27" s="39"/>
      <c r="AM27" s="39">
        <f t="shared" si="2"/>
        <v>0.5</v>
      </c>
      <c r="AN27" s="39"/>
      <c r="AO27" s="39">
        <f t="shared" si="3"/>
        <v>0</v>
      </c>
      <c r="AP27" s="37"/>
      <c r="AQ27" s="173"/>
      <c r="AT27" s="3"/>
      <c r="AV27" s="2"/>
      <c r="AX27" s="2"/>
      <c r="AZ27" s="2"/>
      <c r="BB27" s="2"/>
      <c r="BD27" s="2"/>
    </row>
    <row r="28" spans="1:58" ht="15.75">
      <c r="A28" s="184" t="s">
        <v>19</v>
      </c>
      <c r="B28" s="12"/>
      <c r="C28" s="76"/>
      <c r="D28" s="12"/>
      <c r="E28" s="12"/>
      <c r="F28" s="94"/>
      <c r="G28" s="12"/>
      <c r="H28" s="12"/>
      <c r="I28" s="101">
        <v>0.5</v>
      </c>
      <c r="J28" s="12"/>
      <c r="K28" s="12"/>
      <c r="L28" s="82"/>
      <c r="M28" s="12"/>
      <c r="N28" s="12"/>
      <c r="O28" s="76"/>
      <c r="P28" s="12"/>
      <c r="Q28" s="12"/>
      <c r="R28" s="82"/>
      <c r="S28" s="12"/>
      <c r="T28" s="12"/>
      <c r="U28" s="12"/>
      <c r="V28" s="12"/>
      <c r="W28" s="12"/>
      <c r="X28" s="82"/>
      <c r="Y28" s="12"/>
      <c r="Z28" s="37"/>
      <c r="AA28" s="111">
        <v>2</v>
      </c>
      <c r="AB28" s="37"/>
      <c r="AC28" s="109">
        <f t="shared" si="0"/>
        <v>0.5</v>
      </c>
      <c r="AD28" s="37"/>
      <c r="AE28" s="109">
        <f t="shared" si="1"/>
        <v>1.5</v>
      </c>
      <c r="AF28" s="41"/>
      <c r="AG28" s="12"/>
      <c r="AH28" s="94">
        <v>0.5</v>
      </c>
      <c r="AI28" s="12"/>
      <c r="AJ28" s="41"/>
      <c r="AK28" s="38">
        <v>0.5</v>
      </c>
      <c r="AL28" s="41"/>
      <c r="AM28" s="38">
        <f t="shared" si="2"/>
        <v>0.5</v>
      </c>
      <c r="AN28" s="41"/>
      <c r="AO28" s="38">
        <f t="shared" si="3"/>
        <v>0</v>
      </c>
      <c r="AP28" s="37"/>
      <c r="AQ28" s="173"/>
      <c r="AV28" s="2"/>
      <c r="AX28" s="2"/>
      <c r="AZ28" s="2"/>
      <c r="BB28" s="2"/>
      <c r="BD28" s="2"/>
    </row>
    <row r="29" spans="1:58" ht="15.75">
      <c r="A29" s="185" t="s">
        <v>20</v>
      </c>
      <c r="B29" s="13"/>
      <c r="C29" s="77"/>
      <c r="D29" s="13"/>
      <c r="E29" s="13"/>
      <c r="F29" s="95"/>
      <c r="G29" s="13"/>
      <c r="H29" s="13"/>
      <c r="I29" s="95">
        <v>1</v>
      </c>
      <c r="J29" s="13"/>
      <c r="K29" s="13"/>
      <c r="L29" s="90"/>
      <c r="M29" s="13"/>
      <c r="N29" s="13"/>
      <c r="O29" s="20"/>
      <c r="P29" s="13"/>
      <c r="Q29" s="13"/>
      <c r="R29" s="90"/>
      <c r="S29" s="13"/>
      <c r="T29" s="13"/>
      <c r="U29" s="13"/>
      <c r="V29" s="13"/>
      <c r="W29" s="13"/>
      <c r="X29" s="90"/>
      <c r="Y29" s="13"/>
      <c r="Z29" s="37"/>
      <c r="AA29" s="112">
        <v>3.5</v>
      </c>
      <c r="AB29" s="37"/>
      <c r="AC29" s="110">
        <f t="shared" si="0"/>
        <v>1</v>
      </c>
      <c r="AD29" s="37"/>
      <c r="AE29" s="110">
        <f t="shared" si="1"/>
        <v>2.5</v>
      </c>
      <c r="AF29" s="39"/>
      <c r="AG29" s="13"/>
      <c r="AH29" s="95"/>
      <c r="AI29" s="13"/>
      <c r="AJ29" s="39"/>
      <c r="AK29" s="39">
        <v>0.5</v>
      </c>
      <c r="AL29" s="39"/>
      <c r="AM29" s="39">
        <f t="shared" si="2"/>
        <v>0</v>
      </c>
      <c r="AN29" s="39"/>
      <c r="AO29" s="39">
        <f t="shared" si="3"/>
        <v>0.5</v>
      </c>
      <c r="AP29" s="37"/>
      <c r="AQ29" s="173"/>
      <c r="AT29" s="3"/>
      <c r="AX29" s="2"/>
      <c r="AZ29" s="2"/>
      <c r="BB29" s="2"/>
      <c r="BD29" s="2"/>
    </row>
    <row r="30" spans="1:58" ht="15.75">
      <c r="A30" s="184" t="s">
        <v>21</v>
      </c>
      <c r="B30" s="12"/>
      <c r="C30" s="76"/>
      <c r="D30" s="12"/>
      <c r="E30" s="12"/>
      <c r="F30" s="94"/>
      <c r="G30" s="12"/>
      <c r="H30" s="12"/>
      <c r="I30" s="94">
        <v>1</v>
      </c>
      <c r="J30" s="12"/>
      <c r="K30" s="12"/>
      <c r="L30" s="82"/>
      <c r="M30" s="12"/>
      <c r="N30" s="12"/>
      <c r="O30" s="76"/>
      <c r="P30" s="12"/>
      <c r="Q30" s="12"/>
      <c r="R30" s="82">
        <v>0.5</v>
      </c>
      <c r="S30" s="12"/>
      <c r="T30" s="12"/>
      <c r="U30" s="12"/>
      <c r="V30" s="12"/>
      <c r="W30" s="12"/>
      <c r="X30" s="82"/>
      <c r="Y30" s="12"/>
      <c r="Z30" s="37"/>
      <c r="AA30" s="111">
        <v>2.5</v>
      </c>
      <c r="AB30" s="37"/>
      <c r="AC30" s="109">
        <f t="shared" si="0"/>
        <v>1.5</v>
      </c>
      <c r="AD30" s="37"/>
      <c r="AE30" s="109">
        <f t="shared" si="1"/>
        <v>1</v>
      </c>
      <c r="AF30" s="41"/>
      <c r="AG30" s="12"/>
      <c r="AH30" s="94"/>
      <c r="AI30" s="12"/>
      <c r="AJ30" s="41"/>
      <c r="AK30" s="38">
        <v>0.5</v>
      </c>
      <c r="AL30" s="41"/>
      <c r="AM30" s="38">
        <f t="shared" si="2"/>
        <v>0</v>
      </c>
      <c r="AN30" s="41"/>
      <c r="AO30" s="38">
        <f t="shared" si="3"/>
        <v>0.5</v>
      </c>
      <c r="AP30" s="37"/>
      <c r="AQ30" s="173"/>
      <c r="AV30" s="2"/>
      <c r="AX30" s="2"/>
      <c r="AZ30" s="2"/>
      <c r="BB30" s="2"/>
      <c r="BD30" s="2"/>
    </row>
    <row r="31" spans="1:58" ht="15.75">
      <c r="A31" s="185" t="s">
        <v>22</v>
      </c>
      <c r="B31" s="13"/>
      <c r="C31" s="20"/>
      <c r="D31" s="13"/>
      <c r="E31" s="13"/>
      <c r="F31" s="95"/>
      <c r="G31" s="13"/>
      <c r="H31" s="13"/>
      <c r="I31" s="95">
        <v>1</v>
      </c>
      <c r="J31" s="13"/>
      <c r="K31" s="13"/>
      <c r="L31" s="90"/>
      <c r="M31" s="13"/>
      <c r="N31" s="13"/>
      <c r="O31" s="20"/>
      <c r="P31" s="13"/>
      <c r="Q31" s="13"/>
      <c r="R31" s="90"/>
      <c r="S31" s="13"/>
      <c r="T31" s="13"/>
      <c r="U31" s="13"/>
      <c r="V31" s="13"/>
      <c r="W31" s="13"/>
      <c r="X31" s="90"/>
      <c r="Y31" s="13"/>
      <c r="Z31" s="37"/>
      <c r="AA31" s="112">
        <v>2.5</v>
      </c>
      <c r="AB31" s="37"/>
      <c r="AC31" s="110">
        <f t="shared" si="0"/>
        <v>1</v>
      </c>
      <c r="AD31" s="37"/>
      <c r="AE31" s="110">
        <f t="shared" si="1"/>
        <v>1.5</v>
      </c>
      <c r="AF31" s="39"/>
      <c r="AG31" s="13"/>
      <c r="AH31" s="95"/>
      <c r="AI31" s="13"/>
      <c r="AJ31" s="39"/>
      <c r="AK31" s="39">
        <v>0.5</v>
      </c>
      <c r="AL31" s="39"/>
      <c r="AM31" s="39">
        <f t="shared" si="2"/>
        <v>0</v>
      </c>
      <c r="AN31" s="39"/>
      <c r="AO31" s="39">
        <f t="shared" si="3"/>
        <v>0.5</v>
      </c>
      <c r="AP31" s="37"/>
      <c r="AQ31" s="173"/>
      <c r="AT31" s="3"/>
      <c r="AV31" s="2"/>
      <c r="AX31" s="2"/>
      <c r="AZ31" s="2"/>
      <c r="BB31" s="2"/>
      <c r="BD31" s="2"/>
    </row>
    <row r="32" spans="1:58" ht="15.75">
      <c r="A32" s="184" t="s">
        <v>23</v>
      </c>
      <c r="B32" s="12"/>
      <c r="C32" s="76"/>
      <c r="D32" s="12"/>
      <c r="E32" s="12"/>
      <c r="F32" s="94">
        <v>1</v>
      </c>
      <c r="G32" s="12"/>
      <c r="H32" s="12"/>
      <c r="I32" s="94"/>
      <c r="J32" s="12"/>
      <c r="K32" s="12"/>
      <c r="L32" s="82"/>
      <c r="M32" s="12"/>
      <c r="N32" s="12"/>
      <c r="O32" s="76"/>
      <c r="P32" s="12"/>
      <c r="Q32" s="12"/>
      <c r="R32" s="82"/>
      <c r="S32" s="12"/>
      <c r="T32" s="12"/>
      <c r="U32" s="152"/>
      <c r="V32" s="12"/>
      <c r="W32" s="12"/>
      <c r="X32" s="82"/>
      <c r="Y32" s="12"/>
      <c r="Z32" s="37"/>
      <c r="AA32" s="111">
        <v>2.5</v>
      </c>
      <c r="AB32" s="37"/>
      <c r="AC32" s="109">
        <f t="shared" si="0"/>
        <v>1</v>
      </c>
      <c r="AD32" s="37"/>
      <c r="AE32" s="109">
        <f t="shared" si="1"/>
        <v>1.5</v>
      </c>
      <c r="AF32" s="41"/>
      <c r="AG32" s="12"/>
      <c r="AH32" s="94"/>
      <c r="AI32" s="12"/>
      <c r="AJ32" s="41"/>
      <c r="AK32" s="38">
        <v>0.5</v>
      </c>
      <c r="AL32" s="41"/>
      <c r="AM32" s="38">
        <f t="shared" si="2"/>
        <v>0</v>
      </c>
      <c r="AN32" s="41"/>
      <c r="AO32" s="38">
        <f t="shared" si="3"/>
        <v>0.5</v>
      </c>
      <c r="AP32" s="37"/>
      <c r="AQ32" s="173"/>
      <c r="AV32" s="2"/>
      <c r="AX32" s="2"/>
      <c r="AZ32" s="2"/>
      <c r="BB32" s="2"/>
    </row>
    <row r="33" spans="1:62" ht="15.75">
      <c r="A33" s="185" t="s">
        <v>24</v>
      </c>
      <c r="B33" s="13"/>
      <c r="C33" s="77"/>
      <c r="D33" s="13"/>
      <c r="E33" s="13"/>
      <c r="F33" s="95"/>
      <c r="G33" s="13"/>
      <c r="H33" s="13"/>
      <c r="I33" s="95">
        <v>1</v>
      </c>
      <c r="J33" s="13"/>
      <c r="K33" s="13"/>
      <c r="L33" s="90"/>
      <c r="M33" s="13"/>
      <c r="N33" s="13"/>
      <c r="O33" s="20"/>
      <c r="P33" s="13"/>
      <c r="Q33" s="13"/>
      <c r="R33" s="90"/>
      <c r="S33" s="13"/>
      <c r="T33" s="13"/>
      <c r="U33" s="13"/>
      <c r="V33" s="13"/>
      <c r="W33" s="13"/>
      <c r="X33" s="90"/>
      <c r="Y33" s="13"/>
      <c r="Z33" s="37"/>
      <c r="AA33" s="112">
        <v>3.5</v>
      </c>
      <c r="AB33" s="37"/>
      <c r="AC33" s="110">
        <f t="shared" si="0"/>
        <v>1</v>
      </c>
      <c r="AD33" s="37"/>
      <c r="AE33" s="110">
        <f t="shared" si="1"/>
        <v>2.5</v>
      </c>
      <c r="AF33" s="39"/>
      <c r="AG33" s="13"/>
      <c r="AH33" s="95"/>
      <c r="AI33" s="13"/>
      <c r="AJ33" s="39"/>
      <c r="AK33" s="39">
        <v>0.5</v>
      </c>
      <c r="AL33" s="39"/>
      <c r="AM33" s="39">
        <f t="shared" si="2"/>
        <v>0</v>
      </c>
      <c r="AN33" s="39"/>
      <c r="AO33" s="39">
        <f t="shared" si="3"/>
        <v>0.5</v>
      </c>
      <c r="AP33" s="37"/>
      <c r="AQ33" s="173"/>
      <c r="AT33" s="3"/>
      <c r="AV33" s="2"/>
      <c r="AX33" s="2"/>
      <c r="AZ33" s="2"/>
      <c r="BB33" s="2"/>
      <c r="BD33" s="2"/>
    </row>
    <row r="34" spans="1:62" ht="15.75">
      <c r="A34" s="184" t="s">
        <v>25</v>
      </c>
      <c r="B34" s="12"/>
      <c r="C34" s="76"/>
      <c r="D34" s="12"/>
      <c r="E34" s="12"/>
      <c r="F34" s="94"/>
      <c r="G34" s="12"/>
      <c r="H34" s="12"/>
      <c r="I34" s="94">
        <v>1</v>
      </c>
      <c r="J34" s="12"/>
      <c r="K34" s="12"/>
      <c r="L34" s="82"/>
      <c r="M34" s="12"/>
      <c r="N34" s="12"/>
      <c r="O34" s="76"/>
      <c r="P34" s="12"/>
      <c r="Q34" s="12"/>
      <c r="R34" s="82"/>
      <c r="S34" s="12"/>
      <c r="T34" s="12"/>
      <c r="U34" s="12"/>
      <c r="V34" s="12"/>
      <c r="W34" s="12"/>
      <c r="X34" s="82"/>
      <c r="Y34" s="12"/>
      <c r="Z34" s="37"/>
      <c r="AA34" s="111">
        <v>2.5</v>
      </c>
      <c r="AB34" s="37"/>
      <c r="AC34" s="109">
        <f t="shared" si="0"/>
        <v>1</v>
      </c>
      <c r="AD34" s="37"/>
      <c r="AE34" s="109">
        <f t="shared" si="1"/>
        <v>1.5</v>
      </c>
      <c r="AF34" s="41"/>
      <c r="AG34" s="12"/>
      <c r="AH34" s="94"/>
      <c r="AI34" s="12"/>
      <c r="AJ34" s="41"/>
      <c r="AK34" s="38">
        <v>0.5</v>
      </c>
      <c r="AL34" s="41"/>
      <c r="AM34" s="38">
        <f t="shared" si="2"/>
        <v>0</v>
      </c>
      <c r="AN34" s="41"/>
      <c r="AO34" s="38">
        <f t="shared" si="3"/>
        <v>0.5</v>
      </c>
      <c r="AP34" s="37"/>
      <c r="AQ34" s="173"/>
      <c r="AT34" s="3"/>
      <c r="AV34" s="2"/>
      <c r="AX34" s="2"/>
      <c r="BB34" s="2"/>
    </row>
    <row r="35" spans="1:62" ht="15.75">
      <c r="A35" s="185" t="s">
        <v>26</v>
      </c>
      <c r="B35" s="13"/>
      <c r="C35" s="20"/>
      <c r="D35" s="13"/>
      <c r="E35" s="13"/>
      <c r="F35" s="95"/>
      <c r="G35" s="13"/>
      <c r="H35" s="13"/>
      <c r="I35" s="95">
        <v>1</v>
      </c>
      <c r="J35" s="13"/>
      <c r="K35" s="13"/>
      <c r="L35" s="90"/>
      <c r="M35" s="13"/>
      <c r="N35" s="13"/>
      <c r="O35" s="20"/>
      <c r="P35" s="13"/>
      <c r="Q35" s="13"/>
      <c r="R35" s="90"/>
      <c r="S35" s="13"/>
      <c r="T35" s="13"/>
      <c r="U35" s="13"/>
      <c r="V35" s="13"/>
      <c r="W35" s="13"/>
      <c r="X35" s="90"/>
      <c r="Y35" s="13"/>
      <c r="Z35" s="37"/>
      <c r="AA35" s="112">
        <v>2.5</v>
      </c>
      <c r="AB35" s="37"/>
      <c r="AC35" s="110">
        <f t="shared" si="0"/>
        <v>1</v>
      </c>
      <c r="AD35" s="37"/>
      <c r="AE35" s="110">
        <f t="shared" si="1"/>
        <v>1.5</v>
      </c>
      <c r="AF35" s="39"/>
      <c r="AG35" s="13"/>
      <c r="AH35" s="95"/>
      <c r="AI35" s="13"/>
      <c r="AJ35" s="39"/>
      <c r="AK35" s="39">
        <v>0.5</v>
      </c>
      <c r="AL35" s="39"/>
      <c r="AM35" s="39">
        <f t="shared" si="2"/>
        <v>0</v>
      </c>
      <c r="AN35" s="39"/>
      <c r="AO35" s="39">
        <f t="shared" si="3"/>
        <v>0.5</v>
      </c>
      <c r="AP35" s="37"/>
      <c r="AQ35" s="173"/>
      <c r="AV35" s="2"/>
      <c r="AX35" s="2"/>
      <c r="AZ35" s="2"/>
      <c r="BB35" s="2"/>
    </row>
    <row r="36" spans="1:62" ht="15.75">
      <c r="A36" s="184" t="s">
        <v>27</v>
      </c>
      <c r="B36" s="12"/>
      <c r="C36" s="76"/>
      <c r="D36" s="12"/>
      <c r="E36" s="12"/>
      <c r="F36" s="94"/>
      <c r="G36" s="12"/>
      <c r="H36" s="12"/>
      <c r="I36" s="85">
        <v>1</v>
      </c>
      <c r="J36" s="12"/>
      <c r="K36" s="12"/>
      <c r="L36" s="82"/>
      <c r="M36" s="12"/>
      <c r="N36" s="12"/>
      <c r="O36" s="76"/>
      <c r="P36" s="12"/>
      <c r="Q36" s="12"/>
      <c r="R36" s="82"/>
      <c r="S36" s="12"/>
      <c r="T36" s="12"/>
      <c r="U36" s="12"/>
      <c r="V36" s="12"/>
      <c r="W36" s="12"/>
      <c r="X36" s="82"/>
      <c r="Y36" s="12"/>
      <c r="Z36" s="37"/>
      <c r="AA36" s="111">
        <v>2.5</v>
      </c>
      <c r="AB36" s="37"/>
      <c r="AC36" s="109">
        <f t="shared" si="0"/>
        <v>1</v>
      </c>
      <c r="AD36" s="37"/>
      <c r="AE36" s="109">
        <f t="shared" si="1"/>
        <v>1.5</v>
      </c>
      <c r="AF36" s="41"/>
      <c r="AG36" s="12"/>
      <c r="AH36" s="94"/>
      <c r="AI36" s="12"/>
      <c r="AJ36" s="41"/>
      <c r="AK36" s="38">
        <v>0.5</v>
      </c>
      <c r="AL36" s="41"/>
      <c r="AM36" s="38">
        <f t="shared" si="2"/>
        <v>0</v>
      </c>
      <c r="AN36" s="41"/>
      <c r="AO36" s="38">
        <f t="shared" si="3"/>
        <v>0.5</v>
      </c>
      <c r="AP36" s="37"/>
      <c r="AQ36" s="173"/>
      <c r="AS36" s="3"/>
      <c r="AT36" s="3"/>
      <c r="AV36" s="2"/>
      <c r="AX36" s="2"/>
      <c r="AZ36" s="2"/>
      <c r="BB36" s="2"/>
      <c r="BD36" s="2"/>
    </row>
    <row r="37" spans="1:62" ht="15.75">
      <c r="A37" s="185" t="s">
        <v>28</v>
      </c>
      <c r="B37" s="13"/>
      <c r="C37" s="77"/>
      <c r="D37" s="13"/>
      <c r="E37" s="13"/>
      <c r="F37" s="95"/>
      <c r="G37" s="13"/>
      <c r="H37" s="13"/>
      <c r="I37" s="20"/>
      <c r="J37" s="13"/>
      <c r="K37" s="13"/>
      <c r="L37" s="90"/>
      <c r="M37" s="13"/>
      <c r="N37" s="13"/>
      <c r="O37" s="20"/>
      <c r="P37" s="13"/>
      <c r="Q37" s="13"/>
      <c r="R37" s="90"/>
      <c r="S37" s="13"/>
      <c r="T37" s="13"/>
      <c r="U37" s="13"/>
      <c r="V37" s="13"/>
      <c r="W37" s="13"/>
      <c r="X37" s="90"/>
      <c r="Y37" s="13"/>
      <c r="Z37" s="37"/>
      <c r="AA37" s="112">
        <v>3</v>
      </c>
      <c r="AB37" s="37"/>
      <c r="AC37" s="110">
        <f t="shared" si="0"/>
        <v>0</v>
      </c>
      <c r="AD37" s="37"/>
      <c r="AE37" s="110">
        <f t="shared" si="1"/>
        <v>3</v>
      </c>
      <c r="AF37" s="39"/>
      <c r="AG37" s="13"/>
      <c r="AH37" s="95">
        <v>0.5</v>
      </c>
      <c r="AI37" s="13"/>
      <c r="AJ37" s="39"/>
      <c r="AK37" s="39">
        <v>0.5</v>
      </c>
      <c r="AL37" s="39"/>
      <c r="AM37" s="39">
        <f t="shared" si="2"/>
        <v>0.5</v>
      </c>
      <c r="AN37" s="39"/>
      <c r="AO37" s="39">
        <f t="shared" si="3"/>
        <v>0</v>
      </c>
      <c r="AP37" s="37"/>
      <c r="AQ37" s="173"/>
      <c r="AT37" s="3"/>
      <c r="AV37" s="2"/>
      <c r="AX37" s="2"/>
      <c r="BB37" s="2"/>
    </row>
    <row r="38" spans="1:62" ht="15.75">
      <c r="A38" s="184" t="s">
        <v>29</v>
      </c>
      <c r="B38" s="12"/>
      <c r="C38" s="76"/>
      <c r="D38" s="12"/>
      <c r="E38" s="12"/>
      <c r="F38" s="94">
        <v>1</v>
      </c>
      <c r="G38" s="12"/>
      <c r="H38" s="12"/>
      <c r="I38" s="76"/>
      <c r="J38" s="12"/>
      <c r="K38" s="12"/>
      <c r="L38" s="82"/>
      <c r="M38" s="12"/>
      <c r="N38" s="12"/>
      <c r="O38" s="76"/>
      <c r="P38" s="12"/>
      <c r="Q38" s="12"/>
      <c r="R38" s="83"/>
      <c r="S38" s="12"/>
      <c r="T38" s="12"/>
      <c r="U38" s="150"/>
      <c r="V38" s="12"/>
      <c r="W38" s="12"/>
      <c r="X38" s="82"/>
      <c r="Y38" s="12"/>
      <c r="Z38" s="37"/>
      <c r="AA38" s="111">
        <v>2</v>
      </c>
      <c r="AB38" s="37"/>
      <c r="AC38" s="109">
        <f t="shared" si="0"/>
        <v>1</v>
      </c>
      <c r="AD38" s="37"/>
      <c r="AE38" s="109">
        <f t="shared" si="1"/>
        <v>1</v>
      </c>
      <c r="AF38" s="41"/>
      <c r="AG38" s="12"/>
      <c r="AH38" s="94"/>
      <c r="AI38" s="12"/>
      <c r="AJ38" s="41"/>
      <c r="AK38" s="38">
        <v>0.5</v>
      </c>
      <c r="AL38" s="41"/>
      <c r="AM38" s="38">
        <f t="shared" si="2"/>
        <v>0</v>
      </c>
      <c r="AN38" s="41"/>
      <c r="AO38" s="38">
        <f t="shared" si="3"/>
        <v>0.5</v>
      </c>
      <c r="AP38" s="37"/>
      <c r="AQ38" s="173"/>
      <c r="AT38" s="3"/>
      <c r="AV38" s="2"/>
      <c r="AZ38" s="2"/>
    </row>
    <row r="39" spans="1:62" ht="15.75">
      <c r="A39" s="185" t="s">
        <v>30</v>
      </c>
      <c r="B39" s="13"/>
      <c r="C39" s="77"/>
      <c r="D39" s="13"/>
      <c r="E39" s="13"/>
      <c r="F39" s="95">
        <v>0.5</v>
      </c>
      <c r="G39" s="13"/>
      <c r="H39" s="13"/>
      <c r="I39" s="20"/>
      <c r="J39" s="13"/>
      <c r="K39" s="13"/>
      <c r="L39" s="102">
        <v>0.5</v>
      </c>
      <c r="M39" s="13"/>
      <c r="N39" s="13"/>
      <c r="O39" s="20"/>
      <c r="P39" s="13"/>
      <c r="Q39" s="13"/>
      <c r="R39" s="20"/>
      <c r="S39" s="13"/>
      <c r="T39" s="13"/>
      <c r="U39" s="140"/>
      <c r="V39" s="13"/>
      <c r="W39" s="13"/>
      <c r="X39" s="90"/>
      <c r="Y39" s="13"/>
      <c r="Z39" s="37"/>
      <c r="AA39" s="112">
        <v>3</v>
      </c>
      <c r="AB39" s="37"/>
      <c r="AC39" s="110">
        <f t="shared" si="0"/>
        <v>1</v>
      </c>
      <c r="AD39" s="37"/>
      <c r="AE39" s="110">
        <f t="shared" si="1"/>
        <v>2</v>
      </c>
      <c r="AF39" s="39"/>
      <c r="AG39" s="13"/>
      <c r="AH39" s="95"/>
      <c r="AI39" s="13"/>
      <c r="AJ39" s="39"/>
      <c r="AK39" s="39">
        <v>0.5</v>
      </c>
      <c r="AL39" s="39"/>
      <c r="AM39" s="39">
        <f t="shared" si="2"/>
        <v>0</v>
      </c>
      <c r="AN39" s="39"/>
      <c r="AO39" s="39">
        <f t="shared" si="3"/>
        <v>0.5</v>
      </c>
      <c r="AP39" s="37"/>
      <c r="AQ39" s="173"/>
      <c r="AT39" s="3"/>
      <c r="AV39" s="2"/>
      <c r="AX39" s="2"/>
      <c r="AZ39" s="2"/>
      <c r="BB39" s="2"/>
      <c r="BD39" s="2"/>
    </row>
    <row r="40" spans="1:62" ht="15.75">
      <c r="A40" s="184" t="s">
        <v>31</v>
      </c>
      <c r="B40" s="12"/>
      <c r="C40" s="76"/>
      <c r="D40" s="12"/>
      <c r="E40" s="12"/>
      <c r="F40" s="94"/>
      <c r="G40" s="12"/>
      <c r="H40" s="12"/>
      <c r="I40" s="80">
        <v>1</v>
      </c>
      <c r="J40" s="12"/>
      <c r="K40" s="12"/>
      <c r="L40" s="82"/>
      <c r="M40" s="12"/>
      <c r="N40" s="12"/>
      <c r="O40" s="76"/>
      <c r="P40" s="12"/>
      <c r="Q40" s="12"/>
      <c r="R40" s="78"/>
      <c r="S40" s="12"/>
      <c r="T40" s="12"/>
      <c r="U40" s="12"/>
      <c r="V40" s="12"/>
      <c r="W40" s="12"/>
      <c r="X40" s="82"/>
      <c r="Y40" s="12"/>
      <c r="Z40" s="37"/>
      <c r="AA40" s="111">
        <v>2.5</v>
      </c>
      <c r="AB40" s="37"/>
      <c r="AC40" s="109">
        <f t="shared" si="0"/>
        <v>1</v>
      </c>
      <c r="AD40" s="37"/>
      <c r="AE40" s="109">
        <f t="shared" si="1"/>
        <v>1.5</v>
      </c>
      <c r="AF40" s="41"/>
      <c r="AG40" s="12"/>
      <c r="AH40" s="94"/>
      <c r="AI40" s="12"/>
      <c r="AJ40" s="41"/>
      <c r="AK40" s="38">
        <v>0.5</v>
      </c>
      <c r="AL40" s="41"/>
      <c r="AM40" s="38">
        <f t="shared" si="2"/>
        <v>0</v>
      </c>
      <c r="AN40" s="41"/>
      <c r="AO40" s="38">
        <f t="shared" si="3"/>
        <v>0.5</v>
      </c>
      <c r="AP40" s="37"/>
      <c r="AQ40" s="173"/>
      <c r="AS40" s="3"/>
      <c r="AT40" s="3"/>
      <c r="AV40" s="2"/>
    </row>
    <row r="41" spans="1:62" ht="15.75">
      <c r="A41" s="185" t="s">
        <v>32</v>
      </c>
      <c r="B41" s="13"/>
      <c r="C41" s="20"/>
      <c r="D41" s="13"/>
      <c r="E41" s="13"/>
      <c r="F41" s="95">
        <v>1</v>
      </c>
      <c r="G41" s="13"/>
      <c r="H41" s="13"/>
      <c r="I41" s="20"/>
      <c r="J41" s="13"/>
      <c r="K41" s="13"/>
      <c r="L41" s="90"/>
      <c r="M41" s="13"/>
      <c r="N41" s="13"/>
      <c r="O41" s="20"/>
      <c r="P41" s="13"/>
      <c r="Q41" s="13"/>
      <c r="R41" s="90"/>
      <c r="S41" s="13"/>
      <c r="T41" s="13"/>
      <c r="U41" s="147"/>
      <c r="V41" s="13"/>
      <c r="W41" s="13"/>
      <c r="X41" s="90"/>
      <c r="Y41" s="13"/>
      <c r="Z41" s="37"/>
      <c r="AA41" s="112">
        <v>2</v>
      </c>
      <c r="AB41" s="37"/>
      <c r="AC41" s="110">
        <f t="shared" si="0"/>
        <v>1</v>
      </c>
      <c r="AD41" s="37"/>
      <c r="AE41" s="110">
        <f t="shared" si="1"/>
        <v>1</v>
      </c>
      <c r="AF41" s="39"/>
      <c r="AG41" s="13"/>
      <c r="AH41" s="95"/>
      <c r="AI41" s="13"/>
      <c r="AJ41" s="39"/>
      <c r="AK41" s="39">
        <v>0.5</v>
      </c>
      <c r="AL41" s="39"/>
      <c r="AM41" s="39">
        <f t="shared" si="2"/>
        <v>0</v>
      </c>
      <c r="AN41" s="39"/>
      <c r="AO41" s="39">
        <f t="shared" si="3"/>
        <v>0.5</v>
      </c>
      <c r="AP41" s="37"/>
      <c r="AQ41" s="173"/>
      <c r="AT41" s="3"/>
      <c r="AV41" s="2"/>
      <c r="AX41" s="2"/>
      <c r="AZ41" s="2"/>
    </row>
    <row r="42" spans="1:62" ht="15.75">
      <c r="A42" s="184" t="s">
        <v>33</v>
      </c>
      <c r="B42" s="12"/>
      <c r="C42" s="76"/>
      <c r="D42" s="12"/>
      <c r="E42" s="12"/>
      <c r="F42" s="94"/>
      <c r="G42" s="12"/>
      <c r="H42" s="12"/>
      <c r="I42" s="101">
        <v>1</v>
      </c>
      <c r="J42" s="12"/>
      <c r="K42" s="12"/>
      <c r="L42" s="82"/>
      <c r="M42" s="12"/>
      <c r="N42" s="12"/>
      <c r="O42" s="76"/>
      <c r="P42" s="12"/>
      <c r="Q42" s="12"/>
      <c r="R42" s="82"/>
      <c r="S42" s="12"/>
      <c r="T42" s="12"/>
      <c r="U42" s="12"/>
      <c r="V42" s="12"/>
      <c r="W42" s="12"/>
      <c r="X42" s="82"/>
      <c r="Y42" s="12"/>
      <c r="Z42" s="37"/>
      <c r="AA42" s="111">
        <v>2</v>
      </c>
      <c r="AB42" s="37"/>
      <c r="AC42" s="109">
        <f t="shared" si="0"/>
        <v>1</v>
      </c>
      <c r="AD42" s="37"/>
      <c r="AE42" s="109">
        <f t="shared" si="1"/>
        <v>1</v>
      </c>
      <c r="AF42" s="41"/>
      <c r="AG42" s="12"/>
      <c r="AH42" s="94"/>
      <c r="AI42" s="12"/>
      <c r="AJ42" s="41"/>
      <c r="AK42" s="38">
        <v>0.5</v>
      </c>
      <c r="AL42" s="41"/>
      <c r="AM42" s="38">
        <f t="shared" si="2"/>
        <v>0</v>
      </c>
      <c r="AN42" s="41"/>
      <c r="AO42" s="38">
        <f t="shared" si="3"/>
        <v>0.5</v>
      </c>
      <c r="AP42" s="37"/>
      <c r="AQ42" s="173"/>
      <c r="AX42" s="2"/>
      <c r="BF42" s="1"/>
      <c r="BJ42" s="1"/>
    </row>
    <row r="43" spans="1:62" ht="15.75">
      <c r="A43" s="185" t="s">
        <v>34</v>
      </c>
      <c r="B43" s="13"/>
      <c r="C43" s="20"/>
      <c r="D43" s="13"/>
      <c r="E43" s="13"/>
      <c r="F43" s="95"/>
      <c r="G43" s="13"/>
      <c r="H43" s="13"/>
      <c r="I43" s="95">
        <v>1</v>
      </c>
      <c r="J43" s="13"/>
      <c r="K43" s="13"/>
      <c r="L43" s="90"/>
      <c r="M43" s="13"/>
      <c r="N43" s="13"/>
      <c r="O43" s="20"/>
      <c r="P43" s="13"/>
      <c r="Q43" s="13"/>
      <c r="R43" s="90"/>
      <c r="S43" s="13"/>
      <c r="T43" s="13"/>
      <c r="U43" s="13"/>
      <c r="V43" s="13"/>
      <c r="W43" s="13"/>
      <c r="X43" s="90"/>
      <c r="Y43" s="13"/>
      <c r="Z43" s="37"/>
      <c r="AA43" s="112">
        <v>2.5</v>
      </c>
      <c r="AB43" s="37"/>
      <c r="AC43" s="110">
        <f t="shared" si="0"/>
        <v>1</v>
      </c>
      <c r="AD43" s="37"/>
      <c r="AE43" s="110">
        <f t="shared" si="1"/>
        <v>1.5</v>
      </c>
      <c r="AF43" s="39"/>
      <c r="AG43" s="13"/>
      <c r="AH43" s="95"/>
      <c r="AI43" s="13"/>
      <c r="AJ43" s="39"/>
      <c r="AK43" s="39">
        <v>0.5</v>
      </c>
      <c r="AL43" s="39"/>
      <c r="AM43" s="39">
        <f t="shared" si="2"/>
        <v>0</v>
      </c>
      <c r="AN43" s="39"/>
      <c r="AO43" s="39">
        <f t="shared" si="3"/>
        <v>0.5</v>
      </c>
      <c r="AP43" s="37"/>
      <c r="AQ43" s="173"/>
      <c r="AT43" s="3"/>
      <c r="AV43" s="2"/>
    </row>
    <row r="44" spans="1:62" ht="15.75">
      <c r="A44" s="184" t="s">
        <v>35</v>
      </c>
      <c r="B44" s="12"/>
      <c r="C44" s="76"/>
      <c r="D44" s="12"/>
      <c r="E44" s="12"/>
      <c r="F44" s="94"/>
      <c r="G44" s="12"/>
      <c r="H44" s="12"/>
      <c r="I44" s="85">
        <v>1</v>
      </c>
      <c r="J44" s="12"/>
      <c r="K44" s="12"/>
      <c r="L44" s="82"/>
      <c r="M44" s="12"/>
      <c r="N44" s="12"/>
      <c r="O44" s="76"/>
      <c r="P44" s="12"/>
      <c r="Q44" s="12"/>
      <c r="R44" s="82"/>
      <c r="S44" s="12"/>
      <c r="T44" s="12"/>
      <c r="U44" s="12"/>
      <c r="V44" s="12"/>
      <c r="W44" s="12"/>
      <c r="X44" s="82"/>
      <c r="Y44" s="12"/>
      <c r="Z44" s="37"/>
      <c r="AA44" s="111">
        <v>2.5</v>
      </c>
      <c r="AB44" s="37"/>
      <c r="AC44" s="109">
        <f t="shared" si="0"/>
        <v>1</v>
      </c>
      <c r="AD44" s="37"/>
      <c r="AE44" s="109">
        <f t="shared" si="1"/>
        <v>1.5</v>
      </c>
      <c r="AF44" s="41"/>
      <c r="AG44" s="12"/>
      <c r="AH44" s="94"/>
      <c r="AI44" s="12"/>
      <c r="AJ44" s="41"/>
      <c r="AK44" s="38">
        <v>0.5</v>
      </c>
      <c r="AL44" s="41"/>
      <c r="AM44" s="38">
        <f t="shared" si="2"/>
        <v>0</v>
      </c>
      <c r="AN44" s="41"/>
      <c r="AO44" s="38">
        <f t="shared" si="3"/>
        <v>0.5</v>
      </c>
      <c r="AP44" s="37"/>
      <c r="AQ44" s="173"/>
      <c r="AS44" s="3"/>
      <c r="AT44" s="3"/>
      <c r="AV44" s="2"/>
      <c r="AX44" s="2"/>
      <c r="AZ44" s="2"/>
      <c r="BB44" s="2"/>
      <c r="BD44" s="2"/>
    </row>
    <row r="45" spans="1:62" ht="15.75">
      <c r="A45" s="185" t="s">
        <v>36</v>
      </c>
      <c r="B45" s="13"/>
      <c r="C45" s="20"/>
      <c r="D45" s="13"/>
      <c r="E45" s="13"/>
      <c r="F45" s="95">
        <v>1</v>
      </c>
      <c r="G45" s="13"/>
      <c r="H45" s="13"/>
      <c r="I45" s="20"/>
      <c r="J45" s="13"/>
      <c r="K45" s="13"/>
      <c r="L45" s="90"/>
      <c r="M45" s="13"/>
      <c r="N45" s="13"/>
      <c r="O45" s="20"/>
      <c r="P45" s="13"/>
      <c r="Q45" s="13"/>
      <c r="R45" s="90"/>
      <c r="S45" s="13"/>
      <c r="T45" s="13"/>
      <c r="U45" s="147"/>
      <c r="V45" s="13"/>
      <c r="W45" s="13"/>
      <c r="X45" s="90"/>
      <c r="Y45" s="13"/>
      <c r="Z45" s="37"/>
      <c r="AA45" s="112">
        <v>2</v>
      </c>
      <c r="AB45" s="37"/>
      <c r="AC45" s="110">
        <f t="shared" si="0"/>
        <v>1</v>
      </c>
      <c r="AD45" s="37"/>
      <c r="AE45" s="110">
        <f t="shared" si="1"/>
        <v>1</v>
      </c>
      <c r="AF45" s="39"/>
      <c r="AG45" s="13"/>
      <c r="AH45" s="95"/>
      <c r="AI45" s="13"/>
      <c r="AJ45" s="39"/>
      <c r="AK45" s="39">
        <v>0.5</v>
      </c>
      <c r="AL45" s="39"/>
      <c r="AM45" s="39">
        <f t="shared" si="2"/>
        <v>0</v>
      </c>
      <c r="AN45" s="39"/>
      <c r="AO45" s="39">
        <f t="shared" si="3"/>
        <v>0.5</v>
      </c>
      <c r="AP45" s="37"/>
      <c r="AQ45" s="173"/>
      <c r="AV45" s="2"/>
      <c r="AX45" s="2"/>
      <c r="AZ45" s="2"/>
    </row>
    <row r="46" spans="1:62" ht="15.75">
      <c r="A46" s="184" t="s">
        <v>37</v>
      </c>
      <c r="B46" s="12"/>
      <c r="C46" s="78"/>
      <c r="D46" s="12"/>
      <c r="E46" s="12"/>
      <c r="F46" s="94"/>
      <c r="G46" s="12"/>
      <c r="H46" s="12"/>
      <c r="I46" s="76"/>
      <c r="J46" s="12"/>
      <c r="K46" s="12"/>
      <c r="L46" s="82"/>
      <c r="M46" s="12"/>
      <c r="N46" s="12"/>
      <c r="O46" s="76"/>
      <c r="P46" s="12"/>
      <c r="Q46" s="12"/>
      <c r="R46" s="82"/>
      <c r="S46" s="12"/>
      <c r="T46" s="12"/>
      <c r="U46" s="12"/>
      <c r="V46" s="12"/>
      <c r="W46" s="12"/>
      <c r="X46" s="82"/>
      <c r="Y46" s="12"/>
      <c r="Z46" s="37"/>
      <c r="AA46" s="111">
        <v>3</v>
      </c>
      <c r="AB46" s="37"/>
      <c r="AC46" s="109">
        <f t="shared" si="0"/>
        <v>0</v>
      </c>
      <c r="AD46" s="37"/>
      <c r="AE46" s="109">
        <f t="shared" si="1"/>
        <v>3</v>
      </c>
      <c r="AF46" s="41"/>
      <c r="AG46" s="12"/>
      <c r="AH46" s="94"/>
      <c r="AI46" s="12"/>
      <c r="AJ46" s="41"/>
      <c r="AK46" s="38">
        <v>0.5</v>
      </c>
      <c r="AL46" s="41"/>
      <c r="AM46" s="38">
        <f t="shared" si="2"/>
        <v>0</v>
      </c>
      <c r="AN46" s="41"/>
      <c r="AO46" s="38">
        <f t="shared" si="3"/>
        <v>0.5</v>
      </c>
      <c r="AP46" s="37"/>
      <c r="AQ46" s="173"/>
      <c r="AT46" s="3"/>
      <c r="AV46" s="2"/>
    </row>
    <row r="47" spans="1:62" ht="15.75">
      <c r="A47" s="185" t="s">
        <v>38</v>
      </c>
      <c r="B47" s="13"/>
      <c r="C47" s="79"/>
      <c r="D47" s="13"/>
      <c r="E47" s="13"/>
      <c r="F47" s="95">
        <v>1</v>
      </c>
      <c r="G47" s="13"/>
      <c r="H47" s="13"/>
      <c r="I47" s="20"/>
      <c r="J47" s="13"/>
      <c r="K47" s="13"/>
      <c r="L47" s="90"/>
      <c r="M47" s="13"/>
      <c r="N47" s="13"/>
      <c r="O47" s="20"/>
      <c r="P47" s="13"/>
      <c r="Q47" s="13"/>
      <c r="R47" s="90"/>
      <c r="S47" s="13"/>
      <c r="T47" s="13"/>
      <c r="U47" s="147"/>
      <c r="V47" s="13"/>
      <c r="W47" s="13"/>
      <c r="X47" s="90"/>
      <c r="Y47" s="13"/>
      <c r="Z47" s="37"/>
      <c r="AA47" s="112">
        <v>3.5</v>
      </c>
      <c r="AB47" s="37"/>
      <c r="AC47" s="110">
        <f t="shared" si="0"/>
        <v>1</v>
      </c>
      <c r="AD47" s="37"/>
      <c r="AE47" s="110">
        <f t="shared" si="1"/>
        <v>2.5</v>
      </c>
      <c r="AF47" s="39"/>
      <c r="AG47" s="13"/>
      <c r="AH47" s="95">
        <v>0.5</v>
      </c>
      <c r="AI47" s="13"/>
      <c r="AJ47" s="39"/>
      <c r="AK47" s="39">
        <v>0.5</v>
      </c>
      <c r="AL47" s="39"/>
      <c r="AM47" s="39">
        <f t="shared" si="2"/>
        <v>0.5</v>
      </c>
      <c r="AN47" s="39"/>
      <c r="AO47" s="39">
        <f t="shared" si="3"/>
        <v>0</v>
      </c>
      <c r="AP47" s="37"/>
      <c r="AQ47" s="173"/>
      <c r="AT47" s="3"/>
      <c r="AV47" s="2"/>
      <c r="AX47" s="2"/>
      <c r="AZ47" s="2"/>
      <c r="BB47" s="2"/>
      <c r="BD47" s="2"/>
    </row>
    <row r="48" spans="1:62" ht="15.75">
      <c r="A48" s="184" t="s">
        <v>39</v>
      </c>
      <c r="B48" s="12"/>
      <c r="C48" s="76"/>
      <c r="D48" s="12"/>
      <c r="E48" s="12"/>
      <c r="F48" s="94"/>
      <c r="G48" s="12"/>
      <c r="H48" s="12"/>
      <c r="I48" s="101">
        <v>1</v>
      </c>
      <c r="J48" s="12"/>
      <c r="K48" s="12"/>
      <c r="L48" s="82"/>
      <c r="M48" s="12"/>
      <c r="N48" s="12"/>
      <c r="O48" s="76"/>
      <c r="P48" s="12"/>
      <c r="Q48" s="12"/>
      <c r="R48" s="82"/>
      <c r="S48" s="12"/>
      <c r="T48" s="12"/>
      <c r="U48" s="12"/>
      <c r="V48" s="12"/>
      <c r="W48" s="12"/>
      <c r="X48" s="82"/>
      <c r="Y48" s="12"/>
      <c r="Z48" s="37"/>
      <c r="AA48" s="111">
        <v>2.5</v>
      </c>
      <c r="AB48" s="37"/>
      <c r="AC48" s="109">
        <f t="shared" si="0"/>
        <v>1</v>
      </c>
      <c r="AD48" s="37"/>
      <c r="AE48" s="109">
        <f t="shared" si="1"/>
        <v>1.5</v>
      </c>
      <c r="AF48" s="41"/>
      <c r="AG48" s="12"/>
      <c r="AH48" s="94"/>
      <c r="AI48" s="12"/>
      <c r="AJ48" s="41"/>
      <c r="AK48" s="38">
        <v>0.5</v>
      </c>
      <c r="AL48" s="41"/>
      <c r="AM48" s="38">
        <f t="shared" si="2"/>
        <v>0</v>
      </c>
      <c r="AN48" s="41"/>
      <c r="AO48" s="38">
        <f t="shared" si="3"/>
        <v>0.5</v>
      </c>
      <c r="AP48" s="37"/>
      <c r="AQ48" s="173"/>
      <c r="AS48" s="3"/>
      <c r="AT48" s="3"/>
      <c r="AZ48" s="2"/>
      <c r="BB48" s="2"/>
    </row>
    <row r="49" spans="1:62" ht="15.75">
      <c r="A49" s="185" t="s">
        <v>40</v>
      </c>
      <c r="B49" s="13"/>
      <c r="C49" s="20"/>
      <c r="D49" s="13"/>
      <c r="E49" s="13"/>
      <c r="F49" s="95"/>
      <c r="G49" s="13"/>
      <c r="H49" s="13"/>
      <c r="I49" s="95">
        <v>1</v>
      </c>
      <c r="J49" s="13"/>
      <c r="K49" s="13"/>
      <c r="L49" s="90"/>
      <c r="M49" s="13"/>
      <c r="N49" s="13"/>
      <c r="O49" s="20"/>
      <c r="P49" s="13"/>
      <c r="Q49" s="13"/>
      <c r="R49" s="90"/>
      <c r="S49" s="13"/>
      <c r="T49" s="13"/>
      <c r="U49" s="13"/>
      <c r="V49" s="13"/>
      <c r="W49" s="13"/>
      <c r="X49" s="79"/>
      <c r="Y49" s="13"/>
      <c r="Z49" s="37"/>
      <c r="AA49" s="112">
        <v>2.5</v>
      </c>
      <c r="AB49" s="37"/>
      <c r="AC49" s="110">
        <f t="shared" si="0"/>
        <v>1</v>
      </c>
      <c r="AD49" s="37"/>
      <c r="AE49" s="110">
        <f t="shared" si="1"/>
        <v>1.5</v>
      </c>
      <c r="AF49" s="39"/>
      <c r="AG49" s="13"/>
      <c r="AH49" s="95">
        <v>0.5</v>
      </c>
      <c r="AI49" s="13"/>
      <c r="AJ49" s="39"/>
      <c r="AK49" s="39">
        <v>0.5</v>
      </c>
      <c r="AL49" s="39"/>
      <c r="AM49" s="39">
        <f t="shared" si="2"/>
        <v>0.5</v>
      </c>
      <c r="AN49" s="39"/>
      <c r="AO49" s="39">
        <f t="shared" si="3"/>
        <v>0</v>
      </c>
      <c r="AP49" s="37"/>
      <c r="AQ49" s="173"/>
      <c r="AT49" s="3"/>
      <c r="AV49" s="2"/>
    </row>
    <row r="50" spans="1:62" ht="15.75">
      <c r="A50" s="184" t="s">
        <v>41</v>
      </c>
      <c r="B50" s="12"/>
      <c r="C50" s="76"/>
      <c r="D50" s="12"/>
      <c r="E50" s="12"/>
      <c r="F50" s="94"/>
      <c r="G50" s="12"/>
      <c r="H50" s="12"/>
      <c r="I50" s="85">
        <v>1</v>
      </c>
      <c r="J50" s="12"/>
      <c r="K50" s="12"/>
      <c r="L50" s="82"/>
      <c r="M50" s="12"/>
      <c r="N50" s="12"/>
      <c r="O50" s="76"/>
      <c r="P50" s="12"/>
      <c r="Q50" s="12"/>
      <c r="R50" s="82">
        <v>0.5</v>
      </c>
      <c r="S50" s="12"/>
      <c r="T50" s="12"/>
      <c r="U50" s="12"/>
      <c r="V50" s="12"/>
      <c r="W50" s="12"/>
      <c r="X50" s="76"/>
      <c r="Y50" s="12"/>
      <c r="Z50" s="37"/>
      <c r="AA50" s="111">
        <v>1.5</v>
      </c>
      <c r="AB50" s="37"/>
      <c r="AC50" s="109">
        <f t="shared" si="0"/>
        <v>1.5</v>
      </c>
      <c r="AD50" s="37"/>
      <c r="AE50" s="109">
        <f t="shared" si="1"/>
        <v>0</v>
      </c>
      <c r="AF50" s="41"/>
      <c r="AG50" s="12"/>
      <c r="AH50" s="94"/>
      <c r="AI50" s="12"/>
      <c r="AJ50" s="41"/>
      <c r="AK50" s="38">
        <v>0.5</v>
      </c>
      <c r="AL50" s="41"/>
      <c r="AM50" s="38">
        <f t="shared" si="2"/>
        <v>0</v>
      </c>
      <c r="AN50" s="41"/>
      <c r="AO50" s="38">
        <f t="shared" si="3"/>
        <v>0.5</v>
      </c>
      <c r="AP50" s="37"/>
      <c r="AQ50" s="173"/>
      <c r="AT50" s="3"/>
      <c r="AV50" s="2"/>
      <c r="AZ50" s="2"/>
      <c r="BB50" s="2"/>
    </row>
    <row r="51" spans="1:62" ht="15.75">
      <c r="A51" s="185" t="s">
        <v>42</v>
      </c>
      <c r="B51" s="13"/>
      <c r="C51" s="77"/>
      <c r="D51" s="13"/>
      <c r="E51" s="13"/>
      <c r="F51" s="95"/>
      <c r="G51" s="13"/>
      <c r="H51" s="13"/>
      <c r="I51" s="20"/>
      <c r="J51" s="13"/>
      <c r="K51" s="13"/>
      <c r="L51" s="90"/>
      <c r="M51" s="13"/>
      <c r="N51" s="13"/>
      <c r="O51" s="20"/>
      <c r="P51" s="13"/>
      <c r="Q51" s="13"/>
      <c r="R51" s="90"/>
      <c r="S51" s="13"/>
      <c r="T51" s="13"/>
      <c r="U51" s="13"/>
      <c r="V51" s="13"/>
      <c r="W51" s="13"/>
      <c r="X51" s="81"/>
      <c r="Y51" s="13"/>
      <c r="Z51" s="37"/>
      <c r="AA51" s="112">
        <v>3</v>
      </c>
      <c r="AB51" s="37"/>
      <c r="AC51" s="110">
        <f t="shared" si="0"/>
        <v>0</v>
      </c>
      <c r="AD51" s="37"/>
      <c r="AE51" s="110">
        <f t="shared" si="1"/>
        <v>3</v>
      </c>
      <c r="AF51" s="39"/>
      <c r="AG51" s="13"/>
      <c r="AH51" s="95">
        <v>0.5</v>
      </c>
      <c r="AI51" s="13"/>
      <c r="AJ51" s="39"/>
      <c r="AK51" s="39">
        <v>0.5</v>
      </c>
      <c r="AL51" s="39"/>
      <c r="AM51" s="39">
        <f t="shared" si="2"/>
        <v>0.5</v>
      </c>
      <c r="AN51" s="39"/>
      <c r="AO51" s="39">
        <f t="shared" si="3"/>
        <v>0</v>
      </c>
      <c r="AP51" s="37"/>
      <c r="AQ51" s="173"/>
      <c r="AT51" s="3"/>
      <c r="AZ51" s="2"/>
      <c r="BB51" s="2"/>
    </row>
    <row r="52" spans="1:62" ht="15.75">
      <c r="A52" s="184" t="s">
        <v>43</v>
      </c>
      <c r="B52" s="12"/>
      <c r="C52" s="76"/>
      <c r="D52" s="12"/>
      <c r="E52" s="12"/>
      <c r="F52" s="94"/>
      <c r="G52" s="12"/>
      <c r="H52" s="12"/>
      <c r="I52" s="76"/>
      <c r="J52" s="12"/>
      <c r="K52" s="12"/>
      <c r="L52" s="82"/>
      <c r="M52" s="12"/>
      <c r="N52" s="12"/>
      <c r="O52" s="76"/>
      <c r="P52" s="12"/>
      <c r="Q52" s="12"/>
      <c r="R52" s="82"/>
      <c r="S52" s="12"/>
      <c r="T52" s="12"/>
      <c r="U52" s="12"/>
      <c r="V52" s="12"/>
      <c r="W52" s="12"/>
      <c r="X52" s="82"/>
      <c r="Y52" s="12"/>
      <c r="Z52" s="37"/>
      <c r="AA52" s="111">
        <v>2</v>
      </c>
      <c r="AB52" s="37"/>
      <c r="AC52" s="109">
        <f t="shared" si="0"/>
        <v>0</v>
      </c>
      <c r="AD52" s="37"/>
      <c r="AE52" s="109">
        <f t="shared" si="1"/>
        <v>2</v>
      </c>
      <c r="AF52" s="41"/>
      <c r="AG52" s="12"/>
      <c r="AH52" s="94"/>
      <c r="AI52" s="12"/>
      <c r="AJ52" s="41"/>
      <c r="AK52" s="38">
        <v>0.5</v>
      </c>
      <c r="AL52" s="41"/>
      <c r="AM52" s="38">
        <f t="shared" si="2"/>
        <v>0</v>
      </c>
      <c r="AN52" s="41"/>
      <c r="AO52" s="38">
        <f t="shared" si="3"/>
        <v>0.5</v>
      </c>
      <c r="AP52" s="37"/>
      <c r="AQ52" s="173"/>
      <c r="AS52" s="3"/>
      <c r="AV52" s="2"/>
      <c r="AX52" s="2"/>
      <c r="BB52" s="2"/>
      <c r="BD52" s="2"/>
    </row>
    <row r="53" spans="1:62" ht="15.75">
      <c r="A53" s="185" t="s">
        <v>44</v>
      </c>
      <c r="B53" s="13"/>
      <c r="C53" s="20"/>
      <c r="D53" s="13"/>
      <c r="E53" s="13"/>
      <c r="F53" s="95"/>
      <c r="G53" s="13"/>
      <c r="H53" s="13"/>
      <c r="I53" s="20"/>
      <c r="J53" s="13"/>
      <c r="K53" s="13"/>
      <c r="L53" s="79"/>
      <c r="M53" s="13"/>
      <c r="N53" s="13"/>
      <c r="O53" s="20"/>
      <c r="P53" s="13"/>
      <c r="Q53" s="13"/>
      <c r="R53" s="79"/>
      <c r="S53" s="13"/>
      <c r="T53" s="13"/>
      <c r="U53" s="13"/>
      <c r="V53" s="13"/>
      <c r="W53" s="13"/>
      <c r="X53" s="79"/>
      <c r="Y53" s="13"/>
      <c r="Z53" s="37"/>
      <c r="AA53" s="112">
        <v>2</v>
      </c>
      <c r="AB53" s="37"/>
      <c r="AC53" s="110">
        <f t="shared" si="0"/>
        <v>0</v>
      </c>
      <c r="AD53" s="37"/>
      <c r="AE53" s="110">
        <f t="shared" si="1"/>
        <v>2</v>
      </c>
      <c r="AF53" s="39"/>
      <c r="AG53" s="13"/>
      <c r="AH53" s="95"/>
      <c r="AI53" s="13"/>
      <c r="AJ53" s="39"/>
      <c r="AK53" s="39">
        <v>0.5</v>
      </c>
      <c r="AL53" s="39"/>
      <c r="AM53" s="39">
        <f t="shared" si="2"/>
        <v>0</v>
      </c>
      <c r="AN53" s="39"/>
      <c r="AO53" s="39">
        <f t="shared" si="3"/>
        <v>0.5</v>
      </c>
      <c r="AP53" s="37"/>
      <c r="AQ53" s="173"/>
      <c r="AT53" s="3"/>
      <c r="AV53" s="2"/>
      <c r="AZ53" s="2"/>
      <c r="BB53" s="2"/>
    </row>
    <row r="54" spans="1:62" ht="15.75">
      <c r="A54" s="184" t="s">
        <v>45</v>
      </c>
      <c r="B54" s="12"/>
      <c r="C54" s="80">
        <v>0.5</v>
      </c>
      <c r="D54" s="12"/>
      <c r="E54" s="12"/>
      <c r="F54" s="94"/>
      <c r="G54" s="12"/>
      <c r="H54" s="12"/>
      <c r="I54" s="76"/>
      <c r="J54" s="12"/>
      <c r="K54" s="12"/>
      <c r="L54" s="76"/>
      <c r="M54" s="12"/>
      <c r="N54" s="12"/>
      <c r="O54" s="70">
        <v>0.5</v>
      </c>
      <c r="P54" s="12"/>
      <c r="Q54" s="12"/>
      <c r="R54" s="76"/>
      <c r="S54" s="12"/>
      <c r="T54" s="12"/>
      <c r="U54" s="12"/>
      <c r="V54" s="12"/>
      <c r="W54" s="12"/>
      <c r="X54" s="76"/>
      <c r="Y54" s="12"/>
      <c r="Z54" s="37"/>
      <c r="AA54" s="111">
        <v>2</v>
      </c>
      <c r="AB54" s="37"/>
      <c r="AC54" s="109">
        <f t="shared" si="0"/>
        <v>1</v>
      </c>
      <c r="AD54" s="37"/>
      <c r="AE54" s="109">
        <f t="shared" si="1"/>
        <v>1</v>
      </c>
      <c r="AF54" s="41"/>
      <c r="AG54" s="12"/>
      <c r="AH54" s="94"/>
      <c r="AI54" s="12"/>
      <c r="AJ54" s="41"/>
      <c r="AK54" s="38">
        <v>0.5</v>
      </c>
      <c r="AL54" s="41"/>
      <c r="AM54" s="38">
        <f t="shared" si="2"/>
        <v>0</v>
      </c>
      <c r="AN54" s="41"/>
      <c r="AO54" s="38">
        <f t="shared" si="3"/>
        <v>0.5</v>
      </c>
      <c r="AP54" s="37"/>
      <c r="AQ54" s="173"/>
      <c r="AT54" s="3"/>
      <c r="AV54" s="2"/>
      <c r="AZ54" s="2"/>
      <c r="BB54" s="2"/>
    </row>
    <row r="55" spans="1:62" ht="15.75">
      <c r="A55" s="185" t="s">
        <v>46</v>
      </c>
      <c r="B55" s="13"/>
      <c r="C55" s="20"/>
      <c r="D55" s="13"/>
      <c r="E55" s="13"/>
      <c r="F55" s="95">
        <v>1</v>
      </c>
      <c r="G55" s="13"/>
      <c r="H55" s="13"/>
      <c r="I55" s="20"/>
      <c r="J55" s="13"/>
      <c r="K55" s="13"/>
      <c r="L55" s="81"/>
      <c r="M55" s="13"/>
      <c r="N55" s="13"/>
      <c r="O55" s="20"/>
      <c r="P55" s="13"/>
      <c r="Q55" s="13"/>
      <c r="R55" s="81"/>
      <c r="S55" s="13"/>
      <c r="T55" s="13"/>
      <c r="U55" s="147"/>
      <c r="V55" s="13"/>
      <c r="W55" s="13"/>
      <c r="X55" s="81"/>
      <c r="Y55" s="13"/>
      <c r="Z55" s="37"/>
      <c r="AA55" s="112">
        <v>2</v>
      </c>
      <c r="AB55" s="37"/>
      <c r="AC55" s="110">
        <f t="shared" si="0"/>
        <v>1</v>
      </c>
      <c r="AD55" s="37"/>
      <c r="AE55" s="110">
        <f t="shared" si="1"/>
        <v>1</v>
      </c>
      <c r="AF55" s="39"/>
      <c r="AG55" s="13"/>
      <c r="AH55" s="95">
        <v>0.5</v>
      </c>
      <c r="AI55" s="13"/>
      <c r="AJ55" s="39"/>
      <c r="AK55" s="39">
        <v>0.5</v>
      </c>
      <c r="AL55" s="39"/>
      <c r="AM55" s="39">
        <f t="shared" si="2"/>
        <v>0.5</v>
      </c>
      <c r="AN55" s="39"/>
      <c r="AO55" s="39">
        <f t="shared" si="3"/>
        <v>0</v>
      </c>
      <c r="AP55" s="37"/>
      <c r="AQ55" s="173"/>
      <c r="AX55" s="2"/>
      <c r="BF55" s="1"/>
      <c r="BJ55" s="1"/>
    </row>
    <row r="56" spans="1:62" ht="15.75">
      <c r="A56" s="184" t="s">
        <v>47</v>
      </c>
      <c r="B56" s="12"/>
      <c r="C56" s="76"/>
      <c r="D56" s="12"/>
      <c r="E56" s="12"/>
      <c r="F56" s="94"/>
      <c r="G56" s="12"/>
      <c r="H56" s="12"/>
      <c r="I56" s="80">
        <v>1</v>
      </c>
      <c r="J56" s="12"/>
      <c r="K56" s="12"/>
      <c r="L56" s="82"/>
      <c r="M56" s="12"/>
      <c r="N56" s="12"/>
      <c r="O56" s="76"/>
      <c r="P56" s="12"/>
      <c r="Q56" s="12"/>
      <c r="R56" s="82"/>
      <c r="S56" s="12"/>
      <c r="T56" s="12"/>
      <c r="U56" s="12"/>
      <c r="V56" s="12"/>
      <c r="W56" s="12"/>
      <c r="X56" s="82"/>
      <c r="Y56" s="12"/>
      <c r="Z56" s="37"/>
      <c r="AA56" s="111">
        <v>2</v>
      </c>
      <c r="AB56" s="37"/>
      <c r="AC56" s="109">
        <f t="shared" si="0"/>
        <v>1</v>
      </c>
      <c r="AD56" s="37"/>
      <c r="AE56" s="109">
        <f t="shared" si="1"/>
        <v>1</v>
      </c>
      <c r="AF56" s="41"/>
      <c r="AG56" s="12"/>
      <c r="AH56" s="94"/>
      <c r="AI56" s="12"/>
      <c r="AJ56" s="41"/>
      <c r="AK56" s="38">
        <v>0.5</v>
      </c>
      <c r="AL56" s="41"/>
      <c r="AM56" s="38">
        <f t="shared" si="2"/>
        <v>0</v>
      </c>
      <c r="AN56" s="41"/>
      <c r="AO56" s="38">
        <f t="shared" si="3"/>
        <v>0.5</v>
      </c>
      <c r="AP56" s="37"/>
      <c r="AQ56" s="173"/>
      <c r="AV56" s="2"/>
      <c r="AX56" s="2"/>
      <c r="BB56" s="2"/>
      <c r="BD56" s="2"/>
    </row>
    <row r="57" spans="1:62" ht="15.75">
      <c r="A57" s="185" t="s">
        <v>48</v>
      </c>
      <c r="B57" s="13"/>
      <c r="C57" s="77"/>
      <c r="D57" s="13"/>
      <c r="E57" s="13"/>
      <c r="F57" s="95"/>
      <c r="G57" s="13"/>
      <c r="H57" s="13"/>
      <c r="I57" s="20"/>
      <c r="J57" s="13"/>
      <c r="K57" s="13"/>
      <c r="L57" s="90"/>
      <c r="M57" s="13"/>
      <c r="N57" s="13"/>
      <c r="O57" s="20"/>
      <c r="P57" s="13"/>
      <c r="Q57" s="13"/>
      <c r="R57" s="90"/>
      <c r="S57" s="13"/>
      <c r="T57" s="13"/>
      <c r="U57" s="13"/>
      <c r="V57" s="13"/>
      <c r="W57" s="13"/>
      <c r="X57" s="90"/>
      <c r="Y57" s="13"/>
      <c r="Z57" s="37"/>
      <c r="AA57" s="112">
        <v>3</v>
      </c>
      <c r="AB57" s="37"/>
      <c r="AC57" s="110">
        <f t="shared" si="0"/>
        <v>0</v>
      </c>
      <c r="AD57" s="37"/>
      <c r="AE57" s="110">
        <f t="shared" si="1"/>
        <v>3</v>
      </c>
      <c r="AF57" s="39"/>
      <c r="AG57" s="13"/>
      <c r="AH57" s="95"/>
      <c r="AI57" s="13"/>
      <c r="AJ57" s="39"/>
      <c r="AK57" s="39">
        <v>0.5</v>
      </c>
      <c r="AL57" s="39"/>
      <c r="AM57" s="39">
        <f t="shared" si="2"/>
        <v>0</v>
      </c>
      <c r="AN57" s="39"/>
      <c r="AO57" s="39">
        <f t="shared" si="3"/>
        <v>0.5</v>
      </c>
      <c r="AP57" s="37"/>
      <c r="AQ57" s="173"/>
      <c r="AS57" s="3"/>
      <c r="AV57" s="2"/>
      <c r="AX57" s="2"/>
      <c r="AZ57" s="2"/>
      <c r="BD57" s="2"/>
    </row>
    <row r="58" spans="1:62" ht="15.75">
      <c r="A58" s="184" t="s">
        <v>49</v>
      </c>
      <c r="B58" s="12"/>
      <c r="C58" s="76"/>
      <c r="D58" s="12"/>
      <c r="E58" s="12"/>
      <c r="F58" s="94"/>
      <c r="G58" s="12"/>
      <c r="H58" s="12"/>
      <c r="I58" s="80">
        <v>1</v>
      </c>
      <c r="J58" s="12"/>
      <c r="K58" s="12"/>
      <c r="L58" s="82"/>
      <c r="M58" s="12"/>
      <c r="N58" s="12"/>
      <c r="O58" s="76"/>
      <c r="P58" s="12"/>
      <c r="Q58" s="12"/>
      <c r="R58" s="83"/>
      <c r="S58" s="12"/>
      <c r="T58" s="12"/>
      <c r="U58" s="12"/>
      <c r="V58" s="12"/>
      <c r="W58" s="12"/>
      <c r="X58" s="82"/>
      <c r="Y58" s="12"/>
      <c r="Z58" s="37"/>
      <c r="AA58" s="111">
        <v>2.5</v>
      </c>
      <c r="AB58" s="37"/>
      <c r="AC58" s="109">
        <f t="shared" si="0"/>
        <v>1</v>
      </c>
      <c r="AD58" s="37"/>
      <c r="AE58" s="109">
        <f t="shared" si="1"/>
        <v>1.5</v>
      </c>
      <c r="AF58" s="41"/>
      <c r="AG58" s="12"/>
      <c r="AH58" s="94"/>
      <c r="AI58" s="12"/>
      <c r="AJ58" s="41"/>
      <c r="AK58" s="38">
        <v>0.5</v>
      </c>
      <c r="AL58" s="41"/>
      <c r="AM58" s="38">
        <f t="shared" si="2"/>
        <v>0</v>
      </c>
      <c r="AN58" s="41"/>
      <c r="AO58" s="38">
        <f t="shared" si="3"/>
        <v>0.5</v>
      </c>
      <c r="AP58" s="37"/>
      <c r="AQ58" s="173"/>
      <c r="AV58" s="2"/>
      <c r="AX58" s="2"/>
      <c r="AZ58" s="2"/>
      <c r="BB58" s="2"/>
      <c r="BD58" s="2"/>
    </row>
    <row r="59" spans="1:62" ht="15.75">
      <c r="A59" s="185" t="s">
        <v>50</v>
      </c>
      <c r="B59" s="13"/>
      <c r="C59" s="81"/>
      <c r="D59" s="13"/>
      <c r="E59" s="13"/>
      <c r="F59" s="95"/>
      <c r="G59" s="13"/>
      <c r="H59" s="13"/>
      <c r="I59" s="20"/>
      <c r="J59" s="13"/>
      <c r="K59" s="13"/>
      <c r="L59" s="90"/>
      <c r="M59" s="13"/>
      <c r="N59" s="13"/>
      <c r="O59" s="20"/>
      <c r="P59" s="13"/>
      <c r="Q59" s="13"/>
      <c r="R59" s="20"/>
      <c r="S59" s="13"/>
      <c r="T59" s="13"/>
      <c r="U59" s="13"/>
      <c r="V59" s="13"/>
      <c r="W59" s="13"/>
      <c r="X59" s="90"/>
      <c r="Y59" s="13"/>
      <c r="Z59" s="37"/>
      <c r="AA59" s="112">
        <v>3</v>
      </c>
      <c r="AB59" s="37"/>
      <c r="AC59" s="110">
        <f t="shared" si="0"/>
        <v>0</v>
      </c>
      <c r="AD59" s="37"/>
      <c r="AE59" s="110">
        <f t="shared" si="1"/>
        <v>3</v>
      </c>
      <c r="AF59" s="39"/>
      <c r="AG59" s="13"/>
      <c r="AH59" s="95">
        <v>0.5</v>
      </c>
      <c r="AI59" s="13"/>
      <c r="AJ59" s="39"/>
      <c r="AK59" s="39">
        <v>0.5</v>
      </c>
      <c r="AL59" s="39"/>
      <c r="AM59" s="39">
        <f t="shared" si="2"/>
        <v>0.5</v>
      </c>
      <c r="AN59" s="39"/>
      <c r="AO59" s="39">
        <f t="shared" si="3"/>
        <v>0</v>
      </c>
      <c r="AP59" s="37"/>
      <c r="AQ59" s="173"/>
      <c r="AT59" s="3"/>
      <c r="AV59" s="2"/>
      <c r="AX59" s="2"/>
      <c r="AZ59" s="2"/>
      <c r="BB59" s="2"/>
      <c r="BD59" s="2"/>
    </row>
    <row r="60" spans="1:62" ht="15.75">
      <c r="A60" s="184" t="s">
        <v>51</v>
      </c>
      <c r="B60" s="12"/>
      <c r="C60" s="82"/>
      <c r="D60" s="12"/>
      <c r="E60" s="12"/>
      <c r="F60" s="94">
        <v>1</v>
      </c>
      <c r="G60" s="12"/>
      <c r="H60" s="12"/>
      <c r="I60" s="76"/>
      <c r="J60" s="12"/>
      <c r="K60" s="12"/>
      <c r="L60" s="82"/>
      <c r="M60" s="12"/>
      <c r="N60" s="12"/>
      <c r="O60" s="76"/>
      <c r="P60" s="12"/>
      <c r="Q60" s="12"/>
      <c r="R60" s="105"/>
      <c r="S60" s="12"/>
      <c r="T60" s="12"/>
      <c r="U60" s="152"/>
      <c r="V60" s="12"/>
      <c r="W60" s="12"/>
      <c r="X60" s="82"/>
      <c r="Y60" s="12"/>
      <c r="Z60" s="37"/>
      <c r="AA60" s="111">
        <v>3</v>
      </c>
      <c r="AB60" s="37"/>
      <c r="AC60" s="109">
        <f t="shared" si="0"/>
        <v>1</v>
      </c>
      <c r="AD60" s="37"/>
      <c r="AE60" s="109">
        <f t="shared" si="1"/>
        <v>2</v>
      </c>
      <c r="AF60" s="41"/>
      <c r="AG60" s="12"/>
      <c r="AH60" s="94"/>
      <c r="AI60" s="12"/>
      <c r="AJ60" s="41"/>
      <c r="AK60" s="38">
        <v>0.5</v>
      </c>
      <c r="AL60" s="41"/>
      <c r="AM60" s="38">
        <f t="shared" si="2"/>
        <v>0</v>
      </c>
      <c r="AN60" s="41"/>
      <c r="AO60" s="38">
        <f t="shared" si="3"/>
        <v>0.5</v>
      </c>
      <c r="AP60" s="37"/>
      <c r="AQ60" s="173"/>
      <c r="AT60" s="3"/>
      <c r="AV60" s="2"/>
      <c r="AX60" s="2"/>
      <c r="AZ60" s="2"/>
      <c r="BD60" s="2"/>
    </row>
    <row r="61" spans="1:62" ht="15.75">
      <c r="A61" s="185" t="s">
        <v>52</v>
      </c>
      <c r="B61" s="13"/>
      <c r="C61" s="90"/>
      <c r="D61" s="13"/>
      <c r="E61" s="13"/>
      <c r="F61" s="95"/>
      <c r="G61" s="13"/>
      <c r="H61" s="13"/>
      <c r="I61" s="20"/>
      <c r="J61" s="13"/>
      <c r="K61" s="13"/>
      <c r="L61" s="90"/>
      <c r="M61" s="13"/>
      <c r="N61" s="13"/>
      <c r="O61" s="20"/>
      <c r="P61" s="13"/>
      <c r="Q61" s="13"/>
      <c r="R61" s="20"/>
      <c r="S61" s="13"/>
      <c r="T61" s="13"/>
      <c r="U61" s="13"/>
      <c r="V61" s="13"/>
      <c r="W61" s="13"/>
      <c r="X61" s="90"/>
      <c r="Y61" s="13"/>
      <c r="Z61" s="37"/>
      <c r="AA61" s="112">
        <v>3</v>
      </c>
      <c r="AB61" s="37"/>
      <c r="AC61" s="110">
        <f t="shared" si="0"/>
        <v>0</v>
      </c>
      <c r="AD61" s="37"/>
      <c r="AE61" s="110">
        <f t="shared" si="1"/>
        <v>3</v>
      </c>
      <c r="AF61" s="39"/>
      <c r="AG61" s="13"/>
      <c r="AH61" s="95"/>
      <c r="AI61" s="13"/>
      <c r="AJ61" s="39"/>
      <c r="AK61" s="39">
        <v>0.5</v>
      </c>
      <c r="AL61" s="39"/>
      <c r="AM61" s="39">
        <f t="shared" si="2"/>
        <v>0</v>
      </c>
      <c r="AN61" s="39"/>
      <c r="AO61" s="39">
        <f t="shared" si="3"/>
        <v>0.5</v>
      </c>
      <c r="AP61" s="37"/>
      <c r="AQ61" s="173"/>
      <c r="AX61" s="2"/>
      <c r="AZ61" s="2"/>
      <c r="BB61" s="2"/>
    </row>
    <row r="62" spans="1:62" ht="15.75">
      <c r="A62" s="184" t="s">
        <v>53</v>
      </c>
      <c r="B62" s="12"/>
      <c r="C62" s="82"/>
      <c r="D62" s="12"/>
      <c r="E62" s="12"/>
      <c r="F62" s="94">
        <v>1</v>
      </c>
      <c r="G62" s="12"/>
      <c r="H62" s="12"/>
      <c r="I62" s="76"/>
      <c r="J62" s="12"/>
      <c r="K62" s="12"/>
      <c r="L62" s="82"/>
      <c r="M62" s="12"/>
      <c r="N62" s="12"/>
      <c r="O62" s="76"/>
      <c r="P62" s="12"/>
      <c r="Q62" s="12"/>
      <c r="R62" s="105"/>
      <c r="S62" s="12"/>
      <c r="T62" s="12"/>
      <c r="U62" s="150"/>
      <c r="V62" s="12"/>
      <c r="W62" s="12"/>
      <c r="X62" s="82"/>
      <c r="Y62" s="12"/>
      <c r="Z62" s="37"/>
      <c r="AA62" s="111">
        <v>3</v>
      </c>
      <c r="AB62" s="37"/>
      <c r="AC62" s="109">
        <f t="shared" si="0"/>
        <v>1</v>
      </c>
      <c r="AD62" s="37"/>
      <c r="AE62" s="109">
        <f t="shared" si="1"/>
        <v>2</v>
      </c>
      <c r="AF62" s="41"/>
      <c r="AG62" s="12"/>
      <c r="AH62" s="94"/>
      <c r="AI62" s="12"/>
      <c r="AJ62" s="41"/>
      <c r="AK62" s="38">
        <v>0.5</v>
      </c>
      <c r="AL62" s="41"/>
      <c r="AM62" s="38">
        <f t="shared" si="2"/>
        <v>0</v>
      </c>
      <c r="AN62" s="41"/>
      <c r="AO62" s="38">
        <f t="shared" si="3"/>
        <v>0.5</v>
      </c>
      <c r="AP62" s="37"/>
      <c r="AQ62" s="173"/>
      <c r="AT62" s="3"/>
      <c r="AV62" s="2"/>
      <c r="AX62" s="2"/>
      <c r="AZ62" s="2"/>
      <c r="BB62" s="2"/>
      <c r="BD62" s="2"/>
    </row>
    <row r="63" spans="1:62" ht="15.75">
      <c r="A63" s="185" t="s">
        <v>54</v>
      </c>
      <c r="B63" s="13"/>
      <c r="C63" s="90"/>
      <c r="D63" s="13"/>
      <c r="E63" s="13"/>
      <c r="F63" s="95">
        <v>1</v>
      </c>
      <c r="G63" s="13"/>
      <c r="H63" s="13"/>
      <c r="I63" s="20"/>
      <c r="J63" s="13"/>
      <c r="K63" s="13"/>
      <c r="L63" s="90"/>
      <c r="M63" s="13"/>
      <c r="N63" s="13"/>
      <c r="O63" s="20"/>
      <c r="P63" s="13"/>
      <c r="Q63" s="13"/>
      <c r="R63" s="20"/>
      <c r="S63" s="13"/>
      <c r="T63" s="13"/>
      <c r="U63" s="140"/>
      <c r="V63" s="13"/>
      <c r="W63" s="13"/>
      <c r="X63" s="90"/>
      <c r="Y63" s="13"/>
      <c r="Z63" s="37"/>
      <c r="AA63" s="112">
        <v>3</v>
      </c>
      <c r="AB63" s="37"/>
      <c r="AC63" s="110">
        <f t="shared" si="0"/>
        <v>1</v>
      </c>
      <c r="AD63" s="37"/>
      <c r="AE63" s="110">
        <f t="shared" si="1"/>
        <v>2</v>
      </c>
      <c r="AF63" s="39"/>
      <c r="AG63" s="13"/>
      <c r="AH63" s="95"/>
      <c r="AI63" s="13"/>
      <c r="AJ63" s="39"/>
      <c r="AK63" s="39">
        <v>0.5</v>
      </c>
      <c r="AL63" s="39"/>
      <c r="AM63" s="39">
        <f t="shared" si="2"/>
        <v>0</v>
      </c>
      <c r="AN63" s="39"/>
      <c r="AO63" s="39">
        <f t="shared" si="3"/>
        <v>0.5</v>
      </c>
      <c r="AP63" s="37"/>
      <c r="AQ63" s="173"/>
      <c r="AT63" s="3"/>
      <c r="AV63" s="2"/>
      <c r="AX63" s="2"/>
      <c r="AZ63" s="2"/>
      <c r="BD63" s="2"/>
    </row>
    <row r="64" spans="1:62" ht="15.75">
      <c r="A64" s="184" t="s">
        <v>55</v>
      </c>
      <c r="B64" s="12"/>
      <c r="C64" s="83"/>
      <c r="D64" s="12"/>
      <c r="E64" s="12"/>
      <c r="F64" s="94"/>
      <c r="G64" s="12"/>
      <c r="H64" s="12"/>
      <c r="I64" s="76"/>
      <c r="J64" s="12"/>
      <c r="K64" s="12"/>
      <c r="L64" s="82"/>
      <c r="M64" s="12"/>
      <c r="N64" s="12"/>
      <c r="O64" s="76"/>
      <c r="P64" s="12"/>
      <c r="Q64" s="12"/>
      <c r="R64" s="78">
        <v>0.5</v>
      </c>
      <c r="S64" s="12"/>
      <c r="T64" s="12"/>
      <c r="U64" s="12"/>
      <c r="V64" s="12"/>
      <c r="W64" s="12"/>
      <c r="X64" s="82"/>
      <c r="Y64" s="12"/>
      <c r="Z64" s="37"/>
      <c r="AA64" s="111">
        <v>3</v>
      </c>
      <c r="AB64" s="37"/>
      <c r="AC64" s="109">
        <f t="shared" si="0"/>
        <v>0.5</v>
      </c>
      <c r="AD64" s="37"/>
      <c r="AE64" s="109">
        <f t="shared" si="1"/>
        <v>2.5</v>
      </c>
      <c r="AF64" s="41"/>
      <c r="AG64" s="12"/>
      <c r="AH64" s="94">
        <v>0.5</v>
      </c>
      <c r="AI64" s="12"/>
      <c r="AJ64" s="41"/>
      <c r="AK64" s="38">
        <v>0.5</v>
      </c>
      <c r="AL64" s="41"/>
      <c r="AM64" s="38">
        <f t="shared" si="2"/>
        <v>0.5</v>
      </c>
      <c r="AN64" s="41"/>
      <c r="AO64" s="38">
        <f t="shared" si="3"/>
        <v>0</v>
      </c>
      <c r="AP64" s="37"/>
      <c r="AQ64" s="173"/>
      <c r="AT64" s="3"/>
      <c r="AX64" s="2"/>
      <c r="AZ64" s="2"/>
      <c r="BB64" s="2"/>
    </row>
    <row r="65" spans="1:56" ht="15.75">
      <c r="A65" s="185" t="s">
        <v>56</v>
      </c>
      <c r="B65" s="13"/>
      <c r="C65" s="20"/>
      <c r="D65" s="13"/>
      <c r="E65" s="13"/>
      <c r="F65" s="95">
        <v>1</v>
      </c>
      <c r="G65" s="13"/>
      <c r="H65" s="13"/>
      <c r="I65" s="20"/>
      <c r="J65" s="13"/>
      <c r="K65" s="13"/>
      <c r="L65" s="90"/>
      <c r="M65" s="13"/>
      <c r="N65" s="13"/>
      <c r="O65" s="20"/>
      <c r="P65" s="13"/>
      <c r="Q65" s="13"/>
      <c r="R65" s="90"/>
      <c r="S65" s="13"/>
      <c r="T65" s="13"/>
      <c r="U65" s="147"/>
      <c r="V65" s="13"/>
      <c r="W65" s="13"/>
      <c r="X65" s="90"/>
      <c r="Y65" s="13"/>
      <c r="Z65" s="37"/>
      <c r="AA65" s="112">
        <v>2</v>
      </c>
      <c r="AB65" s="37"/>
      <c r="AC65" s="110">
        <f t="shared" si="0"/>
        <v>1</v>
      </c>
      <c r="AD65" s="37"/>
      <c r="AE65" s="110">
        <f t="shared" si="1"/>
        <v>1</v>
      </c>
      <c r="AF65" s="39"/>
      <c r="AG65" s="13"/>
      <c r="AH65" s="95"/>
      <c r="AI65" s="13"/>
      <c r="AJ65" s="39"/>
      <c r="AK65" s="39">
        <v>0.5</v>
      </c>
      <c r="AL65" s="39"/>
      <c r="AM65" s="39">
        <f t="shared" si="2"/>
        <v>0</v>
      </c>
      <c r="AN65" s="39"/>
      <c r="AO65" s="39">
        <f t="shared" si="3"/>
        <v>0.5</v>
      </c>
      <c r="AP65" s="37"/>
      <c r="AQ65" s="173"/>
      <c r="AV65" s="2"/>
      <c r="AX65" s="2"/>
      <c r="AZ65" s="2"/>
      <c r="BB65" s="2"/>
      <c r="BD65" s="2"/>
    </row>
    <row r="66" spans="1:56" ht="15.75">
      <c r="A66" s="184" t="s">
        <v>115</v>
      </c>
      <c r="B66" s="12"/>
      <c r="C66" s="76"/>
      <c r="D66" s="12"/>
      <c r="E66" s="12"/>
      <c r="F66" s="94"/>
      <c r="G66" s="12"/>
      <c r="H66" s="12"/>
      <c r="I66" s="76"/>
      <c r="J66" s="12"/>
      <c r="K66" s="12"/>
      <c r="L66" s="82"/>
      <c r="M66" s="12"/>
      <c r="N66" s="12"/>
      <c r="O66" s="76"/>
      <c r="P66" s="12"/>
      <c r="Q66" s="12"/>
      <c r="R66" s="82"/>
      <c r="S66" s="12"/>
      <c r="T66" s="12"/>
      <c r="U66" s="12"/>
      <c r="V66" s="12"/>
      <c r="W66" s="12"/>
      <c r="X66" s="82"/>
      <c r="Y66" s="12"/>
      <c r="Z66" s="37"/>
      <c r="AA66" s="111">
        <v>2</v>
      </c>
      <c r="AB66" s="37"/>
      <c r="AC66" s="109">
        <f t="shared" si="0"/>
        <v>0</v>
      </c>
      <c r="AD66" s="37"/>
      <c r="AE66" s="109">
        <f t="shared" si="1"/>
        <v>2</v>
      </c>
      <c r="AF66" s="41"/>
      <c r="AG66" s="12"/>
      <c r="AH66" s="94">
        <v>0.5</v>
      </c>
      <c r="AI66" s="12"/>
      <c r="AJ66" s="41"/>
      <c r="AK66" s="38">
        <v>0.5</v>
      </c>
      <c r="AL66" s="41"/>
      <c r="AM66" s="38">
        <f t="shared" si="2"/>
        <v>0.5</v>
      </c>
      <c r="AN66" s="41"/>
      <c r="AO66" s="38">
        <f t="shared" si="3"/>
        <v>0</v>
      </c>
      <c r="AP66" s="37"/>
      <c r="AQ66" s="173"/>
    </row>
    <row r="67" spans="1:56" ht="15.75">
      <c r="A67" s="185" t="s">
        <v>116</v>
      </c>
      <c r="B67" s="13"/>
      <c r="C67" s="20"/>
      <c r="D67" s="13"/>
      <c r="E67" s="13"/>
      <c r="F67" s="95"/>
      <c r="G67" s="13"/>
      <c r="H67" s="13"/>
      <c r="I67" s="20"/>
      <c r="J67" s="13"/>
      <c r="K67" s="13"/>
      <c r="L67" s="90"/>
      <c r="M67" s="13"/>
      <c r="N67" s="13"/>
      <c r="O67" s="20"/>
      <c r="P67" s="13"/>
      <c r="Q67" s="13"/>
      <c r="R67" s="90"/>
      <c r="S67" s="13"/>
      <c r="T67" s="13"/>
      <c r="U67" s="13"/>
      <c r="V67" s="13"/>
      <c r="W67" s="13"/>
      <c r="X67" s="90"/>
      <c r="Y67" s="13"/>
      <c r="Z67" s="37"/>
      <c r="AA67" s="112">
        <v>2</v>
      </c>
      <c r="AB67" s="37"/>
      <c r="AC67" s="110">
        <f t="shared" si="0"/>
        <v>0</v>
      </c>
      <c r="AD67" s="37"/>
      <c r="AE67" s="110">
        <f t="shared" si="1"/>
        <v>2</v>
      </c>
      <c r="AF67" s="39"/>
      <c r="AG67" s="13"/>
      <c r="AH67" s="95">
        <v>0.5</v>
      </c>
      <c r="AI67" s="13"/>
      <c r="AJ67" s="39"/>
      <c r="AK67" s="39">
        <v>0.5</v>
      </c>
      <c r="AL67" s="39"/>
      <c r="AM67" s="39">
        <f t="shared" si="2"/>
        <v>0.5</v>
      </c>
      <c r="AN67" s="39"/>
      <c r="AO67" s="39">
        <f t="shared" si="3"/>
        <v>0</v>
      </c>
      <c r="AP67" s="37"/>
      <c r="AQ67" s="173"/>
    </row>
    <row r="68" spans="1:56" ht="15.75">
      <c r="A68" s="184" t="s">
        <v>57</v>
      </c>
      <c r="B68" s="12"/>
      <c r="C68" s="101"/>
      <c r="D68" s="12"/>
      <c r="E68" s="12"/>
      <c r="F68" s="94"/>
      <c r="G68" s="12"/>
      <c r="H68" s="12"/>
      <c r="I68" s="76"/>
      <c r="J68" s="12"/>
      <c r="K68" s="12"/>
      <c r="L68" s="82"/>
      <c r="M68" s="12"/>
      <c r="N68" s="12"/>
      <c r="O68" s="76"/>
      <c r="P68" s="12"/>
      <c r="Q68" s="12"/>
      <c r="R68" s="82"/>
      <c r="S68" s="12"/>
      <c r="T68" s="12"/>
      <c r="U68" s="12"/>
      <c r="V68" s="12"/>
      <c r="W68" s="12"/>
      <c r="X68" s="82"/>
      <c r="Y68" s="12"/>
      <c r="Z68" s="37"/>
      <c r="AA68" s="111">
        <v>3</v>
      </c>
      <c r="AB68" s="37"/>
      <c r="AC68" s="109">
        <f t="shared" si="0"/>
        <v>0</v>
      </c>
      <c r="AD68" s="37"/>
      <c r="AE68" s="109">
        <f t="shared" si="1"/>
        <v>3</v>
      </c>
      <c r="AF68" s="41"/>
      <c r="AG68" s="12"/>
      <c r="AH68" s="94">
        <v>0.5</v>
      </c>
      <c r="AI68" s="12"/>
      <c r="AJ68" s="41"/>
      <c r="AK68" s="38">
        <v>0.5</v>
      </c>
      <c r="AL68" s="41"/>
      <c r="AM68" s="38">
        <f t="shared" si="2"/>
        <v>0.5</v>
      </c>
      <c r="AN68" s="41"/>
      <c r="AO68" s="38">
        <f t="shared" si="3"/>
        <v>0</v>
      </c>
      <c r="AP68" s="37"/>
      <c r="AQ68" s="173"/>
      <c r="AV68" s="2"/>
      <c r="AX68" s="2"/>
      <c r="AZ68" s="2"/>
      <c r="BD68" s="2"/>
    </row>
    <row r="69" spans="1:56" ht="15.75">
      <c r="A69" s="185" t="s">
        <v>58</v>
      </c>
      <c r="B69" s="13"/>
      <c r="C69" s="95"/>
      <c r="D69" s="13"/>
      <c r="E69" s="13"/>
      <c r="F69" s="95">
        <v>1</v>
      </c>
      <c r="G69" s="13"/>
      <c r="H69" s="13"/>
      <c r="I69" s="20"/>
      <c r="J69" s="13"/>
      <c r="K69" s="13"/>
      <c r="L69" s="90"/>
      <c r="M69" s="13"/>
      <c r="N69" s="13"/>
      <c r="O69" s="20"/>
      <c r="P69" s="13"/>
      <c r="Q69" s="13"/>
      <c r="R69" s="90"/>
      <c r="S69" s="13"/>
      <c r="T69" s="13"/>
      <c r="U69" s="142"/>
      <c r="V69" s="13"/>
      <c r="W69" s="13"/>
      <c r="X69" s="90"/>
      <c r="Y69" s="13"/>
      <c r="Z69" s="37"/>
      <c r="AA69" s="112">
        <v>3</v>
      </c>
      <c r="AB69" s="37"/>
      <c r="AC69" s="110">
        <f t="shared" si="0"/>
        <v>1</v>
      </c>
      <c r="AD69" s="37"/>
      <c r="AE69" s="110">
        <f t="shared" si="1"/>
        <v>2</v>
      </c>
      <c r="AF69" s="39"/>
      <c r="AG69" s="13"/>
      <c r="AH69" s="95"/>
      <c r="AI69" s="13"/>
      <c r="AJ69" s="39"/>
      <c r="AK69" s="39">
        <v>0.5</v>
      </c>
      <c r="AL69" s="39"/>
      <c r="AM69" s="39">
        <f t="shared" si="2"/>
        <v>0</v>
      </c>
      <c r="AN69" s="39"/>
      <c r="AO69" s="39">
        <f t="shared" si="3"/>
        <v>0.5</v>
      </c>
      <c r="AP69" s="37"/>
      <c r="AQ69" s="173"/>
      <c r="AV69" s="2"/>
      <c r="BB69" s="2"/>
      <c r="BD69" s="2"/>
    </row>
    <row r="70" spans="1:56" ht="15.75">
      <c r="A70" s="184" t="s">
        <v>59</v>
      </c>
      <c r="B70" s="12"/>
      <c r="C70" s="85"/>
      <c r="D70" s="12"/>
      <c r="E70" s="12"/>
      <c r="F70" s="94">
        <v>1</v>
      </c>
      <c r="G70" s="12"/>
      <c r="H70" s="12"/>
      <c r="I70" s="76"/>
      <c r="J70" s="12"/>
      <c r="K70" s="12"/>
      <c r="L70" s="82"/>
      <c r="M70" s="12"/>
      <c r="N70" s="12"/>
      <c r="O70" s="76"/>
      <c r="P70" s="12"/>
      <c r="Q70" s="12"/>
      <c r="R70" s="82"/>
      <c r="S70" s="12"/>
      <c r="T70" s="12"/>
      <c r="U70" s="146"/>
      <c r="V70" s="12"/>
      <c r="W70" s="12"/>
      <c r="X70" s="82"/>
      <c r="Y70" s="12"/>
      <c r="Z70" s="37"/>
      <c r="AA70" s="111">
        <v>3</v>
      </c>
      <c r="AB70" s="37"/>
      <c r="AC70" s="109">
        <f t="shared" si="0"/>
        <v>1</v>
      </c>
      <c r="AD70" s="37"/>
      <c r="AE70" s="109">
        <f t="shared" si="1"/>
        <v>2</v>
      </c>
      <c r="AF70" s="41"/>
      <c r="AG70" s="12"/>
      <c r="AH70" s="94"/>
      <c r="AI70" s="12"/>
      <c r="AJ70" s="41"/>
      <c r="AK70" s="38">
        <v>0.5</v>
      </c>
      <c r="AL70" s="41"/>
      <c r="AM70" s="38">
        <f t="shared" si="2"/>
        <v>0</v>
      </c>
      <c r="AN70" s="41"/>
      <c r="AO70" s="38">
        <f t="shared" si="3"/>
        <v>0.5</v>
      </c>
      <c r="AP70" s="37"/>
      <c r="AQ70" s="173"/>
      <c r="AV70" s="2"/>
      <c r="AX70" s="2"/>
      <c r="AZ70" s="2"/>
      <c r="BB70" s="2"/>
      <c r="BD70" s="2"/>
    </row>
    <row r="71" spans="1:56" ht="15.75">
      <c r="A71" s="185" t="s">
        <v>60</v>
      </c>
      <c r="B71" s="13"/>
      <c r="C71" s="20"/>
      <c r="D71" s="13"/>
      <c r="E71" s="13"/>
      <c r="F71" s="95"/>
      <c r="G71" s="13"/>
      <c r="H71" s="13"/>
      <c r="I71" s="84">
        <v>1</v>
      </c>
      <c r="J71" s="13"/>
      <c r="K71" s="13"/>
      <c r="L71" s="90"/>
      <c r="M71" s="13"/>
      <c r="N71" s="13"/>
      <c r="O71" s="20"/>
      <c r="P71" s="13"/>
      <c r="Q71" s="13"/>
      <c r="R71" s="90"/>
      <c r="S71" s="13"/>
      <c r="T71" s="13"/>
      <c r="U71" s="13"/>
      <c r="V71" s="13"/>
      <c r="W71" s="13"/>
      <c r="X71" s="90"/>
      <c r="Y71" s="13"/>
      <c r="Z71" s="37"/>
      <c r="AA71" s="112">
        <v>2</v>
      </c>
      <c r="AB71" s="37"/>
      <c r="AC71" s="110">
        <f t="shared" si="0"/>
        <v>1</v>
      </c>
      <c r="AD71" s="37"/>
      <c r="AE71" s="110">
        <f t="shared" si="1"/>
        <v>1</v>
      </c>
      <c r="AF71" s="39"/>
      <c r="AG71" s="13"/>
      <c r="AH71" s="95"/>
      <c r="AI71" s="13"/>
      <c r="AJ71" s="39"/>
      <c r="AK71" s="39">
        <v>0.5</v>
      </c>
      <c r="AL71" s="39"/>
      <c r="AM71" s="39">
        <f t="shared" si="2"/>
        <v>0</v>
      </c>
      <c r="AN71" s="39"/>
      <c r="AO71" s="39">
        <f t="shared" si="3"/>
        <v>0.5</v>
      </c>
      <c r="AP71" s="37"/>
      <c r="AQ71" s="173"/>
      <c r="AT71" s="3"/>
      <c r="BB71" s="2"/>
      <c r="BD71" s="2"/>
    </row>
    <row r="72" spans="1:56" ht="15.75">
      <c r="A72" s="184" t="s">
        <v>61</v>
      </c>
      <c r="B72" s="12"/>
      <c r="C72" s="76"/>
      <c r="D72" s="12"/>
      <c r="E72" s="12"/>
      <c r="F72" s="94"/>
      <c r="G72" s="12"/>
      <c r="H72" s="12"/>
      <c r="I72" s="94">
        <v>1</v>
      </c>
      <c r="J72" s="12"/>
      <c r="K72" s="12"/>
      <c r="L72" s="82"/>
      <c r="M72" s="12"/>
      <c r="N72" s="12"/>
      <c r="O72" s="76"/>
      <c r="P72" s="12"/>
      <c r="Q72" s="12"/>
      <c r="R72" s="82"/>
      <c r="S72" s="12"/>
      <c r="T72" s="12"/>
      <c r="U72" s="12"/>
      <c r="V72" s="12"/>
      <c r="W72" s="12"/>
      <c r="X72" s="82"/>
      <c r="Y72" s="12"/>
      <c r="Z72" s="37"/>
      <c r="AA72" s="111">
        <v>2.5</v>
      </c>
      <c r="AB72" s="37"/>
      <c r="AC72" s="109">
        <f t="shared" si="0"/>
        <v>1</v>
      </c>
      <c r="AD72" s="37"/>
      <c r="AE72" s="109">
        <f t="shared" si="1"/>
        <v>1.5</v>
      </c>
      <c r="AF72" s="41"/>
      <c r="AG72" s="12"/>
      <c r="AH72" s="94"/>
      <c r="AI72" s="12"/>
      <c r="AJ72" s="41"/>
      <c r="AK72" s="38">
        <v>0.5</v>
      </c>
      <c r="AL72" s="41"/>
      <c r="AM72" s="38">
        <f t="shared" si="2"/>
        <v>0</v>
      </c>
      <c r="AN72" s="41"/>
      <c r="AO72" s="38">
        <f t="shared" si="3"/>
        <v>0.5</v>
      </c>
      <c r="AP72" s="37"/>
      <c r="AQ72" s="173"/>
    </row>
    <row r="73" spans="1:56" ht="15.75">
      <c r="A73" s="185" t="s">
        <v>62</v>
      </c>
      <c r="B73" s="13"/>
      <c r="C73" s="20"/>
      <c r="D73" s="13"/>
      <c r="E73" s="13"/>
      <c r="F73" s="95"/>
      <c r="G73" s="13"/>
      <c r="H73" s="13"/>
      <c r="I73" s="95">
        <v>1</v>
      </c>
      <c r="J73" s="13"/>
      <c r="K73" s="13"/>
      <c r="L73" s="90"/>
      <c r="M73" s="13"/>
      <c r="N73" s="13"/>
      <c r="O73" s="20"/>
      <c r="P73" s="13"/>
      <c r="Q73" s="13"/>
      <c r="R73" s="90"/>
      <c r="S73" s="13"/>
      <c r="T73" s="13"/>
      <c r="U73" s="13"/>
      <c r="V73" s="13"/>
      <c r="W73" s="13"/>
      <c r="X73" s="90"/>
      <c r="Y73" s="13"/>
      <c r="Z73" s="37"/>
      <c r="AA73" s="112">
        <v>2.5</v>
      </c>
      <c r="AB73" s="37"/>
      <c r="AC73" s="110">
        <f t="shared" si="0"/>
        <v>1</v>
      </c>
      <c r="AD73" s="37"/>
      <c r="AE73" s="110">
        <f t="shared" si="1"/>
        <v>1.5</v>
      </c>
      <c r="AF73" s="39"/>
      <c r="AG73" s="13"/>
      <c r="AH73" s="95"/>
      <c r="AI73" s="13"/>
      <c r="AJ73" s="39"/>
      <c r="AK73" s="39">
        <v>0.5</v>
      </c>
      <c r="AL73" s="39"/>
      <c r="AM73" s="39">
        <f t="shared" si="2"/>
        <v>0</v>
      </c>
      <c r="AN73" s="39"/>
      <c r="AO73" s="39">
        <f t="shared" si="3"/>
        <v>0.5</v>
      </c>
      <c r="AP73" s="37"/>
      <c r="AQ73" s="173"/>
    </row>
    <row r="74" spans="1:56" ht="15.75">
      <c r="A74" s="184" t="s">
        <v>63</v>
      </c>
      <c r="B74" s="12"/>
      <c r="C74" s="76"/>
      <c r="D74" s="12"/>
      <c r="E74" s="12"/>
      <c r="F74" s="94"/>
      <c r="G74" s="12"/>
      <c r="H74" s="12"/>
      <c r="I74" s="85">
        <v>1</v>
      </c>
      <c r="J74" s="12"/>
      <c r="K74" s="12"/>
      <c r="L74" s="82"/>
      <c r="M74" s="12"/>
      <c r="N74" s="12"/>
      <c r="O74" s="76"/>
      <c r="P74" s="12"/>
      <c r="Q74" s="12"/>
      <c r="R74" s="82"/>
      <c r="S74" s="12"/>
      <c r="T74" s="12"/>
      <c r="U74" s="12"/>
      <c r="V74" s="12"/>
      <c r="W74" s="12"/>
      <c r="X74" s="82"/>
      <c r="Y74" s="12"/>
      <c r="Z74" s="37"/>
      <c r="AA74" s="111">
        <v>2.5</v>
      </c>
      <c r="AB74" s="37"/>
      <c r="AC74" s="109">
        <f t="shared" si="0"/>
        <v>1</v>
      </c>
      <c r="AD74" s="37"/>
      <c r="AE74" s="109">
        <f t="shared" si="1"/>
        <v>1.5</v>
      </c>
      <c r="AF74" s="41"/>
      <c r="AG74" s="12"/>
      <c r="AH74" s="94"/>
      <c r="AI74" s="12"/>
      <c r="AJ74" s="41"/>
      <c r="AK74" s="38">
        <v>0.5</v>
      </c>
      <c r="AL74" s="41"/>
      <c r="AM74" s="38">
        <f t="shared" si="2"/>
        <v>0</v>
      </c>
      <c r="AN74" s="41"/>
      <c r="AO74" s="38">
        <f t="shared" si="3"/>
        <v>0.5</v>
      </c>
      <c r="AP74" s="37"/>
      <c r="AQ74" s="173"/>
    </row>
    <row r="75" spans="1:56" ht="15.75">
      <c r="A75" s="185" t="s">
        <v>64</v>
      </c>
      <c r="B75" s="13"/>
      <c r="C75" s="84"/>
      <c r="D75" s="13"/>
      <c r="E75" s="13"/>
      <c r="F75" s="95"/>
      <c r="G75" s="13"/>
      <c r="H75" s="13"/>
      <c r="I75" s="20"/>
      <c r="J75" s="13"/>
      <c r="K75" s="13"/>
      <c r="L75" s="90"/>
      <c r="M75" s="13"/>
      <c r="N75" s="13"/>
      <c r="O75" s="20"/>
      <c r="P75" s="13"/>
      <c r="Q75" s="13"/>
      <c r="R75" s="90"/>
      <c r="S75" s="13"/>
      <c r="T75" s="13"/>
      <c r="U75" s="13"/>
      <c r="V75" s="13"/>
      <c r="W75" s="13"/>
      <c r="X75" s="90"/>
      <c r="Y75" s="13"/>
      <c r="Z75" s="37"/>
      <c r="AA75" s="112">
        <v>3</v>
      </c>
      <c r="AB75" s="37"/>
      <c r="AC75" s="110">
        <f t="shared" si="0"/>
        <v>0</v>
      </c>
      <c r="AD75" s="37"/>
      <c r="AE75" s="110">
        <f t="shared" si="1"/>
        <v>3</v>
      </c>
      <c r="AF75" s="39"/>
      <c r="AG75" s="13"/>
      <c r="AH75" s="95">
        <v>0.5</v>
      </c>
      <c r="AI75" s="13"/>
      <c r="AJ75" s="39"/>
      <c r="AK75" s="39">
        <v>0.5</v>
      </c>
      <c r="AL75" s="39"/>
      <c r="AM75" s="39">
        <f t="shared" si="2"/>
        <v>0.5</v>
      </c>
      <c r="AN75" s="39"/>
      <c r="AO75" s="39">
        <f t="shared" si="3"/>
        <v>0</v>
      </c>
      <c r="AP75" s="37"/>
      <c r="AQ75" s="173"/>
    </row>
    <row r="76" spans="1:56" ht="15.75">
      <c r="A76" s="184" t="s">
        <v>65</v>
      </c>
      <c r="B76" s="12"/>
      <c r="C76" s="94"/>
      <c r="D76" s="12"/>
      <c r="E76" s="12"/>
      <c r="F76" s="94">
        <v>1</v>
      </c>
      <c r="G76" s="12"/>
      <c r="H76" s="12"/>
      <c r="I76" s="101"/>
      <c r="J76" s="12"/>
      <c r="K76" s="12"/>
      <c r="L76" s="82"/>
      <c r="M76" s="12"/>
      <c r="N76" s="12"/>
      <c r="O76" s="76"/>
      <c r="P76" s="12"/>
      <c r="Q76" s="12"/>
      <c r="R76" s="82"/>
      <c r="S76" s="12"/>
      <c r="T76" s="12"/>
      <c r="U76" s="152"/>
      <c r="V76" s="12"/>
      <c r="W76" s="12"/>
      <c r="X76" s="82"/>
      <c r="Y76" s="12"/>
      <c r="Z76" s="37"/>
      <c r="AA76" s="111">
        <v>3.5</v>
      </c>
      <c r="AB76" s="37"/>
      <c r="AC76" s="109">
        <f>(C76+F76+I76+L76+O76+R76+U76+X76)</f>
        <v>1</v>
      </c>
      <c r="AD76" s="37"/>
      <c r="AE76" s="109">
        <f>AA76-AC76</f>
        <v>2.5</v>
      </c>
      <c r="AF76" s="41"/>
      <c r="AG76" s="12"/>
      <c r="AH76" s="94"/>
      <c r="AI76" s="12"/>
      <c r="AJ76" s="41"/>
      <c r="AK76" s="38">
        <v>0.5</v>
      </c>
      <c r="AL76" s="41"/>
      <c r="AM76" s="38">
        <f>AH76</f>
        <v>0</v>
      </c>
      <c r="AN76" s="41"/>
      <c r="AO76" s="38">
        <f t="shared" si="3"/>
        <v>0.5</v>
      </c>
      <c r="AP76" s="37"/>
      <c r="AQ76" s="173"/>
    </row>
    <row r="77" spans="1:56" ht="15.75">
      <c r="A77" s="185" t="s">
        <v>66</v>
      </c>
      <c r="B77" s="13"/>
      <c r="C77" s="100"/>
      <c r="D77" s="13"/>
      <c r="E77" s="13"/>
      <c r="F77" s="95"/>
      <c r="G77" s="13"/>
      <c r="H77" s="13"/>
      <c r="I77" s="95">
        <v>1</v>
      </c>
      <c r="J77" s="13"/>
      <c r="K77" s="13"/>
      <c r="L77" s="90"/>
      <c r="M77" s="13"/>
      <c r="N77" s="13"/>
      <c r="O77" s="20"/>
      <c r="P77" s="13"/>
      <c r="Q77" s="13"/>
      <c r="R77" s="90"/>
      <c r="S77" s="13"/>
      <c r="T77" s="13"/>
      <c r="U77" s="13"/>
      <c r="V77" s="13"/>
      <c r="W77" s="13"/>
      <c r="X77" s="90"/>
      <c r="Y77" s="13"/>
      <c r="Z77" s="37"/>
      <c r="AA77" s="112">
        <v>3</v>
      </c>
      <c r="AB77" s="37"/>
      <c r="AC77" s="110">
        <f>(C77+F77+I77+L77+O77+R77+U77+X77)</f>
        <v>1</v>
      </c>
      <c r="AD77" s="37"/>
      <c r="AE77" s="110">
        <f>AA77-AC77</f>
        <v>2</v>
      </c>
      <c r="AF77" s="39"/>
      <c r="AG77" s="13"/>
      <c r="AH77" s="95"/>
      <c r="AI77" s="13"/>
      <c r="AJ77" s="39"/>
      <c r="AK77" s="39">
        <v>0.5</v>
      </c>
      <c r="AL77" s="39"/>
      <c r="AM77" s="39">
        <f>AH77</f>
        <v>0</v>
      </c>
      <c r="AN77" s="39"/>
      <c r="AO77" s="39">
        <f t="shared" si="3"/>
        <v>0.5</v>
      </c>
      <c r="AP77" s="37"/>
      <c r="AQ77" s="173"/>
    </row>
    <row r="78" spans="1:56" ht="15.75">
      <c r="A78" s="184" t="s">
        <v>67</v>
      </c>
      <c r="B78" s="12"/>
      <c r="C78" s="76"/>
      <c r="D78" s="12"/>
      <c r="E78" s="12"/>
      <c r="F78" s="85"/>
      <c r="G78" s="12"/>
      <c r="H78" s="12"/>
      <c r="I78" s="85">
        <v>1</v>
      </c>
      <c r="J78" s="12"/>
      <c r="K78" s="12"/>
      <c r="L78" s="83"/>
      <c r="M78" s="12"/>
      <c r="N78" s="12"/>
      <c r="O78" s="76"/>
      <c r="P78" s="12"/>
      <c r="Q78" s="12"/>
      <c r="R78" s="83"/>
      <c r="S78" s="12"/>
      <c r="T78" s="12"/>
      <c r="U78" s="12"/>
      <c r="V78" s="12"/>
      <c r="W78" s="12"/>
      <c r="X78" s="83"/>
      <c r="Y78" s="12"/>
      <c r="Z78" s="37"/>
      <c r="AA78" s="111">
        <v>2.5</v>
      </c>
      <c r="AB78" s="37"/>
      <c r="AC78" s="109">
        <f>(C78+F78+I78+L78+O78+R78+U78+X78)</f>
        <v>1</v>
      </c>
      <c r="AD78" s="37"/>
      <c r="AE78" s="109">
        <f>AA78-AC78</f>
        <v>1.5</v>
      </c>
      <c r="AF78" s="41"/>
      <c r="AG78" s="12"/>
      <c r="AH78" s="85"/>
      <c r="AI78" s="12"/>
      <c r="AJ78" s="41"/>
      <c r="AK78" s="40">
        <v>0.5</v>
      </c>
      <c r="AL78" s="41"/>
      <c r="AM78" s="38">
        <f>AH78</f>
        <v>0</v>
      </c>
      <c r="AN78" s="41"/>
      <c r="AO78" s="38">
        <f>AK78-AM78</f>
        <v>0.5</v>
      </c>
      <c r="AP78" s="37"/>
      <c r="AQ78" s="173"/>
    </row>
    <row r="79" spans="1:56" ht="14.1" customHeight="1">
      <c r="A79" s="165"/>
      <c r="B79" s="7"/>
      <c r="C79" s="8"/>
      <c r="D79" s="7"/>
      <c r="E79" s="7"/>
      <c r="F79" s="8"/>
      <c r="G79" s="7"/>
      <c r="H79" s="7"/>
      <c r="I79" s="8"/>
      <c r="J79" s="7"/>
      <c r="K79" s="7"/>
      <c r="L79" s="8"/>
      <c r="M79" s="7"/>
      <c r="N79" s="7"/>
      <c r="O79" s="8"/>
      <c r="P79" s="7"/>
      <c r="Q79" s="7"/>
      <c r="R79" s="8"/>
      <c r="S79" s="7"/>
      <c r="T79" s="7"/>
      <c r="U79" s="7"/>
      <c r="V79" s="7"/>
      <c r="W79" s="7"/>
      <c r="X79" s="8"/>
      <c r="Y79" s="7"/>
      <c r="Z79" s="27"/>
      <c r="AA79" s="27"/>
      <c r="AB79" s="27"/>
      <c r="AC79" s="40"/>
      <c r="AD79" s="30"/>
      <c r="AE79" s="40"/>
      <c r="AF79" s="8"/>
      <c r="AG79" s="7"/>
      <c r="AH79" s="8"/>
      <c r="AI79" s="7"/>
      <c r="AJ79" s="7"/>
      <c r="AK79" s="33"/>
      <c r="AL79" s="33"/>
      <c r="AM79" s="40"/>
      <c r="AN79" s="40"/>
      <c r="AO79" s="40"/>
      <c r="AP79" s="33"/>
      <c r="AQ79" s="186"/>
    </row>
    <row r="80" spans="1:56" ht="15.75">
      <c r="A80" s="181" t="s">
        <v>79</v>
      </c>
      <c r="B80" s="7"/>
      <c r="C80" s="8">
        <v>31</v>
      </c>
      <c r="D80" s="7"/>
      <c r="E80" s="7"/>
      <c r="F80" s="8">
        <v>67</v>
      </c>
      <c r="G80" s="7"/>
      <c r="H80" s="7"/>
      <c r="I80" s="8">
        <v>31</v>
      </c>
      <c r="J80" s="7"/>
      <c r="K80" s="7"/>
      <c r="L80" s="8">
        <v>65</v>
      </c>
      <c r="M80" s="7"/>
      <c r="N80" s="7"/>
      <c r="O80" s="8">
        <v>1</v>
      </c>
      <c r="P80" s="7"/>
      <c r="Q80" s="7"/>
      <c r="R80" s="8">
        <v>60</v>
      </c>
      <c r="S80" s="7"/>
      <c r="T80" s="7"/>
      <c r="U80" s="8">
        <v>18</v>
      </c>
      <c r="V80" s="7"/>
      <c r="W80" s="7"/>
      <c r="X80" s="8">
        <v>65</v>
      </c>
      <c r="Y80" s="7"/>
      <c r="Z80" s="27"/>
      <c r="AA80" s="27"/>
      <c r="AB80" s="27"/>
      <c r="AC80" s="33">
        <v>67</v>
      </c>
      <c r="AD80" s="33"/>
      <c r="AE80" s="33"/>
      <c r="AF80" s="8"/>
      <c r="AG80" s="7"/>
      <c r="AH80" s="8">
        <v>67</v>
      </c>
      <c r="AI80" s="7"/>
      <c r="AJ80" s="7"/>
      <c r="AK80" s="33"/>
      <c r="AL80" s="33"/>
      <c r="AM80" s="33">
        <v>67</v>
      </c>
      <c r="AN80" s="33"/>
      <c r="AO80" s="33"/>
      <c r="AP80" s="33"/>
      <c r="AQ80" s="186"/>
    </row>
    <row r="81" spans="1:56" ht="15" customHeight="1">
      <c r="A81" s="187"/>
      <c r="B81" s="14"/>
      <c r="C81" s="19"/>
      <c r="D81" s="14"/>
      <c r="E81" s="14"/>
      <c r="F81" s="19"/>
      <c r="G81" s="14"/>
      <c r="H81" s="14"/>
      <c r="I81" s="19"/>
      <c r="J81" s="14"/>
      <c r="K81" s="14"/>
      <c r="L81" s="19"/>
      <c r="M81" s="14"/>
      <c r="N81" s="14"/>
      <c r="O81" s="19"/>
      <c r="P81" s="14"/>
      <c r="Q81" s="14"/>
      <c r="R81" s="19"/>
      <c r="S81" s="14"/>
      <c r="T81" s="14"/>
      <c r="U81" s="14"/>
      <c r="V81" s="14"/>
      <c r="W81" s="14"/>
      <c r="X81" s="19"/>
      <c r="Y81" s="14"/>
      <c r="Z81" s="37"/>
      <c r="AA81" s="37"/>
      <c r="AB81" s="37"/>
      <c r="AC81" s="42"/>
      <c r="AD81" s="42"/>
      <c r="AE81" s="42"/>
      <c r="AF81" s="19"/>
      <c r="AG81" s="14"/>
      <c r="AH81" s="19"/>
      <c r="AI81" s="14"/>
      <c r="AJ81" s="14"/>
      <c r="AK81" s="42"/>
      <c r="AL81" s="42"/>
      <c r="AM81" s="42"/>
      <c r="AN81" s="42"/>
      <c r="AO81" s="42"/>
      <c r="AP81" s="42"/>
      <c r="AQ81" s="186"/>
    </row>
    <row r="82" spans="1:56" ht="15.75">
      <c r="A82" s="181" t="s">
        <v>80</v>
      </c>
      <c r="B82" s="7"/>
      <c r="C82" s="8">
        <f>COUNTIF(C12:C78,"&gt;0")</f>
        <v>2</v>
      </c>
      <c r="D82" s="7"/>
      <c r="E82" s="7"/>
      <c r="F82" s="8">
        <f>COUNTIF(F12:F78,"&gt;0")</f>
        <v>18</v>
      </c>
      <c r="G82" s="7"/>
      <c r="H82" s="7"/>
      <c r="I82" s="8">
        <f>COUNTIF(I12:I78,"&gt;0")</f>
        <v>29</v>
      </c>
      <c r="J82" s="7"/>
      <c r="K82" s="7"/>
      <c r="L82" s="8">
        <f>COUNTIF(L12:L78,"&gt;0")</f>
        <v>1</v>
      </c>
      <c r="M82" s="7"/>
      <c r="N82" s="7"/>
      <c r="O82" s="8">
        <f>COUNTIF(O12:O78,"&gt;0")</f>
        <v>1</v>
      </c>
      <c r="P82" s="7"/>
      <c r="Q82" s="7"/>
      <c r="R82" s="8">
        <f>COUNTIF(R12:R78,"&gt;0")</f>
        <v>4</v>
      </c>
      <c r="S82" s="7"/>
      <c r="T82" s="7"/>
      <c r="U82" s="8">
        <f>COUNTIF(U12:U78,"&gt;0")</f>
        <v>0</v>
      </c>
      <c r="V82" s="7"/>
      <c r="W82" s="7"/>
      <c r="X82" s="8">
        <f>COUNTIF(X12:X78,"&gt;0")</f>
        <v>0</v>
      </c>
      <c r="Y82" s="7"/>
      <c r="Z82" s="27"/>
      <c r="AA82" s="27"/>
      <c r="AB82" s="27"/>
      <c r="AC82" s="33">
        <f>COUNTIF(AC12:AC78,"&gt;0")</f>
        <v>49</v>
      </c>
      <c r="AD82" s="33"/>
      <c r="AE82" s="33"/>
      <c r="AF82" s="8"/>
      <c r="AG82" s="7"/>
      <c r="AH82" s="8">
        <f>COUNTIF(AH12:AH78,"&gt;0")</f>
        <v>16</v>
      </c>
      <c r="AI82" s="7"/>
      <c r="AJ82" s="7"/>
      <c r="AK82" s="33"/>
      <c r="AL82" s="33"/>
      <c r="AM82" s="33">
        <f>COUNTIF(AM12:AM78,"&gt;0")</f>
        <v>16</v>
      </c>
      <c r="AN82" s="33"/>
      <c r="AO82" s="33"/>
      <c r="AP82" s="33"/>
      <c r="AQ82" s="188"/>
      <c r="AX82" s="2"/>
      <c r="AZ82" s="2"/>
      <c r="BB82" s="2"/>
      <c r="BD82" s="2"/>
    </row>
    <row r="83" spans="1:56">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189"/>
    </row>
    <row r="84" spans="1:56">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189"/>
    </row>
    <row r="85" spans="1:56">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191"/>
    </row>
    <row r="86" spans="1:56">
      <c r="A86" s="195"/>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1"/>
    </row>
    <row r="87" spans="1:56" ht="45" customHeight="1">
      <c r="A87" s="229" t="s">
        <v>119</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191"/>
    </row>
    <row r="88" spans="1:56" ht="15" customHeight="1">
      <c r="A88" s="193"/>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1"/>
    </row>
    <row r="89" spans="1:56">
      <c r="A89" s="229" t="s">
        <v>204</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191"/>
    </row>
    <row r="90" spans="1:56">
      <c r="A90" s="193"/>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1"/>
    </row>
    <row r="91" spans="1:56">
      <c r="A91" s="229" t="s">
        <v>205</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191"/>
    </row>
    <row r="92" spans="1:56">
      <c r="A92" s="193"/>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1"/>
    </row>
    <row r="93" spans="1:56">
      <c r="A93" s="229" t="s">
        <v>206</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191"/>
    </row>
    <row r="94" spans="1:56">
      <c r="A94" s="193"/>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1"/>
    </row>
    <row r="95" spans="1:56" ht="90" customHeight="1">
      <c r="A95" s="234" t="s">
        <v>207</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191"/>
    </row>
    <row r="96" spans="1:56" ht="15" customHeight="1">
      <c r="A96" s="195"/>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1"/>
    </row>
    <row r="97" spans="1:43">
      <c r="A97" s="229" t="s">
        <v>114</v>
      </c>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191"/>
    </row>
    <row r="98" spans="1:43">
      <c r="A98" s="193"/>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1"/>
    </row>
    <row r="99" spans="1:43" ht="60" customHeight="1">
      <c r="A99" s="229" t="s">
        <v>222</v>
      </c>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191"/>
    </row>
    <row r="100" spans="1:43" ht="15" customHeight="1">
      <c r="A100" s="193"/>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1"/>
    </row>
    <row r="101" spans="1:43" ht="45" customHeight="1">
      <c r="A101" s="229" t="s">
        <v>208</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191"/>
    </row>
    <row r="102" spans="1:43" ht="15" customHeight="1">
      <c r="A102" s="193"/>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1"/>
    </row>
    <row r="103" spans="1:43" ht="45" customHeight="1">
      <c r="A103" s="229" t="s">
        <v>203</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191"/>
    </row>
    <row r="104" spans="1:43" ht="15" customHeight="1">
      <c r="A104" s="193"/>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1"/>
    </row>
    <row r="105" spans="1:43" ht="30" customHeight="1">
      <c r="A105" s="229" t="s">
        <v>223</v>
      </c>
      <c r="B105" s="231"/>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191"/>
    </row>
    <row r="106" spans="1:43" ht="15" customHeight="1">
      <c r="A106" s="193"/>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1"/>
    </row>
    <row r="107" spans="1:43" ht="45" customHeight="1">
      <c r="A107" s="229" t="s">
        <v>224</v>
      </c>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46"/>
    </row>
    <row r="108" spans="1:43" ht="15" customHeight="1">
      <c r="A108" s="193"/>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1"/>
    </row>
    <row r="109" spans="1:43">
      <c r="A109" s="165"/>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189"/>
    </row>
    <row r="110" spans="1:43">
      <c r="A110" s="234" t="s">
        <v>225</v>
      </c>
      <c r="B110" s="231"/>
      <c r="C110" s="231"/>
      <c r="D110" s="231"/>
      <c r="E110" s="231"/>
      <c r="F110" s="231"/>
      <c r="G110" s="231"/>
      <c r="H110" s="231"/>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1"/>
      <c r="AI110" s="231"/>
      <c r="AJ110" s="231"/>
      <c r="AK110" s="231"/>
      <c r="AL110" s="231"/>
      <c r="AM110" s="231"/>
      <c r="AN110" s="231"/>
      <c r="AO110" s="231"/>
      <c r="AP110" s="231"/>
      <c r="AQ110" s="246"/>
    </row>
    <row r="111" spans="1:43" ht="30" customHeight="1" thickBot="1">
      <c r="A111" s="248" t="s">
        <v>226</v>
      </c>
      <c r="B111" s="249"/>
      <c r="C111" s="249"/>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c r="AJ111" s="249"/>
      <c r="AK111" s="249"/>
      <c r="AL111" s="249"/>
      <c r="AM111" s="249"/>
      <c r="AN111" s="249"/>
      <c r="AO111" s="249"/>
      <c r="AP111" s="249"/>
      <c r="AQ111" s="250"/>
    </row>
    <row r="112" spans="1:4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row>
    <row r="113" spans="47:88">
      <c r="AV113" s="2"/>
      <c r="AX113" s="2"/>
      <c r="AZ113" s="2"/>
      <c r="BB113" s="2"/>
      <c r="BD113" s="2"/>
    </row>
    <row r="114" spans="47:88">
      <c r="AV114" s="2"/>
      <c r="AX114" s="2"/>
    </row>
    <row r="115" spans="47:88">
      <c r="AV115" s="2"/>
      <c r="AX115" s="2"/>
      <c r="AZ115" s="2"/>
      <c r="BB115" s="2"/>
      <c r="BD115" s="2"/>
    </row>
    <row r="116" spans="47:88">
      <c r="AV116" s="2"/>
      <c r="AZ116" s="2"/>
      <c r="BD116" s="2"/>
    </row>
    <row r="117" spans="47:88">
      <c r="AV117" s="2"/>
      <c r="AX117" s="2"/>
    </row>
    <row r="118" spans="47:88">
      <c r="AV118" s="2"/>
      <c r="AX118" s="2"/>
      <c r="AZ118" s="2"/>
      <c r="BB118" s="2"/>
      <c r="BD118" s="2"/>
    </row>
    <row r="119" spans="47:88">
      <c r="AV119" s="2"/>
      <c r="AZ119" s="2"/>
      <c r="BD119" s="2"/>
    </row>
    <row r="120" spans="47:88">
      <c r="AV120" s="2"/>
      <c r="AX120" s="2"/>
      <c r="AZ120" s="2"/>
      <c r="BB120" s="2"/>
      <c r="BD120" s="2"/>
    </row>
    <row r="121" spans="47:88">
      <c r="AV121" s="2"/>
      <c r="AX121" s="2"/>
      <c r="AZ121" s="2"/>
      <c r="BB121" s="2"/>
      <c r="BD121" s="2"/>
    </row>
    <row r="123" spans="47:88">
      <c r="AV123" s="2"/>
      <c r="AX123" s="2"/>
      <c r="AZ123" s="2"/>
      <c r="BB123" s="2"/>
      <c r="BD123" s="2"/>
      <c r="CJ123" s="2"/>
    </row>
    <row r="124" spans="47:88">
      <c r="AU124" s="1"/>
    </row>
    <row r="126" spans="47:88">
      <c r="BT126" s="2"/>
      <c r="CJ126" s="2"/>
    </row>
    <row r="127" spans="47:88">
      <c r="AU127" s="1"/>
    </row>
  </sheetData>
  <mergeCells count="63">
    <mergeCell ref="B3:AE3"/>
    <mergeCell ref="AG3:AP3"/>
    <mergeCell ref="B5:D5"/>
    <mergeCell ref="E5:S5"/>
    <mergeCell ref="W5:Y5"/>
    <mergeCell ref="B6:D6"/>
    <mergeCell ref="E6:G6"/>
    <mergeCell ref="K6:M6"/>
    <mergeCell ref="N6:P6"/>
    <mergeCell ref="Q6:S6"/>
    <mergeCell ref="B7:D7"/>
    <mergeCell ref="E7:G7"/>
    <mergeCell ref="H7:J7"/>
    <mergeCell ref="K7:M7"/>
    <mergeCell ref="N7:P7"/>
    <mergeCell ref="Q7:S7"/>
    <mergeCell ref="Q8:S8"/>
    <mergeCell ref="T8:V8"/>
    <mergeCell ref="W8:Y8"/>
    <mergeCell ref="T6:V6"/>
    <mergeCell ref="W6:Y6"/>
    <mergeCell ref="AG6:AI6"/>
    <mergeCell ref="T7:V7"/>
    <mergeCell ref="T9:V9"/>
    <mergeCell ref="W9:Y9"/>
    <mergeCell ref="AG9:AI9"/>
    <mergeCell ref="W7:Y7"/>
    <mergeCell ref="AG7:AI7"/>
    <mergeCell ref="N10:P10"/>
    <mergeCell ref="Q10:S10"/>
    <mergeCell ref="AG8:AI8"/>
    <mergeCell ref="B9:D9"/>
    <mergeCell ref="E9:G9"/>
    <mergeCell ref="H9:J9"/>
    <mergeCell ref="K9:M9"/>
    <mergeCell ref="N9:P9"/>
    <mergeCell ref="Q9:S9"/>
    <mergeCell ref="B8:D8"/>
    <mergeCell ref="E8:G8"/>
    <mergeCell ref="H8:J8"/>
    <mergeCell ref="K8:M8"/>
    <mergeCell ref="N8:P8"/>
    <mergeCell ref="A101:AP101"/>
    <mergeCell ref="T10:V10"/>
    <mergeCell ref="W10:Y10"/>
    <mergeCell ref="AG10:AI10"/>
    <mergeCell ref="A85:AP85"/>
    <mergeCell ref="A87:AP87"/>
    <mergeCell ref="A89:AP89"/>
    <mergeCell ref="B10:D10"/>
    <mergeCell ref="E10:G10"/>
    <mergeCell ref="H10:J10"/>
    <mergeCell ref="A91:AP91"/>
    <mergeCell ref="A93:AP93"/>
    <mergeCell ref="A95:AP95"/>
    <mergeCell ref="A97:AP97"/>
    <mergeCell ref="A99:AP99"/>
    <mergeCell ref="K10:M10"/>
    <mergeCell ref="A103:AP103"/>
    <mergeCell ref="A105:AP105"/>
    <mergeCell ref="A107:AQ107"/>
    <mergeCell ref="A110:AQ110"/>
    <mergeCell ref="A111:AQ111"/>
  </mergeCells>
  <printOptions horizontalCentered="1"/>
  <pageMargins left="0.5" right="0.5" top="0.5" bottom="0.5" header="0.3" footer="0.3"/>
  <pageSetup scale="43" fitToHeight="0" orientation="landscape" r:id="rId1"/>
  <headerFooter>
    <oddHeader>&amp;C&amp;16Office of Economic and Demographic Research</oddHeader>
    <oddFooter>&amp;L&amp;16July 2016&amp;R&amp;16Page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G113"/>
  <sheetViews>
    <sheetView zoomScale="75" zoomScaleNormal="75" workbookViewId="0"/>
  </sheetViews>
  <sheetFormatPr defaultColWidth="9.77734375" defaultRowHeight="15"/>
  <cols>
    <col min="1" max="1" width="11.77734375" customWidth="1"/>
    <col min="2" max="22" width="5.77734375" customWidth="1"/>
    <col min="23" max="23" width="1.77734375" customWidth="1"/>
    <col min="24" max="24" width="9.77734375" customWidth="1"/>
    <col min="25" max="25" width="1.77734375" customWidth="1"/>
    <col min="26" max="26" width="9.77734375" customWidth="1"/>
    <col min="27" max="27" width="1.77734375" customWidth="1"/>
    <col min="28" max="28" width="9.77734375" customWidth="1"/>
    <col min="29" max="29" width="3.77734375" customWidth="1"/>
    <col min="30" max="32" width="5.77734375" customWidth="1"/>
    <col min="33" max="33" width="1.77734375" customWidth="1"/>
    <col min="34" max="34" width="9.77734375" customWidth="1"/>
    <col min="35" max="35" width="1.77734375" customWidth="1"/>
    <col min="36" max="36" width="9.77734375" customWidth="1"/>
    <col min="37" max="37" width="1.77734375" customWidth="1"/>
    <col min="38" max="38" width="9.77734375" customWidth="1"/>
    <col min="39" max="40" width="1.77734375" customWidth="1"/>
  </cols>
  <sheetData>
    <row r="1" spans="1:53" ht="30">
      <c r="A1" s="159" t="s">
        <v>214</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1"/>
      <c r="AN1" s="162"/>
    </row>
    <row r="2" spans="1:53">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164"/>
    </row>
    <row r="3" spans="1:53"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7"/>
      <c r="AD3" s="243" t="s">
        <v>108</v>
      </c>
      <c r="AE3" s="244"/>
      <c r="AF3" s="244"/>
      <c r="AG3" s="244"/>
      <c r="AH3" s="244"/>
      <c r="AI3" s="244"/>
      <c r="AJ3" s="244"/>
      <c r="AK3" s="244"/>
      <c r="AL3" s="244"/>
      <c r="AM3" s="244"/>
      <c r="AN3" s="166"/>
    </row>
    <row r="4" spans="1:53" ht="18">
      <c r="A4" s="165"/>
      <c r="B4" s="167"/>
      <c r="C4" s="156"/>
      <c r="D4" s="156"/>
      <c r="E4" s="168"/>
      <c r="F4" s="169"/>
      <c r="G4" s="169"/>
      <c r="H4" s="169"/>
      <c r="I4" s="169"/>
      <c r="J4" s="169"/>
      <c r="K4" s="169"/>
      <c r="L4" s="169"/>
      <c r="M4" s="169"/>
      <c r="N4" s="169"/>
      <c r="O4" s="169"/>
      <c r="P4" s="169"/>
      <c r="Q4" s="169"/>
      <c r="R4" s="169"/>
      <c r="S4" s="169"/>
      <c r="T4" s="169"/>
      <c r="U4" s="169"/>
      <c r="V4" s="169"/>
      <c r="W4" s="169"/>
      <c r="X4" s="168"/>
      <c r="Y4" s="168"/>
      <c r="Z4" s="168"/>
      <c r="AA4" s="168"/>
      <c r="AB4" s="170"/>
      <c r="AC4" s="7"/>
      <c r="AD4" s="171"/>
      <c r="AE4" s="156"/>
      <c r="AF4" s="156"/>
      <c r="AG4" s="156"/>
      <c r="AH4" s="156"/>
      <c r="AI4" s="156"/>
      <c r="AJ4" s="156"/>
      <c r="AK4" s="156"/>
      <c r="AL4" s="156"/>
      <c r="AM4" s="157"/>
      <c r="AN4" s="166"/>
    </row>
    <row r="5" spans="1:53" ht="15.75" customHeight="1">
      <c r="A5" s="165"/>
      <c r="B5" s="239" t="s">
        <v>78</v>
      </c>
      <c r="C5" s="238"/>
      <c r="D5" s="238"/>
      <c r="E5" s="245" t="s">
        <v>199</v>
      </c>
      <c r="F5" s="244"/>
      <c r="G5" s="244"/>
      <c r="H5" s="244"/>
      <c r="I5" s="244"/>
      <c r="J5" s="244"/>
      <c r="K5" s="244"/>
      <c r="L5" s="244"/>
      <c r="M5" s="244"/>
      <c r="N5" s="244"/>
      <c r="O5" s="244"/>
      <c r="P5" s="244"/>
      <c r="Q5" s="244"/>
      <c r="R5" s="244"/>
      <c r="S5" s="244"/>
      <c r="T5" s="238" t="s">
        <v>96</v>
      </c>
      <c r="U5" s="238"/>
      <c r="V5" s="238"/>
      <c r="W5" s="27"/>
      <c r="X5" s="27"/>
      <c r="Y5" s="27"/>
      <c r="Z5" s="27"/>
      <c r="AA5" s="27"/>
      <c r="AB5" s="27"/>
      <c r="AC5" s="23"/>
      <c r="AD5" s="172"/>
      <c r="AE5" s="6"/>
      <c r="AF5" s="6"/>
      <c r="AG5" s="6"/>
      <c r="AH5" s="33"/>
      <c r="AI5" s="8"/>
      <c r="AJ5" s="8"/>
      <c r="AK5" s="8"/>
      <c r="AL5" s="8"/>
      <c r="AM5" s="158"/>
      <c r="AN5" s="166"/>
    </row>
    <row r="6" spans="1:53" ht="15.75">
      <c r="A6" s="165"/>
      <c r="B6" s="239" t="s">
        <v>112</v>
      </c>
      <c r="C6" s="238"/>
      <c r="D6" s="238"/>
      <c r="E6" s="239" t="s">
        <v>0</v>
      </c>
      <c r="F6" s="238"/>
      <c r="G6" s="238"/>
      <c r="H6" s="6"/>
      <c r="I6" s="6"/>
      <c r="J6" s="6"/>
      <c r="K6" s="238" t="s">
        <v>85</v>
      </c>
      <c r="L6" s="238"/>
      <c r="M6" s="238"/>
      <c r="N6" s="238" t="s">
        <v>2</v>
      </c>
      <c r="O6" s="238"/>
      <c r="P6" s="238"/>
      <c r="Q6" s="238" t="s">
        <v>69</v>
      </c>
      <c r="R6" s="238"/>
      <c r="S6" s="240"/>
      <c r="T6" s="239" t="s">
        <v>97</v>
      </c>
      <c r="U6" s="238"/>
      <c r="V6" s="238"/>
      <c r="W6" s="30"/>
      <c r="X6" s="29"/>
      <c r="Y6" s="30"/>
      <c r="Z6" s="30"/>
      <c r="AA6" s="30"/>
      <c r="AB6" s="29"/>
      <c r="AC6" s="24"/>
      <c r="AD6" s="239" t="s">
        <v>77</v>
      </c>
      <c r="AE6" s="238"/>
      <c r="AF6" s="238"/>
      <c r="AG6" s="8"/>
      <c r="AH6" s="29"/>
      <c r="AI6" s="29"/>
      <c r="AJ6" s="33"/>
      <c r="AK6" s="33"/>
      <c r="AL6" s="33"/>
      <c r="AM6" s="44"/>
      <c r="AN6" s="173"/>
    </row>
    <row r="7" spans="1:53" ht="15.75">
      <c r="A7" s="165"/>
      <c r="B7" s="239" t="s">
        <v>109</v>
      </c>
      <c r="C7" s="238"/>
      <c r="D7" s="238"/>
      <c r="E7" s="239" t="s">
        <v>1</v>
      </c>
      <c r="F7" s="238"/>
      <c r="G7" s="238"/>
      <c r="H7" s="238" t="s">
        <v>74</v>
      </c>
      <c r="I7" s="238"/>
      <c r="J7" s="238"/>
      <c r="K7" s="238" t="s">
        <v>68</v>
      </c>
      <c r="L7" s="238"/>
      <c r="M7" s="238"/>
      <c r="N7" s="238" t="s">
        <v>75</v>
      </c>
      <c r="O7" s="238"/>
      <c r="P7" s="238"/>
      <c r="Q7" s="238" t="s">
        <v>70</v>
      </c>
      <c r="R7" s="238"/>
      <c r="S7" s="240"/>
      <c r="T7" s="238" t="s">
        <v>98</v>
      </c>
      <c r="U7" s="238"/>
      <c r="V7" s="238"/>
      <c r="W7" s="30"/>
      <c r="X7" s="32"/>
      <c r="Y7" s="30"/>
      <c r="Z7" s="32"/>
      <c r="AA7" s="30"/>
      <c r="AB7" s="29"/>
      <c r="AC7" s="174"/>
      <c r="AD7" s="239" t="s">
        <v>76</v>
      </c>
      <c r="AE7" s="238"/>
      <c r="AF7" s="238"/>
      <c r="AG7" s="8"/>
      <c r="AH7" s="32"/>
      <c r="AI7" s="30"/>
      <c r="AJ7" s="9"/>
      <c r="AK7" s="32"/>
      <c r="AL7" s="9"/>
      <c r="AM7" s="44"/>
      <c r="AN7" s="173"/>
    </row>
    <row r="8" spans="1:53" ht="15.75">
      <c r="A8" s="165"/>
      <c r="B8" s="238" t="s">
        <v>200</v>
      </c>
      <c r="C8" s="238"/>
      <c r="D8" s="238"/>
      <c r="E8" s="238" t="s">
        <v>3</v>
      </c>
      <c r="F8" s="238"/>
      <c r="G8" s="238"/>
      <c r="H8" s="238" t="s">
        <v>3</v>
      </c>
      <c r="I8" s="238"/>
      <c r="J8" s="238"/>
      <c r="K8" s="238" t="s">
        <v>87</v>
      </c>
      <c r="L8" s="238"/>
      <c r="M8" s="238"/>
      <c r="N8" s="238" t="s">
        <v>3</v>
      </c>
      <c r="O8" s="238"/>
      <c r="P8" s="238"/>
      <c r="Q8" s="238" t="s">
        <v>3</v>
      </c>
      <c r="R8" s="238"/>
      <c r="S8" s="238"/>
      <c r="T8" s="238" t="s">
        <v>3</v>
      </c>
      <c r="U8" s="238"/>
      <c r="V8" s="238"/>
      <c r="W8" s="31"/>
      <c r="X8" s="32" t="s">
        <v>71</v>
      </c>
      <c r="Y8" s="31"/>
      <c r="Z8" s="32"/>
      <c r="AA8" s="31"/>
      <c r="AB8" s="29"/>
      <c r="AC8" s="31"/>
      <c r="AD8" s="238" t="s">
        <v>3</v>
      </c>
      <c r="AE8" s="238"/>
      <c r="AF8" s="238"/>
      <c r="AG8" s="31"/>
      <c r="AH8" s="32" t="s">
        <v>71</v>
      </c>
      <c r="AI8" s="31"/>
      <c r="AJ8" s="9"/>
      <c r="AK8" s="45"/>
      <c r="AL8" s="9"/>
      <c r="AM8" s="31"/>
      <c r="AN8" s="173"/>
      <c r="AS8" s="2"/>
      <c r="AY8" s="2"/>
      <c r="BA8" s="2"/>
    </row>
    <row r="9" spans="1:53"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100</v>
      </c>
      <c r="U9" s="238"/>
      <c r="V9" s="238"/>
      <c r="W9" s="31"/>
      <c r="X9" s="9" t="s">
        <v>72</v>
      </c>
      <c r="Y9" s="31"/>
      <c r="Z9" s="33" t="s">
        <v>82</v>
      </c>
      <c r="AA9" s="31"/>
      <c r="AB9" s="33" t="s">
        <v>84</v>
      </c>
      <c r="AC9" s="31"/>
      <c r="AD9" s="238" t="s">
        <v>106</v>
      </c>
      <c r="AE9" s="238"/>
      <c r="AF9" s="238"/>
      <c r="AG9" s="31"/>
      <c r="AH9" s="9" t="s">
        <v>72</v>
      </c>
      <c r="AI9" s="31"/>
      <c r="AJ9" s="33" t="s">
        <v>82</v>
      </c>
      <c r="AK9" s="46"/>
      <c r="AL9" s="33" t="s">
        <v>84</v>
      </c>
      <c r="AM9" s="31"/>
      <c r="AN9" s="173"/>
      <c r="AS9" s="2"/>
      <c r="AY9" s="2"/>
      <c r="BA9" s="2"/>
    </row>
    <row r="10" spans="1:53"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88</v>
      </c>
      <c r="U10" s="236"/>
      <c r="V10" s="236"/>
      <c r="W10" s="176"/>
      <c r="X10" s="177" t="s">
        <v>83</v>
      </c>
      <c r="Y10" s="176"/>
      <c r="Z10" s="178" t="s">
        <v>83</v>
      </c>
      <c r="AA10" s="176"/>
      <c r="AB10" s="178" t="s">
        <v>83</v>
      </c>
      <c r="AC10" s="179"/>
      <c r="AD10" s="235" t="s">
        <v>92</v>
      </c>
      <c r="AE10" s="236"/>
      <c r="AF10" s="236"/>
      <c r="AG10" s="179"/>
      <c r="AH10" s="177" t="s">
        <v>83</v>
      </c>
      <c r="AI10" s="179"/>
      <c r="AJ10" s="178" t="s">
        <v>83</v>
      </c>
      <c r="AK10" s="179"/>
      <c r="AL10" s="178" t="s">
        <v>83</v>
      </c>
      <c r="AM10" s="176"/>
      <c r="AN10" s="180"/>
    </row>
    <row r="11" spans="1:53" ht="15.75">
      <c r="A11" s="165"/>
      <c r="B11" s="7"/>
      <c r="C11" s="7"/>
      <c r="D11" s="7"/>
      <c r="E11" s="7"/>
      <c r="F11" s="7"/>
      <c r="G11" s="7"/>
      <c r="H11" s="7"/>
      <c r="I11" s="7"/>
      <c r="J11" s="7"/>
      <c r="K11" s="7"/>
      <c r="L11" s="7"/>
      <c r="M11" s="7"/>
      <c r="N11" s="7"/>
      <c r="O11" s="7"/>
      <c r="P11" s="7"/>
      <c r="Q11" s="7"/>
      <c r="R11" s="7"/>
      <c r="S11" s="7"/>
      <c r="T11" s="7"/>
      <c r="U11" s="7"/>
      <c r="V11" s="7"/>
      <c r="W11" s="37"/>
      <c r="X11" s="27"/>
      <c r="Y11" s="37"/>
      <c r="Z11" s="27"/>
      <c r="AA11" s="37"/>
      <c r="AB11" s="27"/>
      <c r="AC11" s="31"/>
      <c r="AD11" s="7"/>
      <c r="AE11" s="7"/>
      <c r="AF11" s="7"/>
      <c r="AG11" s="31"/>
      <c r="AH11" s="27"/>
      <c r="AI11" s="31"/>
      <c r="AJ11" s="27"/>
      <c r="AK11" s="31"/>
      <c r="AL11" s="27"/>
      <c r="AM11" s="37"/>
      <c r="AN11" s="173"/>
    </row>
    <row r="12" spans="1:53" ht="15.75">
      <c r="A12" s="181" t="s">
        <v>4</v>
      </c>
      <c r="B12" s="7"/>
      <c r="C12" s="71"/>
      <c r="D12" s="7"/>
      <c r="E12" s="7"/>
      <c r="F12" s="72"/>
      <c r="G12" s="7"/>
      <c r="H12" s="7"/>
      <c r="I12" s="8"/>
      <c r="J12" s="7"/>
      <c r="K12" s="7"/>
      <c r="L12" s="86"/>
      <c r="M12" s="7"/>
      <c r="N12" s="7"/>
      <c r="O12" s="8"/>
      <c r="P12" s="7"/>
      <c r="Q12" s="7"/>
      <c r="R12" s="103"/>
      <c r="S12" s="7"/>
      <c r="T12" s="7"/>
      <c r="U12" s="86"/>
      <c r="V12" s="7"/>
      <c r="W12" s="37"/>
      <c r="X12" s="109">
        <v>3.5</v>
      </c>
      <c r="Y12" s="37"/>
      <c r="Z12" s="109">
        <f t="shared" ref="Z12:Z75" si="0">(C12+F12+I12+L12+O12+R12+U12)</f>
        <v>0</v>
      </c>
      <c r="AA12" s="37"/>
      <c r="AB12" s="109">
        <f t="shared" ref="AB12:AB75" si="1">X12-Z12</f>
        <v>3.5</v>
      </c>
      <c r="AC12" s="41"/>
      <c r="AD12" s="7"/>
      <c r="AE12" s="72"/>
      <c r="AF12" s="7"/>
      <c r="AG12" s="41"/>
      <c r="AH12" s="38">
        <v>0.5</v>
      </c>
      <c r="AI12" s="41"/>
      <c r="AJ12" s="38">
        <f t="shared" ref="AJ12:AJ75" si="2">AE12</f>
        <v>0</v>
      </c>
      <c r="AK12" s="41"/>
      <c r="AL12" s="38">
        <f>AH12-AJ12</f>
        <v>0.5</v>
      </c>
      <c r="AM12" s="37"/>
      <c r="AN12" s="173"/>
      <c r="AS12" s="2"/>
      <c r="AU12" s="2"/>
      <c r="AW12" s="2"/>
      <c r="AY12" s="2"/>
      <c r="BA12" s="2"/>
    </row>
    <row r="13" spans="1:53" ht="15.75">
      <c r="A13" s="182" t="s">
        <v>5</v>
      </c>
      <c r="B13" s="16"/>
      <c r="C13" s="74"/>
      <c r="D13" s="16"/>
      <c r="E13" s="16"/>
      <c r="F13" s="91"/>
      <c r="G13" s="16"/>
      <c r="H13" s="16"/>
      <c r="I13" s="96">
        <v>1</v>
      </c>
      <c r="J13" s="16"/>
      <c r="K13" s="16"/>
      <c r="L13" s="87"/>
      <c r="M13" s="16"/>
      <c r="N13" s="16"/>
      <c r="O13" s="74"/>
      <c r="P13" s="16"/>
      <c r="Q13" s="16"/>
      <c r="R13" s="87"/>
      <c r="S13" s="16"/>
      <c r="T13" s="16"/>
      <c r="U13" s="87"/>
      <c r="V13" s="16"/>
      <c r="W13" s="37"/>
      <c r="X13" s="110">
        <v>2.5</v>
      </c>
      <c r="Y13" s="37"/>
      <c r="Z13" s="110">
        <f t="shared" si="0"/>
        <v>1</v>
      </c>
      <c r="AA13" s="37"/>
      <c r="AB13" s="110">
        <f t="shared" si="1"/>
        <v>1.5</v>
      </c>
      <c r="AC13" s="39"/>
      <c r="AD13" s="16"/>
      <c r="AE13" s="91"/>
      <c r="AF13" s="16"/>
      <c r="AG13" s="39"/>
      <c r="AH13" s="39">
        <v>0.5</v>
      </c>
      <c r="AI13" s="39"/>
      <c r="AJ13" s="39">
        <f t="shared" si="2"/>
        <v>0</v>
      </c>
      <c r="AK13" s="39"/>
      <c r="AL13" s="39">
        <f>AH13-AJ13</f>
        <v>0.5</v>
      </c>
      <c r="AM13" s="37"/>
      <c r="AN13" s="173"/>
      <c r="AQ13" s="3"/>
    </row>
    <row r="14" spans="1:53" ht="15.75">
      <c r="A14" s="181" t="s">
        <v>6</v>
      </c>
      <c r="B14" s="7"/>
      <c r="C14" s="71"/>
      <c r="D14" s="7"/>
      <c r="E14" s="7"/>
      <c r="F14" s="92"/>
      <c r="G14" s="7"/>
      <c r="H14" s="7"/>
      <c r="I14" s="8"/>
      <c r="J14" s="7"/>
      <c r="K14" s="7"/>
      <c r="L14" s="88"/>
      <c r="M14" s="7"/>
      <c r="N14" s="7"/>
      <c r="O14" s="8"/>
      <c r="P14" s="7"/>
      <c r="Q14" s="7"/>
      <c r="R14" s="88"/>
      <c r="S14" s="7"/>
      <c r="T14" s="7"/>
      <c r="U14" s="88"/>
      <c r="V14" s="7"/>
      <c r="W14" s="37"/>
      <c r="X14" s="109">
        <v>3</v>
      </c>
      <c r="Y14" s="37"/>
      <c r="Z14" s="109">
        <f t="shared" si="0"/>
        <v>0</v>
      </c>
      <c r="AA14" s="37"/>
      <c r="AB14" s="109">
        <f t="shared" si="1"/>
        <v>3</v>
      </c>
      <c r="AC14" s="41"/>
      <c r="AD14" s="7"/>
      <c r="AE14" s="92">
        <v>0.5</v>
      </c>
      <c r="AF14" s="7"/>
      <c r="AG14" s="41"/>
      <c r="AH14" s="38">
        <v>0.5</v>
      </c>
      <c r="AI14" s="41"/>
      <c r="AJ14" s="38">
        <f t="shared" si="2"/>
        <v>0.5</v>
      </c>
      <c r="AK14" s="41"/>
      <c r="AL14" s="38">
        <f t="shared" ref="AL14:AL77" si="3">AH14-AJ14</f>
        <v>0</v>
      </c>
      <c r="AM14" s="37"/>
      <c r="AN14" s="173"/>
      <c r="AS14" s="2"/>
      <c r="AU14" s="2"/>
      <c r="AW14" s="2"/>
      <c r="AY14" s="2"/>
      <c r="BA14" s="2"/>
    </row>
    <row r="15" spans="1:53" ht="15.75">
      <c r="A15" s="183" t="s">
        <v>7</v>
      </c>
      <c r="B15" s="14"/>
      <c r="C15" s="19"/>
      <c r="D15" s="14"/>
      <c r="E15" s="14"/>
      <c r="F15" s="93"/>
      <c r="G15" s="14"/>
      <c r="H15" s="14"/>
      <c r="I15" s="97">
        <v>1</v>
      </c>
      <c r="J15" s="14"/>
      <c r="K15" s="14"/>
      <c r="L15" s="89"/>
      <c r="M15" s="14"/>
      <c r="N15" s="14"/>
      <c r="O15" s="19"/>
      <c r="P15" s="14"/>
      <c r="Q15" s="14"/>
      <c r="R15" s="89"/>
      <c r="S15" s="14"/>
      <c r="T15" s="14"/>
      <c r="U15" s="89"/>
      <c r="V15" s="14"/>
      <c r="W15" s="37"/>
      <c r="X15" s="110">
        <v>2.5</v>
      </c>
      <c r="Y15" s="37"/>
      <c r="Z15" s="110">
        <f t="shared" si="0"/>
        <v>1</v>
      </c>
      <c r="AA15" s="37"/>
      <c r="AB15" s="110">
        <f t="shared" si="1"/>
        <v>1.5</v>
      </c>
      <c r="AC15" s="39"/>
      <c r="AD15" s="14"/>
      <c r="AE15" s="93"/>
      <c r="AF15" s="14"/>
      <c r="AG15" s="39"/>
      <c r="AH15" s="39">
        <v>0.5</v>
      </c>
      <c r="AI15" s="39"/>
      <c r="AJ15" s="39">
        <f t="shared" si="2"/>
        <v>0</v>
      </c>
      <c r="AK15" s="39"/>
      <c r="AL15" s="39">
        <f t="shared" si="3"/>
        <v>0.5</v>
      </c>
      <c r="AM15" s="37"/>
      <c r="AN15" s="173"/>
      <c r="AQ15" s="3"/>
    </row>
    <row r="16" spans="1:53" ht="15.75">
      <c r="A16" s="181" t="s">
        <v>8</v>
      </c>
      <c r="B16" s="7"/>
      <c r="C16" s="72"/>
      <c r="D16" s="7"/>
      <c r="E16" s="7"/>
      <c r="F16" s="92"/>
      <c r="G16" s="7"/>
      <c r="H16" s="7"/>
      <c r="I16" s="8"/>
      <c r="J16" s="7"/>
      <c r="K16" s="7"/>
      <c r="L16" s="88"/>
      <c r="M16" s="7"/>
      <c r="N16" s="7"/>
      <c r="O16" s="8"/>
      <c r="P16" s="7"/>
      <c r="Q16" s="7"/>
      <c r="R16" s="104"/>
      <c r="S16" s="7"/>
      <c r="T16" s="7"/>
      <c r="U16" s="88"/>
      <c r="V16" s="7"/>
      <c r="W16" s="37"/>
      <c r="X16" s="109">
        <v>3</v>
      </c>
      <c r="Y16" s="37"/>
      <c r="Z16" s="109">
        <f t="shared" si="0"/>
        <v>0</v>
      </c>
      <c r="AA16" s="37"/>
      <c r="AB16" s="109">
        <f t="shared" si="1"/>
        <v>3</v>
      </c>
      <c r="AC16" s="41"/>
      <c r="AD16" s="7"/>
      <c r="AE16" s="92">
        <v>0.5</v>
      </c>
      <c r="AF16" s="7"/>
      <c r="AG16" s="41"/>
      <c r="AH16" s="38">
        <v>0.5</v>
      </c>
      <c r="AI16" s="41"/>
      <c r="AJ16" s="38">
        <f t="shared" si="2"/>
        <v>0.5</v>
      </c>
      <c r="AK16" s="41"/>
      <c r="AL16" s="38">
        <f t="shared" si="3"/>
        <v>0</v>
      </c>
      <c r="AM16" s="37"/>
      <c r="AN16" s="173"/>
      <c r="AS16" s="2"/>
      <c r="AU16" s="2"/>
      <c r="AW16" s="2"/>
      <c r="AY16" s="2"/>
    </row>
    <row r="17" spans="1:55" ht="15.75">
      <c r="A17" s="183" t="s">
        <v>9</v>
      </c>
      <c r="B17" s="14"/>
      <c r="C17" s="73"/>
      <c r="D17" s="14"/>
      <c r="E17" s="14"/>
      <c r="F17" s="93"/>
      <c r="G17" s="14"/>
      <c r="H17" s="14"/>
      <c r="I17" s="19"/>
      <c r="J17" s="14"/>
      <c r="K17" s="14"/>
      <c r="L17" s="89"/>
      <c r="M17" s="14"/>
      <c r="N17" s="14"/>
      <c r="O17" s="19"/>
      <c r="P17" s="14"/>
      <c r="Q17" s="14"/>
      <c r="R17" s="19"/>
      <c r="S17" s="14"/>
      <c r="T17" s="14"/>
      <c r="U17" s="89"/>
      <c r="V17" s="14"/>
      <c r="W17" s="37"/>
      <c r="X17" s="110">
        <v>3</v>
      </c>
      <c r="Y17" s="37"/>
      <c r="Z17" s="110">
        <f t="shared" si="0"/>
        <v>0</v>
      </c>
      <c r="AA17" s="37"/>
      <c r="AB17" s="110">
        <f t="shared" si="1"/>
        <v>3</v>
      </c>
      <c r="AC17" s="39"/>
      <c r="AD17" s="14"/>
      <c r="AE17" s="93"/>
      <c r="AF17" s="14"/>
      <c r="AG17" s="39"/>
      <c r="AH17" s="39">
        <v>0.5</v>
      </c>
      <c r="AI17" s="39"/>
      <c r="AJ17" s="39">
        <f t="shared" si="2"/>
        <v>0</v>
      </c>
      <c r="AK17" s="39"/>
      <c r="AL17" s="39">
        <f t="shared" si="3"/>
        <v>0.5</v>
      </c>
      <c r="AM17" s="37"/>
      <c r="AN17" s="173"/>
      <c r="AP17" s="3"/>
      <c r="AQ17" s="3"/>
    </row>
    <row r="18" spans="1:55" ht="15.75">
      <c r="A18" s="181" t="s">
        <v>10</v>
      </c>
      <c r="B18" s="7"/>
      <c r="C18" s="8"/>
      <c r="D18" s="7"/>
      <c r="E18" s="7"/>
      <c r="F18" s="92"/>
      <c r="G18" s="7"/>
      <c r="H18" s="7"/>
      <c r="I18" s="98">
        <v>1</v>
      </c>
      <c r="J18" s="7"/>
      <c r="K18" s="7"/>
      <c r="L18" s="88"/>
      <c r="M18" s="7"/>
      <c r="N18" s="7"/>
      <c r="O18" s="8"/>
      <c r="P18" s="7"/>
      <c r="Q18" s="7"/>
      <c r="R18" s="86"/>
      <c r="S18" s="7"/>
      <c r="T18" s="7"/>
      <c r="U18" s="88"/>
      <c r="V18" s="7"/>
      <c r="W18" s="37"/>
      <c r="X18" s="109">
        <v>2.5</v>
      </c>
      <c r="Y18" s="37"/>
      <c r="Z18" s="109">
        <f t="shared" si="0"/>
        <v>1</v>
      </c>
      <c r="AA18" s="37"/>
      <c r="AB18" s="109">
        <f t="shared" si="1"/>
        <v>1.5</v>
      </c>
      <c r="AC18" s="41"/>
      <c r="AD18" s="7"/>
      <c r="AE18" s="92">
        <v>0.5</v>
      </c>
      <c r="AF18" s="7"/>
      <c r="AG18" s="41"/>
      <c r="AH18" s="38">
        <v>0.5</v>
      </c>
      <c r="AI18" s="41"/>
      <c r="AJ18" s="38">
        <f t="shared" si="2"/>
        <v>0.5</v>
      </c>
      <c r="AK18" s="41"/>
      <c r="AL18" s="38">
        <f t="shared" si="3"/>
        <v>0</v>
      </c>
      <c r="AM18" s="37"/>
      <c r="AN18" s="173"/>
      <c r="AQ18" s="3"/>
      <c r="AU18" s="2"/>
      <c r="BC18" s="1"/>
    </row>
    <row r="19" spans="1:55" ht="15.75">
      <c r="A19" s="183" t="s">
        <v>11</v>
      </c>
      <c r="B19" s="14"/>
      <c r="C19" s="107"/>
      <c r="D19" s="14"/>
      <c r="E19" s="14"/>
      <c r="F19" s="93">
        <v>1</v>
      </c>
      <c r="G19" s="14"/>
      <c r="H19" s="14"/>
      <c r="I19" s="19"/>
      <c r="J19" s="14"/>
      <c r="K19" s="14"/>
      <c r="L19" s="89"/>
      <c r="M19" s="14"/>
      <c r="N19" s="14"/>
      <c r="O19" s="19"/>
      <c r="P19" s="14"/>
      <c r="Q19" s="14"/>
      <c r="R19" s="89"/>
      <c r="S19" s="14"/>
      <c r="T19" s="14"/>
      <c r="U19" s="89"/>
      <c r="V19" s="14"/>
      <c r="W19" s="37"/>
      <c r="X19" s="110">
        <v>3</v>
      </c>
      <c r="Y19" s="37"/>
      <c r="Z19" s="110">
        <f t="shared" si="0"/>
        <v>1</v>
      </c>
      <c r="AA19" s="37"/>
      <c r="AB19" s="110">
        <f t="shared" si="1"/>
        <v>2</v>
      </c>
      <c r="AC19" s="39"/>
      <c r="AD19" s="14"/>
      <c r="AE19" s="93"/>
      <c r="AF19" s="14"/>
      <c r="AG19" s="39"/>
      <c r="AH19" s="39">
        <v>0.5</v>
      </c>
      <c r="AI19" s="39"/>
      <c r="AJ19" s="39">
        <f t="shared" si="2"/>
        <v>0</v>
      </c>
      <c r="AK19" s="39"/>
      <c r="AL19" s="39">
        <f t="shared" si="3"/>
        <v>0.5</v>
      </c>
      <c r="AM19" s="37"/>
      <c r="AN19" s="173"/>
      <c r="AQ19" s="3"/>
    </row>
    <row r="20" spans="1:55" ht="15.75">
      <c r="A20" s="181" t="s">
        <v>12</v>
      </c>
      <c r="B20" s="7"/>
      <c r="C20" s="88"/>
      <c r="D20" s="7"/>
      <c r="E20" s="7"/>
      <c r="F20" s="92"/>
      <c r="G20" s="7"/>
      <c r="H20" s="7"/>
      <c r="I20" s="8"/>
      <c r="J20" s="7"/>
      <c r="K20" s="7"/>
      <c r="L20" s="88"/>
      <c r="M20" s="7"/>
      <c r="N20" s="7"/>
      <c r="O20" s="8"/>
      <c r="P20" s="7"/>
      <c r="Q20" s="7"/>
      <c r="R20" s="88"/>
      <c r="S20" s="7"/>
      <c r="T20" s="7"/>
      <c r="U20" s="88"/>
      <c r="V20" s="7"/>
      <c r="W20" s="37"/>
      <c r="X20" s="109">
        <v>3</v>
      </c>
      <c r="Y20" s="37"/>
      <c r="Z20" s="109">
        <f t="shared" si="0"/>
        <v>0</v>
      </c>
      <c r="AA20" s="37"/>
      <c r="AB20" s="109">
        <f t="shared" si="1"/>
        <v>3</v>
      </c>
      <c r="AC20" s="41"/>
      <c r="AD20" s="7"/>
      <c r="AE20" s="92"/>
      <c r="AF20" s="7"/>
      <c r="AG20" s="41"/>
      <c r="AH20" s="38">
        <v>0.5</v>
      </c>
      <c r="AI20" s="41"/>
      <c r="AJ20" s="38">
        <f t="shared" si="2"/>
        <v>0</v>
      </c>
      <c r="AK20" s="41"/>
      <c r="AL20" s="38">
        <f t="shared" si="3"/>
        <v>0.5</v>
      </c>
      <c r="AM20" s="37"/>
      <c r="AN20" s="173"/>
      <c r="AQ20" s="3"/>
      <c r="AS20" s="2"/>
      <c r="AU20" s="2"/>
      <c r="AW20" s="2"/>
      <c r="AY20" s="2"/>
      <c r="BA20" s="2"/>
    </row>
    <row r="21" spans="1:55" ht="15.75">
      <c r="A21" s="183" t="s">
        <v>13</v>
      </c>
      <c r="B21" s="14"/>
      <c r="C21" s="108"/>
      <c r="D21" s="14"/>
      <c r="E21" s="14"/>
      <c r="F21" s="93">
        <v>1</v>
      </c>
      <c r="G21" s="14"/>
      <c r="H21" s="14"/>
      <c r="I21" s="19"/>
      <c r="J21" s="14"/>
      <c r="K21" s="14"/>
      <c r="L21" s="89"/>
      <c r="M21" s="14"/>
      <c r="N21" s="14"/>
      <c r="O21" s="19"/>
      <c r="P21" s="14"/>
      <c r="Q21" s="14"/>
      <c r="R21" s="89"/>
      <c r="S21" s="14"/>
      <c r="T21" s="14"/>
      <c r="U21" s="89"/>
      <c r="V21" s="14"/>
      <c r="W21" s="37"/>
      <c r="X21" s="110">
        <v>3</v>
      </c>
      <c r="Y21" s="37"/>
      <c r="Z21" s="110">
        <f t="shared" si="0"/>
        <v>1</v>
      </c>
      <c r="AA21" s="37"/>
      <c r="AB21" s="110">
        <f t="shared" si="1"/>
        <v>2</v>
      </c>
      <c r="AC21" s="39"/>
      <c r="AD21" s="14"/>
      <c r="AE21" s="93"/>
      <c r="AF21" s="14"/>
      <c r="AG21" s="39"/>
      <c r="AH21" s="39">
        <v>0.5</v>
      </c>
      <c r="AI21" s="39"/>
      <c r="AJ21" s="39">
        <f t="shared" si="2"/>
        <v>0</v>
      </c>
      <c r="AK21" s="39"/>
      <c r="AL21" s="39">
        <f t="shared" si="3"/>
        <v>0.5</v>
      </c>
      <c r="AM21" s="37"/>
      <c r="AN21" s="173"/>
      <c r="AP21" s="3"/>
      <c r="AQ21" s="3"/>
    </row>
    <row r="22" spans="1:55" ht="15.75">
      <c r="A22" s="181" t="s">
        <v>14</v>
      </c>
      <c r="B22" s="7"/>
      <c r="C22" s="8"/>
      <c r="D22" s="7"/>
      <c r="E22" s="7"/>
      <c r="F22" s="92"/>
      <c r="G22" s="7"/>
      <c r="H22" s="7"/>
      <c r="I22" s="8"/>
      <c r="J22" s="7"/>
      <c r="K22" s="7"/>
      <c r="L22" s="88"/>
      <c r="M22" s="7"/>
      <c r="N22" s="7"/>
      <c r="O22" s="8"/>
      <c r="P22" s="7"/>
      <c r="Q22" s="7"/>
      <c r="R22" s="88"/>
      <c r="S22" s="7"/>
      <c r="T22" s="7"/>
      <c r="U22" s="88"/>
      <c r="V22" s="7"/>
      <c r="W22" s="37"/>
      <c r="X22" s="109">
        <v>2</v>
      </c>
      <c r="Y22" s="37"/>
      <c r="Z22" s="109">
        <f t="shared" si="0"/>
        <v>0</v>
      </c>
      <c r="AA22" s="37"/>
      <c r="AB22" s="109">
        <f t="shared" si="1"/>
        <v>2</v>
      </c>
      <c r="AC22" s="41"/>
      <c r="AD22" s="7"/>
      <c r="AE22" s="92"/>
      <c r="AF22" s="7"/>
      <c r="AG22" s="41"/>
      <c r="AH22" s="38">
        <v>0.5</v>
      </c>
      <c r="AI22" s="41"/>
      <c r="AJ22" s="38">
        <f t="shared" si="2"/>
        <v>0</v>
      </c>
      <c r="AK22" s="41"/>
      <c r="AL22" s="38">
        <f t="shared" si="3"/>
        <v>0.5</v>
      </c>
      <c r="AM22" s="37"/>
      <c r="AN22" s="173"/>
      <c r="AQ22" s="3"/>
      <c r="AS22" s="2"/>
      <c r="AU22" s="2"/>
      <c r="AW22" s="2"/>
      <c r="AY22" s="2"/>
      <c r="BA22" s="2"/>
    </row>
    <row r="23" spans="1:55" ht="15.75">
      <c r="A23" s="183" t="s">
        <v>15</v>
      </c>
      <c r="B23" s="14"/>
      <c r="C23" s="75"/>
      <c r="D23" s="14"/>
      <c r="E23" s="14"/>
      <c r="F23" s="93"/>
      <c r="G23" s="14"/>
      <c r="H23" s="14"/>
      <c r="I23" s="99">
        <v>1</v>
      </c>
      <c r="J23" s="14"/>
      <c r="K23" s="14"/>
      <c r="L23" s="89"/>
      <c r="M23" s="14"/>
      <c r="N23" s="14"/>
      <c r="O23" s="19"/>
      <c r="P23" s="14"/>
      <c r="Q23" s="14"/>
      <c r="R23" s="89"/>
      <c r="S23" s="14"/>
      <c r="T23" s="14"/>
      <c r="U23" s="89"/>
      <c r="V23" s="14"/>
      <c r="W23" s="37"/>
      <c r="X23" s="110">
        <v>3</v>
      </c>
      <c r="Y23" s="37"/>
      <c r="Z23" s="110">
        <f t="shared" si="0"/>
        <v>1</v>
      </c>
      <c r="AA23" s="37"/>
      <c r="AB23" s="110">
        <f t="shared" si="1"/>
        <v>2</v>
      </c>
      <c r="AC23" s="39"/>
      <c r="AD23" s="14"/>
      <c r="AE23" s="93"/>
      <c r="AF23" s="14"/>
      <c r="AG23" s="39"/>
      <c r="AH23" s="39">
        <v>0.5</v>
      </c>
      <c r="AI23" s="39"/>
      <c r="AJ23" s="39">
        <f t="shared" si="2"/>
        <v>0</v>
      </c>
      <c r="AK23" s="39"/>
      <c r="AL23" s="39">
        <f t="shared" si="3"/>
        <v>0.5</v>
      </c>
      <c r="AM23" s="37"/>
      <c r="AN23" s="173"/>
      <c r="AQ23" s="3"/>
    </row>
    <row r="24" spans="1:55" ht="15.75">
      <c r="A24" s="184" t="s">
        <v>117</v>
      </c>
      <c r="B24" s="12"/>
      <c r="C24" s="76"/>
      <c r="D24" s="12"/>
      <c r="E24" s="12"/>
      <c r="F24" s="94"/>
      <c r="G24" s="12"/>
      <c r="H24" s="12"/>
      <c r="I24" s="94">
        <v>1</v>
      </c>
      <c r="J24" s="12"/>
      <c r="K24" s="12"/>
      <c r="L24" s="82"/>
      <c r="M24" s="12"/>
      <c r="N24" s="12"/>
      <c r="O24" s="76"/>
      <c r="P24" s="12"/>
      <c r="Q24" s="12"/>
      <c r="R24" s="82">
        <v>0.5</v>
      </c>
      <c r="S24" s="12"/>
      <c r="T24" s="12"/>
      <c r="U24" s="82"/>
      <c r="V24" s="12"/>
      <c r="W24" s="37"/>
      <c r="X24" s="111">
        <v>2.5</v>
      </c>
      <c r="Y24" s="37"/>
      <c r="Z24" s="109">
        <f t="shared" si="0"/>
        <v>1.5</v>
      </c>
      <c r="AA24" s="37"/>
      <c r="AB24" s="109">
        <f t="shared" si="1"/>
        <v>1</v>
      </c>
      <c r="AC24" s="41"/>
      <c r="AD24" s="12"/>
      <c r="AE24" s="94"/>
      <c r="AF24" s="12"/>
      <c r="AG24" s="41"/>
      <c r="AH24" s="38">
        <v>0.5</v>
      </c>
      <c r="AI24" s="41"/>
      <c r="AJ24" s="38">
        <f t="shared" si="2"/>
        <v>0</v>
      </c>
      <c r="AK24" s="41"/>
      <c r="AL24" s="38">
        <f t="shared" si="3"/>
        <v>0.5</v>
      </c>
      <c r="AM24" s="37"/>
      <c r="AN24" s="173"/>
      <c r="AP24" s="3"/>
      <c r="AQ24" s="3"/>
      <c r="AS24" s="2"/>
      <c r="AU24" s="2"/>
      <c r="AW24" s="2"/>
      <c r="AY24" s="2"/>
      <c r="BA24" s="2"/>
    </row>
    <row r="25" spans="1:55" ht="15.75">
      <c r="A25" s="185" t="s">
        <v>16</v>
      </c>
      <c r="B25" s="13"/>
      <c r="C25" s="20"/>
      <c r="D25" s="13"/>
      <c r="E25" s="13"/>
      <c r="F25" s="95"/>
      <c r="G25" s="13"/>
      <c r="H25" s="13"/>
      <c r="I25" s="100">
        <v>1</v>
      </c>
      <c r="J25" s="13"/>
      <c r="K25" s="13"/>
      <c r="L25" s="79"/>
      <c r="M25" s="13"/>
      <c r="N25" s="13"/>
      <c r="O25" s="20"/>
      <c r="P25" s="13"/>
      <c r="Q25" s="13"/>
      <c r="R25" s="79"/>
      <c r="S25" s="13"/>
      <c r="T25" s="13"/>
      <c r="U25" s="90"/>
      <c r="V25" s="13"/>
      <c r="W25" s="37"/>
      <c r="X25" s="112">
        <v>2.5</v>
      </c>
      <c r="Y25" s="37"/>
      <c r="Z25" s="110">
        <f t="shared" si="0"/>
        <v>1</v>
      </c>
      <c r="AA25" s="37"/>
      <c r="AB25" s="110">
        <f t="shared" si="1"/>
        <v>1.5</v>
      </c>
      <c r="AC25" s="39"/>
      <c r="AD25" s="13"/>
      <c r="AE25" s="95"/>
      <c r="AF25" s="13"/>
      <c r="AG25" s="39"/>
      <c r="AH25" s="39">
        <v>0.5</v>
      </c>
      <c r="AI25" s="39"/>
      <c r="AJ25" s="39">
        <f t="shared" si="2"/>
        <v>0</v>
      </c>
      <c r="AK25" s="39"/>
      <c r="AL25" s="39">
        <f t="shared" si="3"/>
        <v>0.5</v>
      </c>
      <c r="AM25" s="37"/>
      <c r="AN25" s="173"/>
      <c r="AQ25" s="3"/>
      <c r="AW25" s="2"/>
    </row>
    <row r="26" spans="1:55" ht="15.75">
      <c r="A26" s="184" t="s">
        <v>17</v>
      </c>
      <c r="B26" s="12"/>
      <c r="C26" s="106">
        <v>0.5</v>
      </c>
      <c r="D26" s="12"/>
      <c r="E26" s="12"/>
      <c r="F26" s="94">
        <v>0.5</v>
      </c>
      <c r="G26" s="12"/>
      <c r="H26" s="12"/>
      <c r="I26" s="76"/>
      <c r="J26" s="12"/>
      <c r="K26" s="12"/>
      <c r="L26" s="76"/>
      <c r="M26" s="12"/>
      <c r="N26" s="12"/>
      <c r="O26" s="76"/>
      <c r="P26" s="12"/>
      <c r="Q26" s="12"/>
      <c r="R26" s="76"/>
      <c r="S26" s="12"/>
      <c r="T26" s="12"/>
      <c r="U26" s="82"/>
      <c r="V26" s="12"/>
      <c r="W26" s="37"/>
      <c r="X26" s="111">
        <v>3</v>
      </c>
      <c r="Y26" s="37"/>
      <c r="Z26" s="109">
        <f t="shared" si="0"/>
        <v>1</v>
      </c>
      <c r="AA26" s="37"/>
      <c r="AB26" s="109">
        <f t="shared" si="1"/>
        <v>2</v>
      </c>
      <c r="AC26" s="41"/>
      <c r="AD26" s="12"/>
      <c r="AE26" s="94"/>
      <c r="AF26" s="12"/>
      <c r="AG26" s="41"/>
      <c r="AH26" s="38">
        <v>0.5</v>
      </c>
      <c r="AI26" s="41"/>
      <c r="AJ26" s="38">
        <f t="shared" si="2"/>
        <v>0</v>
      </c>
      <c r="AK26" s="41"/>
      <c r="AL26" s="38">
        <f t="shared" si="3"/>
        <v>0.5</v>
      </c>
      <c r="AM26" s="37"/>
      <c r="AN26" s="173"/>
      <c r="AQ26" s="3"/>
      <c r="AU26" s="2"/>
      <c r="AW26" s="2"/>
      <c r="AY26" s="2"/>
      <c r="BA26" s="2"/>
    </row>
    <row r="27" spans="1:55" ht="15.75">
      <c r="A27" s="185" t="s">
        <v>18</v>
      </c>
      <c r="B27" s="13"/>
      <c r="C27" s="100"/>
      <c r="D27" s="13"/>
      <c r="E27" s="13"/>
      <c r="F27" s="95">
        <v>1</v>
      </c>
      <c r="G27" s="13"/>
      <c r="H27" s="13"/>
      <c r="I27" s="20"/>
      <c r="J27" s="13"/>
      <c r="K27" s="13"/>
      <c r="L27" s="81"/>
      <c r="M27" s="13"/>
      <c r="N27" s="13"/>
      <c r="O27" s="20"/>
      <c r="P27" s="13"/>
      <c r="Q27" s="13"/>
      <c r="R27" s="81"/>
      <c r="S27" s="13"/>
      <c r="T27" s="13"/>
      <c r="U27" s="90"/>
      <c r="V27" s="13"/>
      <c r="W27" s="37"/>
      <c r="X27" s="112">
        <v>3</v>
      </c>
      <c r="Y27" s="37"/>
      <c r="Z27" s="110">
        <f t="shared" si="0"/>
        <v>1</v>
      </c>
      <c r="AA27" s="37"/>
      <c r="AB27" s="110">
        <f t="shared" si="1"/>
        <v>2</v>
      </c>
      <c r="AC27" s="39"/>
      <c r="AD27" s="13"/>
      <c r="AE27" s="95">
        <v>0.5</v>
      </c>
      <c r="AF27" s="13"/>
      <c r="AG27" s="39"/>
      <c r="AH27" s="39">
        <v>0.5</v>
      </c>
      <c r="AI27" s="39"/>
      <c r="AJ27" s="39">
        <f t="shared" si="2"/>
        <v>0.5</v>
      </c>
      <c r="AK27" s="39"/>
      <c r="AL27" s="39">
        <f t="shared" si="3"/>
        <v>0</v>
      </c>
      <c r="AM27" s="37"/>
      <c r="AN27" s="173"/>
      <c r="AQ27" s="3"/>
      <c r="AS27" s="2"/>
      <c r="AU27" s="2"/>
      <c r="AW27" s="2"/>
      <c r="AY27" s="2"/>
      <c r="BA27" s="2"/>
    </row>
    <row r="28" spans="1:55" ht="15.75">
      <c r="A28" s="184" t="s">
        <v>19</v>
      </c>
      <c r="B28" s="12"/>
      <c r="C28" s="76"/>
      <c r="D28" s="12"/>
      <c r="E28" s="12"/>
      <c r="F28" s="94"/>
      <c r="G28" s="12"/>
      <c r="H28" s="12"/>
      <c r="I28" s="101">
        <v>0.5</v>
      </c>
      <c r="J28" s="12"/>
      <c r="K28" s="12"/>
      <c r="L28" s="82"/>
      <c r="M28" s="12"/>
      <c r="N28" s="12"/>
      <c r="O28" s="76"/>
      <c r="P28" s="12"/>
      <c r="Q28" s="12"/>
      <c r="R28" s="82"/>
      <c r="S28" s="12"/>
      <c r="T28" s="12"/>
      <c r="U28" s="82"/>
      <c r="V28" s="12"/>
      <c r="W28" s="37"/>
      <c r="X28" s="111">
        <v>2</v>
      </c>
      <c r="Y28" s="37"/>
      <c r="Z28" s="109">
        <f t="shared" si="0"/>
        <v>0.5</v>
      </c>
      <c r="AA28" s="37"/>
      <c r="AB28" s="109">
        <f t="shared" si="1"/>
        <v>1.5</v>
      </c>
      <c r="AC28" s="41"/>
      <c r="AD28" s="12"/>
      <c r="AE28" s="94">
        <v>0.5</v>
      </c>
      <c r="AF28" s="12"/>
      <c r="AG28" s="41"/>
      <c r="AH28" s="38">
        <v>0.5</v>
      </c>
      <c r="AI28" s="41"/>
      <c r="AJ28" s="38">
        <f t="shared" si="2"/>
        <v>0.5</v>
      </c>
      <c r="AK28" s="41"/>
      <c r="AL28" s="38">
        <f t="shared" si="3"/>
        <v>0</v>
      </c>
      <c r="AM28" s="37"/>
      <c r="AN28" s="173"/>
      <c r="AS28" s="2"/>
      <c r="AU28" s="2"/>
      <c r="AW28" s="2"/>
      <c r="AY28" s="2"/>
      <c r="BA28" s="2"/>
    </row>
    <row r="29" spans="1:55" ht="15.75">
      <c r="A29" s="185" t="s">
        <v>20</v>
      </c>
      <c r="B29" s="13"/>
      <c r="C29" s="77"/>
      <c r="D29" s="13"/>
      <c r="E29" s="13"/>
      <c r="F29" s="95"/>
      <c r="G29" s="13"/>
      <c r="H29" s="13"/>
      <c r="I29" s="95">
        <v>1</v>
      </c>
      <c r="J29" s="13"/>
      <c r="K29" s="13"/>
      <c r="L29" s="90"/>
      <c r="M29" s="13"/>
      <c r="N29" s="13"/>
      <c r="O29" s="20"/>
      <c r="P29" s="13"/>
      <c r="Q29" s="13"/>
      <c r="R29" s="90"/>
      <c r="S29" s="13"/>
      <c r="T29" s="13"/>
      <c r="U29" s="90"/>
      <c r="V29" s="13"/>
      <c r="W29" s="37"/>
      <c r="X29" s="112">
        <v>3.5</v>
      </c>
      <c r="Y29" s="37"/>
      <c r="Z29" s="110">
        <f t="shared" si="0"/>
        <v>1</v>
      </c>
      <c r="AA29" s="37"/>
      <c r="AB29" s="110">
        <f t="shared" si="1"/>
        <v>2.5</v>
      </c>
      <c r="AC29" s="39"/>
      <c r="AD29" s="13"/>
      <c r="AE29" s="95"/>
      <c r="AF29" s="13"/>
      <c r="AG29" s="39"/>
      <c r="AH29" s="39">
        <v>0.5</v>
      </c>
      <c r="AI29" s="39"/>
      <c r="AJ29" s="39">
        <f t="shared" si="2"/>
        <v>0</v>
      </c>
      <c r="AK29" s="39"/>
      <c r="AL29" s="39">
        <f t="shared" si="3"/>
        <v>0.5</v>
      </c>
      <c r="AM29" s="37"/>
      <c r="AN29" s="173"/>
      <c r="AQ29" s="3"/>
      <c r="AU29" s="2"/>
      <c r="AW29" s="2"/>
      <c r="AY29" s="2"/>
      <c r="BA29" s="2"/>
    </row>
    <row r="30" spans="1:55" ht="15.75">
      <c r="A30" s="184" t="s">
        <v>21</v>
      </c>
      <c r="B30" s="12"/>
      <c r="C30" s="76"/>
      <c r="D30" s="12"/>
      <c r="E30" s="12"/>
      <c r="F30" s="94"/>
      <c r="G30" s="12"/>
      <c r="H30" s="12"/>
      <c r="I30" s="94">
        <v>1</v>
      </c>
      <c r="J30" s="12"/>
      <c r="K30" s="12"/>
      <c r="L30" s="82"/>
      <c r="M30" s="12"/>
      <c r="N30" s="12"/>
      <c r="O30" s="76"/>
      <c r="P30" s="12"/>
      <c r="Q30" s="12"/>
      <c r="R30" s="82">
        <v>0.5</v>
      </c>
      <c r="S30" s="12"/>
      <c r="T30" s="12"/>
      <c r="U30" s="82"/>
      <c r="V30" s="12"/>
      <c r="W30" s="37"/>
      <c r="X30" s="111">
        <v>2.5</v>
      </c>
      <c r="Y30" s="37"/>
      <c r="Z30" s="109">
        <f t="shared" si="0"/>
        <v>1.5</v>
      </c>
      <c r="AA30" s="37"/>
      <c r="AB30" s="109">
        <f t="shared" si="1"/>
        <v>1</v>
      </c>
      <c r="AC30" s="41"/>
      <c r="AD30" s="12"/>
      <c r="AE30" s="94"/>
      <c r="AF30" s="12"/>
      <c r="AG30" s="41"/>
      <c r="AH30" s="38">
        <v>0.5</v>
      </c>
      <c r="AI30" s="41"/>
      <c r="AJ30" s="38">
        <f t="shared" si="2"/>
        <v>0</v>
      </c>
      <c r="AK30" s="41"/>
      <c r="AL30" s="38">
        <f t="shared" si="3"/>
        <v>0.5</v>
      </c>
      <c r="AM30" s="37"/>
      <c r="AN30" s="173"/>
      <c r="AS30" s="2"/>
      <c r="AU30" s="2"/>
      <c r="AW30" s="2"/>
      <c r="AY30" s="2"/>
      <c r="BA30" s="2"/>
    </row>
    <row r="31" spans="1:55" ht="15.75">
      <c r="A31" s="185" t="s">
        <v>22</v>
      </c>
      <c r="B31" s="13"/>
      <c r="C31" s="20"/>
      <c r="D31" s="13"/>
      <c r="E31" s="13"/>
      <c r="F31" s="95"/>
      <c r="G31" s="13"/>
      <c r="H31" s="13"/>
      <c r="I31" s="95">
        <v>1</v>
      </c>
      <c r="J31" s="13"/>
      <c r="K31" s="13"/>
      <c r="L31" s="90"/>
      <c r="M31" s="13"/>
      <c r="N31" s="13"/>
      <c r="O31" s="20"/>
      <c r="P31" s="13"/>
      <c r="Q31" s="13"/>
      <c r="R31" s="90"/>
      <c r="S31" s="13"/>
      <c r="T31" s="13"/>
      <c r="U31" s="90"/>
      <c r="V31" s="13"/>
      <c r="W31" s="37"/>
      <c r="X31" s="112">
        <v>2.5</v>
      </c>
      <c r="Y31" s="37"/>
      <c r="Z31" s="110">
        <f t="shared" si="0"/>
        <v>1</v>
      </c>
      <c r="AA31" s="37"/>
      <c r="AB31" s="110">
        <f t="shared" si="1"/>
        <v>1.5</v>
      </c>
      <c r="AC31" s="39"/>
      <c r="AD31" s="13"/>
      <c r="AE31" s="95"/>
      <c r="AF31" s="13"/>
      <c r="AG31" s="39"/>
      <c r="AH31" s="39">
        <v>0.5</v>
      </c>
      <c r="AI31" s="39"/>
      <c r="AJ31" s="39">
        <f t="shared" si="2"/>
        <v>0</v>
      </c>
      <c r="AK31" s="39"/>
      <c r="AL31" s="39">
        <f t="shared" si="3"/>
        <v>0.5</v>
      </c>
      <c r="AM31" s="37"/>
      <c r="AN31" s="173"/>
      <c r="AQ31" s="3"/>
      <c r="AS31" s="2"/>
      <c r="AU31" s="2"/>
      <c r="AW31" s="2"/>
      <c r="AY31" s="2"/>
      <c r="BA31" s="2"/>
    </row>
    <row r="32" spans="1:55" ht="15.75">
      <c r="A32" s="184" t="s">
        <v>23</v>
      </c>
      <c r="B32" s="12"/>
      <c r="C32" s="76"/>
      <c r="D32" s="12"/>
      <c r="E32" s="12"/>
      <c r="F32" s="94">
        <v>1</v>
      </c>
      <c r="G32" s="12"/>
      <c r="H32" s="12"/>
      <c r="I32" s="94"/>
      <c r="J32" s="12"/>
      <c r="K32" s="12"/>
      <c r="L32" s="82"/>
      <c r="M32" s="12"/>
      <c r="N32" s="12"/>
      <c r="O32" s="76"/>
      <c r="P32" s="12"/>
      <c r="Q32" s="12"/>
      <c r="R32" s="82"/>
      <c r="S32" s="12"/>
      <c r="T32" s="12"/>
      <c r="U32" s="82"/>
      <c r="V32" s="12"/>
      <c r="W32" s="37"/>
      <c r="X32" s="111">
        <v>2.5</v>
      </c>
      <c r="Y32" s="37"/>
      <c r="Z32" s="109">
        <f t="shared" si="0"/>
        <v>1</v>
      </c>
      <c r="AA32" s="37"/>
      <c r="AB32" s="109">
        <f t="shared" si="1"/>
        <v>1.5</v>
      </c>
      <c r="AC32" s="41"/>
      <c r="AD32" s="12"/>
      <c r="AE32" s="94"/>
      <c r="AF32" s="12"/>
      <c r="AG32" s="41"/>
      <c r="AH32" s="38">
        <v>0.5</v>
      </c>
      <c r="AI32" s="41"/>
      <c r="AJ32" s="38">
        <f t="shared" si="2"/>
        <v>0</v>
      </c>
      <c r="AK32" s="41"/>
      <c r="AL32" s="38">
        <f t="shared" si="3"/>
        <v>0.5</v>
      </c>
      <c r="AM32" s="37"/>
      <c r="AN32" s="173"/>
      <c r="AS32" s="2"/>
      <c r="AU32" s="2"/>
      <c r="AW32" s="2"/>
      <c r="AY32" s="2"/>
    </row>
    <row r="33" spans="1:59" ht="15.75">
      <c r="A33" s="185" t="s">
        <v>24</v>
      </c>
      <c r="B33" s="13"/>
      <c r="C33" s="77"/>
      <c r="D33" s="13"/>
      <c r="E33" s="13"/>
      <c r="F33" s="95"/>
      <c r="G33" s="13"/>
      <c r="H33" s="13"/>
      <c r="I33" s="95">
        <v>1</v>
      </c>
      <c r="J33" s="13"/>
      <c r="K33" s="13"/>
      <c r="L33" s="90"/>
      <c r="M33" s="13"/>
      <c r="N33" s="13"/>
      <c r="O33" s="20"/>
      <c r="P33" s="13"/>
      <c r="Q33" s="13"/>
      <c r="R33" s="90"/>
      <c r="S33" s="13"/>
      <c r="T33" s="13"/>
      <c r="U33" s="90"/>
      <c r="V33" s="13"/>
      <c r="W33" s="37"/>
      <c r="X33" s="112">
        <v>3.5</v>
      </c>
      <c r="Y33" s="37"/>
      <c r="Z33" s="110">
        <f t="shared" si="0"/>
        <v>1</v>
      </c>
      <c r="AA33" s="37"/>
      <c r="AB33" s="110">
        <f t="shared" si="1"/>
        <v>2.5</v>
      </c>
      <c r="AC33" s="39"/>
      <c r="AD33" s="13"/>
      <c r="AE33" s="95"/>
      <c r="AF33" s="13"/>
      <c r="AG33" s="39"/>
      <c r="AH33" s="39">
        <v>0.5</v>
      </c>
      <c r="AI33" s="39"/>
      <c r="AJ33" s="39">
        <f t="shared" si="2"/>
        <v>0</v>
      </c>
      <c r="AK33" s="39"/>
      <c r="AL33" s="39">
        <f t="shared" si="3"/>
        <v>0.5</v>
      </c>
      <c r="AM33" s="37"/>
      <c r="AN33" s="173"/>
      <c r="AQ33" s="3"/>
      <c r="AS33" s="2"/>
      <c r="AU33" s="2"/>
      <c r="AW33" s="2"/>
      <c r="AY33" s="2"/>
      <c r="BA33" s="2"/>
    </row>
    <row r="34" spans="1:59" ht="15.75">
      <c r="A34" s="184" t="s">
        <v>25</v>
      </c>
      <c r="B34" s="12"/>
      <c r="C34" s="76"/>
      <c r="D34" s="12"/>
      <c r="E34" s="12"/>
      <c r="F34" s="94"/>
      <c r="G34" s="12"/>
      <c r="H34" s="12"/>
      <c r="I34" s="94">
        <v>1</v>
      </c>
      <c r="J34" s="12"/>
      <c r="K34" s="12"/>
      <c r="L34" s="82"/>
      <c r="M34" s="12"/>
      <c r="N34" s="12"/>
      <c r="O34" s="76"/>
      <c r="P34" s="12"/>
      <c r="Q34" s="12"/>
      <c r="R34" s="82"/>
      <c r="S34" s="12"/>
      <c r="T34" s="12"/>
      <c r="U34" s="82"/>
      <c r="V34" s="12"/>
      <c r="W34" s="37"/>
      <c r="X34" s="111">
        <v>2.5</v>
      </c>
      <c r="Y34" s="37"/>
      <c r="Z34" s="109">
        <f t="shared" si="0"/>
        <v>1</v>
      </c>
      <c r="AA34" s="37"/>
      <c r="AB34" s="109">
        <f t="shared" si="1"/>
        <v>1.5</v>
      </c>
      <c r="AC34" s="41"/>
      <c r="AD34" s="12"/>
      <c r="AE34" s="94"/>
      <c r="AF34" s="12"/>
      <c r="AG34" s="41"/>
      <c r="AH34" s="38">
        <v>0.5</v>
      </c>
      <c r="AI34" s="41"/>
      <c r="AJ34" s="38">
        <f t="shared" si="2"/>
        <v>0</v>
      </c>
      <c r="AK34" s="41"/>
      <c r="AL34" s="38">
        <f t="shared" si="3"/>
        <v>0.5</v>
      </c>
      <c r="AM34" s="37"/>
      <c r="AN34" s="173"/>
      <c r="AQ34" s="3"/>
      <c r="AS34" s="2"/>
      <c r="AU34" s="2"/>
      <c r="AY34" s="2"/>
    </row>
    <row r="35" spans="1:59" ht="15.75">
      <c r="A35" s="185" t="s">
        <v>26</v>
      </c>
      <c r="B35" s="13"/>
      <c r="C35" s="20"/>
      <c r="D35" s="13"/>
      <c r="E35" s="13"/>
      <c r="F35" s="95"/>
      <c r="G35" s="13"/>
      <c r="H35" s="13"/>
      <c r="I35" s="95">
        <v>1</v>
      </c>
      <c r="J35" s="13"/>
      <c r="K35" s="13"/>
      <c r="L35" s="90"/>
      <c r="M35" s="13"/>
      <c r="N35" s="13"/>
      <c r="O35" s="20"/>
      <c r="P35" s="13"/>
      <c r="Q35" s="13"/>
      <c r="R35" s="90"/>
      <c r="S35" s="13"/>
      <c r="T35" s="13"/>
      <c r="U35" s="90"/>
      <c r="V35" s="13"/>
      <c r="W35" s="37"/>
      <c r="X35" s="112">
        <v>2.5</v>
      </c>
      <c r="Y35" s="37"/>
      <c r="Z35" s="110">
        <f t="shared" si="0"/>
        <v>1</v>
      </c>
      <c r="AA35" s="37"/>
      <c r="AB35" s="110">
        <f t="shared" si="1"/>
        <v>1.5</v>
      </c>
      <c r="AC35" s="39"/>
      <c r="AD35" s="13"/>
      <c r="AE35" s="95"/>
      <c r="AF35" s="13"/>
      <c r="AG35" s="39"/>
      <c r="AH35" s="39">
        <v>0.5</v>
      </c>
      <c r="AI35" s="39"/>
      <c r="AJ35" s="39">
        <f t="shared" si="2"/>
        <v>0</v>
      </c>
      <c r="AK35" s="39"/>
      <c r="AL35" s="39">
        <f t="shared" si="3"/>
        <v>0.5</v>
      </c>
      <c r="AM35" s="37"/>
      <c r="AN35" s="173"/>
      <c r="AS35" s="2"/>
      <c r="AU35" s="2"/>
      <c r="AW35" s="2"/>
      <c r="AY35" s="2"/>
    </row>
    <row r="36" spans="1:59" ht="15.75">
      <c r="A36" s="184" t="s">
        <v>27</v>
      </c>
      <c r="B36" s="12"/>
      <c r="C36" s="76"/>
      <c r="D36" s="12"/>
      <c r="E36" s="12"/>
      <c r="F36" s="94"/>
      <c r="G36" s="12"/>
      <c r="H36" s="12"/>
      <c r="I36" s="85">
        <v>1</v>
      </c>
      <c r="J36" s="12"/>
      <c r="K36" s="12"/>
      <c r="L36" s="82"/>
      <c r="M36" s="12"/>
      <c r="N36" s="12"/>
      <c r="O36" s="76"/>
      <c r="P36" s="12"/>
      <c r="Q36" s="12"/>
      <c r="R36" s="82"/>
      <c r="S36" s="12"/>
      <c r="T36" s="12"/>
      <c r="U36" s="82"/>
      <c r="V36" s="12"/>
      <c r="W36" s="37"/>
      <c r="X36" s="111">
        <v>2.5</v>
      </c>
      <c r="Y36" s="37"/>
      <c r="Z36" s="109">
        <f t="shared" si="0"/>
        <v>1</v>
      </c>
      <c r="AA36" s="37"/>
      <c r="AB36" s="109">
        <f t="shared" si="1"/>
        <v>1.5</v>
      </c>
      <c r="AC36" s="41"/>
      <c r="AD36" s="12"/>
      <c r="AE36" s="94"/>
      <c r="AF36" s="12"/>
      <c r="AG36" s="41"/>
      <c r="AH36" s="38">
        <v>0.5</v>
      </c>
      <c r="AI36" s="41"/>
      <c r="AJ36" s="38">
        <f t="shared" si="2"/>
        <v>0</v>
      </c>
      <c r="AK36" s="41"/>
      <c r="AL36" s="38">
        <f t="shared" si="3"/>
        <v>0.5</v>
      </c>
      <c r="AM36" s="37"/>
      <c r="AN36" s="173"/>
      <c r="AP36" s="3"/>
      <c r="AQ36" s="3"/>
      <c r="AS36" s="2"/>
      <c r="AU36" s="2"/>
      <c r="AW36" s="2"/>
      <c r="AY36" s="2"/>
      <c r="BA36" s="2"/>
    </row>
    <row r="37" spans="1:59" ht="15.75">
      <c r="A37" s="185" t="s">
        <v>28</v>
      </c>
      <c r="B37" s="13"/>
      <c r="C37" s="77"/>
      <c r="D37" s="13"/>
      <c r="E37" s="13"/>
      <c r="F37" s="95"/>
      <c r="G37" s="13"/>
      <c r="H37" s="13"/>
      <c r="I37" s="20"/>
      <c r="J37" s="13"/>
      <c r="K37" s="13"/>
      <c r="L37" s="90"/>
      <c r="M37" s="13"/>
      <c r="N37" s="13"/>
      <c r="O37" s="20"/>
      <c r="P37" s="13"/>
      <c r="Q37" s="13"/>
      <c r="R37" s="90"/>
      <c r="S37" s="13"/>
      <c r="T37" s="13"/>
      <c r="U37" s="90"/>
      <c r="V37" s="13"/>
      <c r="W37" s="37"/>
      <c r="X37" s="112">
        <v>3</v>
      </c>
      <c r="Y37" s="37"/>
      <c r="Z37" s="110">
        <f t="shared" si="0"/>
        <v>0</v>
      </c>
      <c r="AA37" s="37"/>
      <c r="AB37" s="110">
        <f t="shared" si="1"/>
        <v>3</v>
      </c>
      <c r="AC37" s="39"/>
      <c r="AD37" s="13"/>
      <c r="AE37" s="95"/>
      <c r="AF37" s="13"/>
      <c r="AG37" s="39"/>
      <c r="AH37" s="39">
        <v>0.5</v>
      </c>
      <c r="AI37" s="39"/>
      <c r="AJ37" s="39">
        <f t="shared" si="2"/>
        <v>0</v>
      </c>
      <c r="AK37" s="39"/>
      <c r="AL37" s="39">
        <f t="shared" si="3"/>
        <v>0.5</v>
      </c>
      <c r="AM37" s="37"/>
      <c r="AN37" s="173"/>
      <c r="AQ37" s="3"/>
      <c r="AS37" s="2"/>
      <c r="AU37" s="2"/>
      <c r="AY37" s="2"/>
    </row>
    <row r="38" spans="1:59" ht="15.75">
      <c r="A38" s="184" t="s">
        <v>29</v>
      </c>
      <c r="B38" s="12"/>
      <c r="C38" s="76"/>
      <c r="D38" s="12"/>
      <c r="E38" s="12"/>
      <c r="F38" s="94">
        <v>1</v>
      </c>
      <c r="G38" s="12"/>
      <c r="H38" s="12"/>
      <c r="I38" s="76"/>
      <c r="J38" s="12"/>
      <c r="K38" s="12"/>
      <c r="L38" s="82"/>
      <c r="M38" s="12"/>
      <c r="N38" s="12"/>
      <c r="O38" s="76"/>
      <c r="P38" s="12"/>
      <c r="Q38" s="12"/>
      <c r="R38" s="83"/>
      <c r="S38" s="12"/>
      <c r="T38" s="12"/>
      <c r="U38" s="82"/>
      <c r="V38" s="12"/>
      <c r="W38" s="37"/>
      <c r="X38" s="111">
        <v>2</v>
      </c>
      <c r="Y38" s="37"/>
      <c r="Z38" s="109">
        <f t="shared" si="0"/>
        <v>1</v>
      </c>
      <c r="AA38" s="37"/>
      <c r="AB38" s="109">
        <f t="shared" si="1"/>
        <v>1</v>
      </c>
      <c r="AC38" s="41"/>
      <c r="AD38" s="12"/>
      <c r="AE38" s="94"/>
      <c r="AF38" s="12"/>
      <c r="AG38" s="41"/>
      <c r="AH38" s="38">
        <v>0.5</v>
      </c>
      <c r="AI38" s="41"/>
      <c r="AJ38" s="38">
        <f t="shared" si="2"/>
        <v>0</v>
      </c>
      <c r="AK38" s="41"/>
      <c r="AL38" s="38">
        <f t="shared" si="3"/>
        <v>0.5</v>
      </c>
      <c r="AM38" s="37"/>
      <c r="AN38" s="173"/>
      <c r="AQ38" s="3"/>
      <c r="AS38" s="2"/>
      <c r="AW38" s="2"/>
    </row>
    <row r="39" spans="1:59" ht="15.75">
      <c r="A39" s="185" t="s">
        <v>30</v>
      </c>
      <c r="B39" s="13"/>
      <c r="C39" s="77"/>
      <c r="D39" s="13"/>
      <c r="E39" s="13"/>
      <c r="F39" s="95">
        <v>0.5</v>
      </c>
      <c r="G39" s="13"/>
      <c r="H39" s="13"/>
      <c r="I39" s="20"/>
      <c r="J39" s="13"/>
      <c r="K39" s="13"/>
      <c r="L39" s="102">
        <v>0.5</v>
      </c>
      <c r="M39" s="13"/>
      <c r="N39" s="13"/>
      <c r="O39" s="20"/>
      <c r="P39" s="13"/>
      <c r="Q39" s="13"/>
      <c r="R39" s="20"/>
      <c r="S39" s="13"/>
      <c r="T39" s="13"/>
      <c r="U39" s="90"/>
      <c r="V39" s="13"/>
      <c r="W39" s="37"/>
      <c r="X39" s="112">
        <v>3</v>
      </c>
      <c r="Y39" s="37"/>
      <c r="Z39" s="110">
        <f t="shared" si="0"/>
        <v>1</v>
      </c>
      <c r="AA39" s="37"/>
      <c r="AB39" s="110">
        <f t="shared" si="1"/>
        <v>2</v>
      </c>
      <c r="AC39" s="39"/>
      <c r="AD39" s="13"/>
      <c r="AE39" s="95"/>
      <c r="AF39" s="13"/>
      <c r="AG39" s="39"/>
      <c r="AH39" s="39">
        <v>0.5</v>
      </c>
      <c r="AI39" s="39"/>
      <c r="AJ39" s="39">
        <f t="shared" si="2"/>
        <v>0</v>
      </c>
      <c r="AK39" s="39"/>
      <c r="AL39" s="39">
        <f t="shared" si="3"/>
        <v>0.5</v>
      </c>
      <c r="AM39" s="37"/>
      <c r="AN39" s="173"/>
      <c r="AQ39" s="3"/>
      <c r="AS39" s="2"/>
      <c r="AU39" s="2"/>
      <c r="AW39" s="2"/>
      <c r="AY39" s="2"/>
      <c r="BA39" s="2"/>
    </row>
    <row r="40" spans="1:59" ht="15.75">
      <c r="A40" s="184" t="s">
        <v>31</v>
      </c>
      <c r="B40" s="12"/>
      <c r="C40" s="76"/>
      <c r="D40" s="12"/>
      <c r="E40" s="12"/>
      <c r="F40" s="94"/>
      <c r="G40" s="12"/>
      <c r="H40" s="12"/>
      <c r="I40" s="80">
        <v>1</v>
      </c>
      <c r="J40" s="12"/>
      <c r="K40" s="12"/>
      <c r="L40" s="82"/>
      <c r="M40" s="12"/>
      <c r="N40" s="12"/>
      <c r="O40" s="76"/>
      <c r="P40" s="12"/>
      <c r="Q40" s="12"/>
      <c r="R40" s="78"/>
      <c r="S40" s="12"/>
      <c r="T40" s="12"/>
      <c r="U40" s="82"/>
      <c r="V40" s="12"/>
      <c r="W40" s="37"/>
      <c r="X40" s="111">
        <v>2.5</v>
      </c>
      <c r="Y40" s="37"/>
      <c r="Z40" s="109">
        <f t="shared" si="0"/>
        <v>1</v>
      </c>
      <c r="AA40" s="37"/>
      <c r="AB40" s="109">
        <f t="shared" si="1"/>
        <v>1.5</v>
      </c>
      <c r="AC40" s="41"/>
      <c r="AD40" s="12"/>
      <c r="AE40" s="94"/>
      <c r="AF40" s="12"/>
      <c r="AG40" s="41"/>
      <c r="AH40" s="38">
        <v>0.5</v>
      </c>
      <c r="AI40" s="41"/>
      <c r="AJ40" s="38">
        <f t="shared" si="2"/>
        <v>0</v>
      </c>
      <c r="AK40" s="41"/>
      <c r="AL40" s="38">
        <f t="shared" si="3"/>
        <v>0.5</v>
      </c>
      <c r="AM40" s="37"/>
      <c r="AN40" s="173"/>
      <c r="AP40" s="3"/>
      <c r="AQ40" s="3"/>
      <c r="AS40" s="2"/>
    </row>
    <row r="41" spans="1:59" ht="15.75">
      <c r="A41" s="185" t="s">
        <v>32</v>
      </c>
      <c r="B41" s="13"/>
      <c r="C41" s="20"/>
      <c r="D41" s="13"/>
      <c r="E41" s="13"/>
      <c r="F41" s="95">
        <v>1</v>
      </c>
      <c r="G41" s="13"/>
      <c r="H41" s="13"/>
      <c r="I41" s="20"/>
      <c r="J41" s="13"/>
      <c r="K41" s="13"/>
      <c r="L41" s="90"/>
      <c r="M41" s="13"/>
      <c r="N41" s="13"/>
      <c r="O41" s="20"/>
      <c r="P41" s="13"/>
      <c r="Q41" s="13"/>
      <c r="R41" s="90"/>
      <c r="S41" s="13"/>
      <c r="T41" s="13"/>
      <c r="U41" s="90"/>
      <c r="V41" s="13"/>
      <c r="W41" s="37"/>
      <c r="X41" s="112">
        <v>2</v>
      </c>
      <c r="Y41" s="37"/>
      <c r="Z41" s="110">
        <f t="shared" si="0"/>
        <v>1</v>
      </c>
      <c r="AA41" s="37"/>
      <c r="AB41" s="110">
        <f t="shared" si="1"/>
        <v>1</v>
      </c>
      <c r="AC41" s="39"/>
      <c r="AD41" s="13"/>
      <c r="AE41" s="95"/>
      <c r="AF41" s="13"/>
      <c r="AG41" s="39"/>
      <c r="AH41" s="39">
        <v>0.5</v>
      </c>
      <c r="AI41" s="39"/>
      <c r="AJ41" s="39">
        <f t="shared" si="2"/>
        <v>0</v>
      </c>
      <c r="AK41" s="39"/>
      <c r="AL41" s="39">
        <f t="shared" si="3"/>
        <v>0.5</v>
      </c>
      <c r="AM41" s="37"/>
      <c r="AN41" s="173"/>
      <c r="AQ41" s="3"/>
      <c r="AS41" s="2"/>
      <c r="AU41" s="2"/>
      <c r="AW41" s="2"/>
    </row>
    <row r="42" spans="1:59" ht="15.75">
      <c r="A42" s="184" t="s">
        <v>33</v>
      </c>
      <c r="B42" s="12"/>
      <c r="C42" s="76"/>
      <c r="D42" s="12"/>
      <c r="E42" s="12"/>
      <c r="F42" s="94"/>
      <c r="G42" s="12"/>
      <c r="H42" s="12"/>
      <c r="I42" s="101">
        <v>1</v>
      </c>
      <c r="J42" s="12"/>
      <c r="K42" s="12"/>
      <c r="L42" s="82"/>
      <c r="M42" s="12"/>
      <c r="N42" s="12"/>
      <c r="O42" s="76"/>
      <c r="P42" s="12"/>
      <c r="Q42" s="12"/>
      <c r="R42" s="82"/>
      <c r="S42" s="12"/>
      <c r="T42" s="12"/>
      <c r="U42" s="82"/>
      <c r="V42" s="12"/>
      <c r="W42" s="37"/>
      <c r="X42" s="111">
        <v>2</v>
      </c>
      <c r="Y42" s="37"/>
      <c r="Z42" s="109">
        <f t="shared" si="0"/>
        <v>1</v>
      </c>
      <c r="AA42" s="37"/>
      <c r="AB42" s="109">
        <f t="shared" si="1"/>
        <v>1</v>
      </c>
      <c r="AC42" s="41"/>
      <c r="AD42" s="12"/>
      <c r="AE42" s="94">
        <v>0.5</v>
      </c>
      <c r="AF42" s="12"/>
      <c r="AG42" s="41"/>
      <c r="AH42" s="38">
        <v>0.5</v>
      </c>
      <c r="AI42" s="41"/>
      <c r="AJ42" s="38">
        <f t="shared" si="2"/>
        <v>0.5</v>
      </c>
      <c r="AK42" s="41"/>
      <c r="AL42" s="38">
        <f t="shared" si="3"/>
        <v>0</v>
      </c>
      <c r="AM42" s="37"/>
      <c r="AN42" s="173"/>
      <c r="AU42" s="2"/>
      <c r="BC42" s="1"/>
      <c r="BG42" s="1"/>
    </row>
    <row r="43" spans="1:59" ht="15.75">
      <c r="A43" s="185" t="s">
        <v>34</v>
      </c>
      <c r="B43" s="13"/>
      <c r="C43" s="20"/>
      <c r="D43" s="13"/>
      <c r="E43" s="13"/>
      <c r="F43" s="95"/>
      <c r="G43" s="13"/>
      <c r="H43" s="13"/>
      <c r="I43" s="95">
        <v>1</v>
      </c>
      <c r="J43" s="13"/>
      <c r="K43" s="13"/>
      <c r="L43" s="90"/>
      <c r="M43" s="13"/>
      <c r="N43" s="13"/>
      <c r="O43" s="20"/>
      <c r="P43" s="13"/>
      <c r="Q43" s="13"/>
      <c r="R43" s="90"/>
      <c r="S43" s="13"/>
      <c r="T43" s="13"/>
      <c r="U43" s="90"/>
      <c r="V43" s="13"/>
      <c r="W43" s="37"/>
      <c r="X43" s="112">
        <v>2.5</v>
      </c>
      <c r="Y43" s="37"/>
      <c r="Z43" s="110">
        <f t="shared" si="0"/>
        <v>1</v>
      </c>
      <c r="AA43" s="37"/>
      <c r="AB43" s="110">
        <f t="shared" si="1"/>
        <v>1.5</v>
      </c>
      <c r="AC43" s="39"/>
      <c r="AD43" s="13"/>
      <c r="AE43" s="95"/>
      <c r="AF43" s="13"/>
      <c r="AG43" s="39"/>
      <c r="AH43" s="39">
        <v>0.5</v>
      </c>
      <c r="AI43" s="39"/>
      <c r="AJ43" s="39">
        <f t="shared" si="2"/>
        <v>0</v>
      </c>
      <c r="AK43" s="39"/>
      <c r="AL43" s="39">
        <f t="shared" si="3"/>
        <v>0.5</v>
      </c>
      <c r="AM43" s="37"/>
      <c r="AN43" s="173"/>
      <c r="AQ43" s="3"/>
      <c r="AS43" s="2"/>
    </row>
    <row r="44" spans="1:59" ht="15.75">
      <c r="A44" s="184" t="s">
        <v>35</v>
      </c>
      <c r="B44" s="12"/>
      <c r="C44" s="76"/>
      <c r="D44" s="12"/>
      <c r="E44" s="12"/>
      <c r="F44" s="94"/>
      <c r="G44" s="12"/>
      <c r="H44" s="12"/>
      <c r="I44" s="85">
        <v>1</v>
      </c>
      <c r="J44" s="12"/>
      <c r="K44" s="12"/>
      <c r="L44" s="82"/>
      <c r="M44" s="12"/>
      <c r="N44" s="12"/>
      <c r="O44" s="76"/>
      <c r="P44" s="12"/>
      <c r="Q44" s="12"/>
      <c r="R44" s="82"/>
      <c r="S44" s="12"/>
      <c r="T44" s="12"/>
      <c r="U44" s="82"/>
      <c r="V44" s="12"/>
      <c r="W44" s="37"/>
      <c r="X44" s="111">
        <v>2.5</v>
      </c>
      <c r="Y44" s="37"/>
      <c r="Z44" s="109">
        <f t="shared" si="0"/>
        <v>1</v>
      </c>
      <c r="AA44" s="37"/>
      <c r="AB44" s="109">
        <f t="shared" si="1"/>
        <v>1.5</v>
      </c>
      <c r="AC44" s="41"/>
      <c r="AD44" s="12"/>
      <c r="AE44" s="94"/>
      <c r="AF44" s="12"/>
      <c r="AG44" s="41"/>
      <c r="AH44" s="38">
        <v>0.5</v>
      </c>
      <c r="AI44" s="41"/>
      <c r="AJ44" s="38">
        <f t="shared" si="2"/>
        <v>0</v>
      </c>
      <c r="AK44" s="41"/>
      <c r="AL44" s="38">
        <f t="shared" si="3"/>
        <v>0.5</v>
      </c>
      <c r="AM44" s="37"/>
      <c r="AN44" s="173"/>
      <c r="AP44" s="3"/>
      <c r="AQ44" s="3"/>
      <c r="AS44" s="2"/>
      <c r="AU44" s="2"/>
      <c r="AW44" s="2"/>
      <c r="AY44" s="2"/>
      <c r="BA44" s="2"/>
    </row>
    <row r="45" spans="1:59" ht="15.75">
      <c r="A45" s="185" t="s">
        <v>36</v>
      </c>
      <c r="B45" s="13"/>
      <c r="C45" s="20"/>
      <c r="D45" s="13"/>
      <c r="E45" s="13"/>
      <c r="F45" s="95">
        <v>1</v>
      </c>
      <c r="G45" s="13"/>
      <c r="H45" s="13"/>
      <c r="I45" s="20"/>
      <c r="J45" s="13"/>
      <c r="K45" s="13"/>
      <c r="L45" s="90"/>
      <c r="M45" s="13"/>
      <c r="N45" s="13"/>
      <c r="O45" s="20"/>
      <c r="P45" s="13"/>
      <c r="Q45" s="13"/>
      <c r="R45" s="90"/>
      <c r="S45" s="13"/>
      <c r="T45" s="13"/>
      <c r="U45" s="90"/>
      <c r="V45" s="13"/>
      <c r="W45" s="37"/>
      <c r="X45" s="112">
        <v>2</v>
      </c>
      <c r="Y45" s="37"/>
      <c r="Z45" s="110">
        <f t="shared" si="0"/>
        <v>1</v>
      </c>
      <c r="AA45" s="37"/>
      <c r="AB45" s="110">
        <f t="shared" si="1"/>
        <v>1</v>
      </c>
      <c r="AC45" s="39"/>
      <c r="AD45" s="13"/>
      <c r="AE45" s="95"/>
      <c r="AF45" s="13"/>
      <c r="AG45" s="39"/>
      <c r="AH45" s="39">
        <v>0.5</v>
      </c>
      <c r="AI45" s="39"/>
      <c r="AJ45" s="39">
        <f t="shared" si="2"/>
        <v>0</v>
      </c>
      <c r="AK45" s="39"/>
      <c r="AL45" s="39">
        <f t="shared" si="3"/>
        <v>0.5</v>
      </c>
      <c r="AM45" s="37"/>
      <c r="AN45" s="173"/>
      <c r="AS45" s="2"/>
      <c r="AU45" s="2"/>
      <c r="AW45" s="2"/>
    </row>
    <row r="46" spans="1:59" ht="15.75">
      <c r="A46" s="184" t="s">
        <v>37</v>
      </c>
      <c r="B46" s="12"/>
      <c r="C46" s="78"/>
      <c r="D46" s="12"/>
      <c r="E46" s="12"/>
      <c r="F46" s="94"/>
      <c r="G46" s="12"/>
      <c r="H46" s="12"/>
      <c r="I46" s="76"/>
      <c r="J46" s="12"/>
      <c r="K46" s="12"/>
      <c r="L46" s="82"/>
      <c r="M46" s="12"/>
      <c r="N46" s="12"/>
      <c r="O46" s="76"/>
      <c r="P46" s="12"/>
      <c r="Q46" s="12"/>
      <c r="R46" s="82"/>
      <c r="S46" s="12"/>
      <c r="T46" s="12"/>
      <c r="U46" s="82"/>
      <c r="V46" s="12"/>
      <c r="W46" s="37"/>
      <c r="X46" s="111">
        <v>3</v>
      </c>
      <c r="Y46" s="37"/>
      <c r="Z46" s="109">
        <f t="shared" si="0"/>
        <v>0</v>
      </c>
      <c r="AA46" s="37"/>
      <c r="AB46" s="109">
        <f t="shared" si="1"/>
        <v>3</v>
      </c>
      <c r="AC46" s="41"/>
      <c r="AD46" s="12"/>
      <c r="AE46" s="94"/>
      <c r="AF46" s="12"/>
      <c r="AG46" s="41"/>
      <c r="AH46" s="38">
        <v>0.5</v>
      </c>
      <c r="AI46" s="41"/>
      <c r="AJ46" s="38">
        <f t="shared" si="2"/>
        <v>0</v>
      </c>
      <c r="AK46" s="41"/>
      <c r="AL46" s="38">
        <f t="shared" si="3"/>
        <v>0.5</v>
      </c>
      <c r="AM46" s="37"/>
      <c r="AN46" s="173"/>
      <c r="AQ46" s="3"/>
      <c r="AS46" s="2"/>
    </row>
    <row r="47" spans="1:59" ht="15.75">
      <c r="A47" s="185" t="s">
        <v>38</v>
      </c>
      <c r="B47" s="13"/>
      <c r="C47" s="79"/>
      <c r="D47" s="13"/>
      <c r="E47" s="13"/>
      <c r="F47" s="95">
        <v>1</v>
      </c>
      <c r="G47" s="13"/>
      <c r="H47" s="13"/>
      <c r="I47" s="20"/>
      <c r="J47" s="13"/>
      <c r="K47" s="13"/>
      <c r="L47" s="90"/>
      <c r="M47" s="13"/>
      <c r="N47" s="13"/>
      <c r="O47" s="20"/>
      <c r="P47" s="13"/>
      <c r="Q47" s="13"/>
      <c r="R47" s="90"/>
      <c r="S47" s="13"/>
      <c r="T47" s="13"/>
      <c r="U47" s="90"/>
      <c r="V47" s="13"/>
      <c r="W47" s="37"/>
      <c r="X47" s="112">
        <v>3.5</v>
      </c>
      <c r="Y47" s="37"/>
      <c r="Z47" s="110">
        <f t="shared" si="0"/>
        <v>1</v>
      </c>
      <c r="AA47" s="37"/>
      <c r="AB47" s="110">
        <f t="shared" si="1"/>
        <v>2.5</v>
      </c>
      <c r="AC47" s="39"/>
      <c r="AD47" s="13"/>
      <c r="AE47" s="95">
        <v>0.5</v>
      </c>
      <c r="AF47" s="13"/>
      <c r="AG47" s="39"/>
      <c r="AH47" s="39">
        <v>0.5</v>
      </c>
      <c r="AI47" s="39"/>
      <c r="AJ47" s="39">
        <f t="shared" si="2"/>
        <v>0.5</v>
      </c>
      <c r="AK47" s="39"/>
      <c r="AL47" s="39">
        <f t="shared" si="3"/>
        <v>0</v>
      </c>
      <c r="AM47" s="37"/>
      <c r="AN47" s="173"/>
      <c r="AQ47" s="3"/>
      <c r="AS47" s="2"/>
      <c r="AU47" s="2"/>
      <c r="AW47" s="2"/>
      <c r="AY47" s="2"/>
      <c r="BA47" s="2"/>
    </row>
    <row r="48" spans="1:59" ht="15.75">
      <c r="A48" s="184" t="s">
        <v>39</v>
      </c>
      <c r="B48" s="12"/>
      <c r="C48" s="76"/>
      <c r="D48" s="12"/>
      <c r="E48" s="12"/>
      <c r="F48" s="94"/>
      <c r="G48" s="12"/>
      <c r="H48" s="12"/>
      <c r="I48" s="101">
        <v>1</v>
      </c>
      <c r="J48" s="12"/>
      <c r="K48" s="12"/>
      <c r="L48" s="82"/>
      <c r="M48" s="12"/>
      <c r="N48" s="12"/>
      <c r="O48" s="76"/>
      <c r="P48" s="12"/>
      <c r="Q48" s="12"/>
      <c r="R48" s="82"/>
      <c r="S48" s="12"/>
      <c r="T48" s="12"/>
      <c r="U48" s="82"/>
      <c r="V48" s="12"/>
      <c r="W48" s="37"/>
      <c r="X48" s="111">
        <v>2.5</v>
      </c>
      <c r="Y48" s="37"/>
      <c r="Z48" s="109">
        <f t="shared" si="0"/>
        <v>1</v>
      </c>
      <c r="AA48" s="37"/>
      <c r="AB48" s="109">
        <f t="shared" si="1"/>
        <v>1.5</v>
      </c>
      <c r="AC48" s="41"/>
      <c r="AD48" s="12"/>
      <c r="AE48" s="94"/>
      <c r="AF48" s="12"/>
      <c r="AG48" s="41"/>
      <c r="AH48" s="38">
        <v>0.5</v>
      </c>
      <c r="AI48" s="41"/>
      <c r="AJ48" s="38">
        <f t="shared" si="2"/>
        <v>0</v>
      </c>
      <c r="AK48" s="41"/>
      <c r="AL48" s="38">
        <f t="shared" si="3"/>
        <v>0.5</v>
      </c>
      <c r="AM48" s="37"/>
      <c r="AN48" s="173"/>
      <c r="AP48" s="3"/>
      <c r="AQ48" s="3"/>
      <c r="AW48" s="2"/>
      <c r="AY48" s="2"/>
    </row>
    <row r="49" spans="1:59" ht="15.75">
      <c r="A49" s="185" t="s">
        <v>40</v>
      </c>
      <c r="B49" s="13"/>
      <c r="C49" s="20"/>
      <c r="D49" s="13"/>
      <c r="E49" s="13"/>
      <c r="F49" s="95"/>
      <c r="G49" s="13"/>
      <c r="H49" s="13"/>
      <c r="I49" s="95">
        <v>1</v>
      </c>
      <c r="J49" s="13"/>
      <c r="K49" s="13"/>
      <c r="L49" s="90"/>
      <c r="M49" s="13"/>
      <c r="N49" s="13"/>
      <c r="O49" s="20"/>
      <c r="P49" s="13"/>
      <c r="Q49" s="13"/>
      <c r="R49" s="90"/>
      <c r="S49" s="13"/>
      <c r="T49" s="13"/>
      <c r="U49" s="79"/>
      <c r="V49" s="13"/>
      <c r="W49" s="37"/>
      <c r="X49" s="112">
        <v>2.5</v>
      </c>
      <c r="Y49" s="37"/>
      <c r="Z49" s="110">
        <f t="shared" si="0"/>
        <v>1</v>
      </c>
      <c r="AA49" s="37"/>
      <c r="AB49" s="110">
        <f t="shared" si="1"/>
        <v>1.5</v>
      </c>
      <c r="AC49" s="39"/>
      <c r="AD49" s="13"/>
      <c r="AE49" s="95">
        <v>0.5</v>
      </c>
      <c r="AF49" s="13"/>
      <c r="AG49" s="39"/>
      <c r="AH49" s="39">
        <v>0.5</v>
      </c>
      <c r="AI49" s="39"/>
      <c r="AJ49" s="39">
        <f t="shared" si="2"/>
        <v>0.5</v>
      </c>
      <c r="AK49" s="39"/>
      <c r="AL49" s="39">
        <f t="shared" si="3"/>
        <v>0</v>
      </c>
      <c r="AM49" s="37"/>
      <c r="AN49" s="173"/>
      <c r="AQ49" s="3"/>
      <c r="AS49" s="2"/>
    </row>
    <row r="50" spans="1:59" ht="15.75">
      <c r="A50" s="184" t="s">
        <v>41</v>
      </c>
      <c r="B50" s="12"/>
      <c r="C50" s="76"/>
      <c r="D50" s="12"/>
      <c r="E50" s="12"/>
      <c r="F50" s="94"/>
      <c r="G50" s="12"/>
      <c r="H50" s="12"/>
      <c r="I50" s="85">
        <v>1</v>
      </c>
      <c r="J50" s="12"/>
      <c r="K50" s="12"/>
      <c r="L50" s="82"/>
      <c r="M50" s="12"/>
      <c r="N50" s="12"/>
      <c r="O50" s="76"/>
      <c r="P50" s="12"/>
      <c r="Q50" s="12"/>
      <c r="R50" s="82">
        <v>0.5</v>
      </c>
      <c r="S50" s="12"/>
      <c r="T50" s="12"/>
      <c r="U50" s="76"/>
      <c r="V50" s="12"/>
      <c r="W50" s="37"/>
      <c r="X50" s="111">
        <v>1.5</v>
      </c>
      <c r="Y50" s="37"/>
      <c r="Z50" s="109">
        <f t="shared" si="0"/>
        <v>1.5</v>
      </c>
      <c r="AA50" s="37"/>
      <c r="AB50" s="109">
        <f t="shared" si="1"/>
        <v>0</v>
      </c>
      <c r="AC50" s="41"/>
      <c r="AD50" s="12"/>
      <c r="AE50" s="94"/>
      <c r="AF50" s="12"/>
      <c r="AG50" s="41"/>
      <c r="AH50" s="38">
        <v>0.5</v>
      </c>
      <c r="AI50" s="41"/>
      <c r="AJ50" s="38">
        <f t="shared" si="2"/>
        <v>0</v>
      </c>
      <c r="AK50" s="41"/>
      <c r="AL50" s="38">
        <f t="shared" si="3"/>
        <v>0.5</v>
      </c>
      <c r="AM50" s="37"/>
      <c r="AN50" s="173"/>
      <c r="AQ50" s="3"/>
      <c r="AS50" s="2"/>
      <c r="AW50" s="2"/>
      <c r="AY50" s="2"/>
    </row>
    <row r="51" spans="1:59" ht="15.75">
      <c r="A51" s="185" t="s">
        <v>42</v>
      </c>
      <c r="B51" s="13"/>
      <c r="C51" s="77"/>
      <c r="D51" s="13"/>
      <c r="E51" s="13"/>
      <c r="F51" s="95"/>
      <c r="G51" s="13"/>
      <c r="H51" s="13"/>
      <c r="I51" s="20"/>
      <c r="J51" s="13"/>
      <c r="K51" s="13"/>
      <c r="L51" s="90"/>
      <c r="M51" s="13"/>
      <c r="N51" s="13"/>
      <c r="O51" s="20"/>
      <c r="P51" s="13"/>
      <c r="Q51" s="13"/>
      <c r="R51" s="90"/>
      <c r="S51" s="13"/>
      <c r="T51" s="13"/>
      <c r="U51" s="81"/>
      <c r="V51" s="13"/>
      <c r="W51" s="37"/>
      <c r="X51" s="112">
        <v>3</v>
      </c>
      <c r="Y51" s="37"/>
      <c r="Z51" s="110">
        <f t="shared" si="0"/>
        <v>0</v>
      </c>
      <c r="AA51" s="37"/>
      <c r="AB51" s="110">
        <f t="shared" si="1"/>
        <v>3</v>
      </c>
      <c r="AC51" s="39"/>
      <c r="AD51" s="13"/>
      <c r="AE51" s="95">
        <v>0.5</v>
      </c>
      <c r="AF51" s="13"/>
      <c r="AG51" s="39"/>
      <c r="AH51" s="39">
        <v>0.5</v>
      </c>
      <c r="AI51" s="39"/>
      <c r="AJ51" s="39">
        <f t="shared" si="2"/>
        <v>0.5</v>
      </c>
      <c r="AK51" s="39"/>
      <c r="AL51" s="39">
        <f t="shared" si="3"/>
        <v>0</v>
      </c>
      <c r="AM51" s="37"/>
      <c r="AN51" s="173"/>
      <c r="AQ51" s="3"/>
      <c r="AW51" s="2"/>
      <c r="AY51" s="2"/>
    </row>
    <row r="52" spans="1:59" ht="15.75">
      <c r="A52" s="184" t="s">
        <v>43</v>
      </c>
      <c r="B52" s="12"/>
      <c r="C52" s="76"/>
      <c r="D52" s="12"/>
      <c r="E52" s="12"/>
      <c r="F52" s="94"/>
      <c r="G52" s="12"/>
      <c r="H52" s="12"/>
      <c r="I52" s="76"/>
      <c r="J52" s="12"/>
      <c r="K52" s="12"/>
      <c r="L52" s="82"/>
      <c r="M52" s="12"/>
      <c r="N52" s="12"/>
      <c r="O52" s="76"/>
      <c r="P52" s="12"/>
      <c r="Q52" s="12"/>
      <c r="R52" s="82"/>
      <c r="S52" s="12"/>
      <c r="T52" s="12"/>
      <c r="U52" s="82"/>
      <c r="V52" s="12"/>
      <c r="W52" s="37"/>
      <c r="X52" s="111">
        <v>2</v>
      </c>
      <c r="Y52" s="37"/>
      <c r="Z52" s="109">
        <f t="shared" si="0"/>
        <v>0</v>
      </c>
      <c r="AA52" s="37"/>
      <c r="AB52" s="109">
        <f t="shared" si="1"/>
        <v>2</v>
      </c>
      <c r="AC52" s="41"/>
      <c r="AD52" s="12"/>
      <c r="AE52" s="94"/>
      <c r="AF52" s="12"/>
      <c r="AG52" s="41"/>
      <c r="AH52" s="38">
        <v>0.5</v>
      </c>
      <c r="AI52" s="41"/>
      <c r="AJ52" s="38">
        <f t="shared" si="2"/>
        <v>0</v>
      </c>
      <c r="AK52" s="41"/>
      <c r="AL52" s="38">
        <f t="shared" si="3"/>
        <v>0.5</v>
      </c>
      <c r="AM52" s="37"/>
      <c r="AN52" s="173"/>
      <c r="AP52" s="3"/>
      <c r="AS52" s="2"/>
      <c r="AU52" s="2"/>
      <c r="AY52" s="2"/>
      <c r="BA52" s="2"/>
    </row>
    <row r="53" spans="1:59" ht="15.75">
      <c r="A53" s="185" t="s">
        <v>44</v>
      </c>
      <c r="B53" s="13"/>
      <c r="C53" s="20"/>
      <c r="D53" s="13"/>
      <c r="E53" s="13"/>
      <c r="F53" s="95"/>
      <c r="G53" s="13"/>
      <c r="H53" s="13"/>
      <c r="I53" s="20"/>
      <c r="J53" s="13"/>
      <c r="K53" s="13"/>
      <c r="L53" s="79"/>
      <c r="M53" s="13"/>
      <c r="N53" s="13"/>
      <c r="O53" s="20"/>
      <c r="P53" s="13"/>
      <c r="Q53" s="13"/>
      <c r="R53" s="79"/>
      <c r="S53" s="13"/>
      <c r="T53" s="13"/>
      <c r="U53" s="79"/>
      <c r="V53" s="13"/>
      <c r="W53" s="37"/>
      <c r="X53" s="112">
        <v>2</v>
      </c>
      <c r="Y53" s="37"/>
      <c r="Z53" s="110">
        <f t="shared" si="0"/>
        <v>0</v>
      </c>
      <c r="AA53" s="37"/>
      <c r="AB53" s="110">
        <f t="shared" si="1"/>
        <v>2</v>
      </c>
      <c r="AC53" s="39"/>
      <c r="AD53" s="13"/>
      <c r="AE53" s="95"/>
      <c r="AF53" s="13"/>
      <c r="AG53" s="39"/>
      <c r="AH53" s="39">
        <v>0.5</v>
      </c>
      <c r="AI53" s="39"/>
      <c r="AJ53" s="39">
        <f t="shared" si="2"/>
        <v>0</v>
      </c>
      <c r="AK53" s="39"/>
      <c r="AL53" s="39">
        <f t="shared" si="3"/>
        <v>0.5</v>
      </c>
      <c r="AM53" s="37"/>
      <c r="AN53" s="173"/>
      <c r="AQ53" s="3"/>
      <c r="AS53" s="2"/>
      <c r="AW53" s="2"/>
      <c r="AY53" s="2"/>
    </row>
    <row r="54" spans="1:59" ht="15.75">
      <c r="A54" s="184" t="s">
        <v>45</v>
      </c>
      <c r="B54" s="12"/>
      <c r="C54" s="80">
        <v>0.5</v>
      </c>
      <c r="D54" s="12"/>
      <c r="E54" s="12"/>
      <c r="F54" s="94"/>
      <c r="G54" s="12"/>
      <c r="H54" s="12"/>
      <c r="I54" s="76"/>
      <c r="J54" s="12"/>
      <c r="K54" s="12"/>
      <c r="L54" s="76"/>
      <c r="M54" s="12"/>
      <c r="N54" s="12"/>
      <c r="O54" s="70">
        <v>0.5</v>
      </c>
      <c r="P54" s="12"/>
      <c r="Q54" s="12"/>
      <c r="R54" s="76"/>
      <c r="S54" s="12"/>
      <c r="T54" s="12"/>
      <c r="U54" s="76"/>
      <c r="V54" s="12"/>
      <c r="W54" s="37"/>
      <c r="X54" s="111">
        <v>2</v>
      </c>
      <c r="Y54" s="37"/>
      <c r="Z54" s="109">
        <f t="shared" si="0"/>
        <v>1</v>
      </c>
      <c r="AA54" s="37"/>
      <c r="AB54" s="109">
        <f t="shared" si="1"/>
        <v>1</v>
      </c>
      <c r="AC54" s="41"/>
      <c r="AD54" s="12"/>
      <c r="AE54" s="94"/>
      <c r="AF54" s="12"/>
      <c r="AG54" s="41"/>
      <c r="AH54" s="38">
        <v>0.5</v>
      </c>
      <c r="AI54" s="41"/>
      <c r="AJ54" s="38">
        <f t="shared" si="2"/>
        <v>0</v>
      </c>
      <c r="AK54" s="41"/>
      <c r="AL54" s="38">
        <f t="shared" si="3"/>
        <v>0.5</v>
      </c>
      <c r="AM54" s="37"/>
      <c r="AN54" s="173"/>
      <c r="AQ54" s="3"/>
      <c r="AS54" s="2"/>
      <c r="AW54" s="2"/>
      <c r="AY54" s="2"/>
    </row>
    <row r="55" spans="1:59" ht="15.75">
      <c r="A55" s="185" t="s">
        <v>46</v>
      </c>
      <c r="B55" s="13"/>
      <c r="C55" s="20"/>
      <c r="D55" s="13"/>
      <c r="E55" s="13"/>
      <c r="F55" s="95">
        <v>1</v>
      </c>
      <c r="G55" s="13"/>
      <c r="H55" s="13"/>
      <c r="I55" s="20"/>
      <c r="J55" s="13"/>
      <c r="K55" s="13"/>
      <c r="L55" s="81"/>
      <c r="M55" s="13"/>
      <c r="N55" s="13"/>
      <c r="O55" s="20"/>
      <c r="P55" s="13"/>
      <c r="Q55" s="13"/>
      <c r="R55" s="81"/>
      <c r="S55" s="13"/>
      <c r="T55" s="13"/>
      <c r="U55" s="81"/>
      <c r="V55" s="13"/>
      <c r="W55" s="37"/>
      <c r="X55" s="112">
        <v>2</v>
      </c>
      <c r="Y55" s="37"/>
      <c r="Z55" s="110">
        <f t="shared" si="0"/>
        <v>1</v>
      </c>
      <c r="AA55" s="37"/>
      <c r="AB55" s="110">
        <f t="shared" si="1"/>
        <v>1</v>
      </c>
      <c r="AC55" s="39"/>
      <c r="AD55" s="13"/>
      <c r="AE55" s="95">
        <v>0.5</v>
      </c>
      <c r="AF55" s="13"/>
      <c r="AG55" s="39"/>
      <c r="AH55" s="39">
        <v>0.5</v>
      </c>
      <c r="AI55" s="39"/>
      <c r="AJ55" s="39">
        <f t="shared" si="2"/>
        <v>0.5</v>
      </c>
      <c r="AK55" s="39"/>
      <c r="AL55" s="39">
        <f t="shared" si="3"/>
        <v>0</v>
      </c>
      <c r="AM55" s="37"/>
      <c r="AN55" s="173"/>
      <c r="AU55" s="2"/>
      <c r="BC55" s="1"/>
      <c r="BG55" s="1"/>
    </row>
    <row r="56" spans="1:59" ht="15.75">
      <c r="A56" s="184" t="s">
        <v>47</v>
      </c>
      <c r="B56" s="12"/>
      <c r="C56" s="76"/>
      <c r="D56" s="12"/>
      <c r="E56" s="12"/>
      <c r="F56" s="94"/>
      <c r="G56" s="12"/>
      <c r="H56" s="12"/>
      <c r="I56" s="80">
        <v>1</v>
      </c>
      <c r="J56" s="12"/>
      <c r="K56" s="12"/>
      <c r="L56" s="82"/>
      <c r="M56" s="12"/>
      <c r="N56" s="12"/>
      <c r="O56" s="76"/>
      <c r="P56" s="12"/>
      <c r="Q56" s="12"/>
      <c r="R56" s="82"/>
      <c r="S56" s="12"/>
      <c r="T56" s="12"/>
      <c r="U56" s="82"/>
      <c r="V56" s="12"/>
      <c r="W56" s="37"/>
      <c r="X56" s="111">
        <v>2</v>
      </c>
      <c r="Y56" s="37"/>
      <c r="Z56" s="109">
        <f t="shared" si="0"/>
        <v>1</v>
      </c>
      <c r="AA56" s="37"/>
      <c r="AB56" s="109">
        <f t="shared" si="1"/>
        <v>1</v>
      </c>
      <c r="AC56" s="41"/>
      <c r="AD56" s="12"/>
      <c r="AE56" s="94"/>
      <c r="AF56" s="12"/>
      <c r="AG56" s="41"/>
      <c r="AH56" s="38">
        <v>0.5</v>
      </c>
      <c r="AI56" s="41"/>
      <c r="AJ56" s="38">
        <f t="shared" si="2"/>
        <v>0</v>
      </c>
      <c r="AK56" s="41"/>
      <c r="AL56" s="38">
        <f t="shared" si="3"/>
        <v>0.5</v>
      </c>
      <c r="AM56" s="37"/>
      <c r="AN56" s="173"/>
      <c r="AS56" s="2"/>
      <c r="AU56" s="2"/>
      <c r="AY56" s="2"/>
      <c r="BA56" s="2"/>
    </row>
    <row r="57" spans="1:59" ht="15.75">
      <c r="A57" s="185" t="s">
        <v>48</v>
      </c>
      <c r="B57" s="13"/>
      <c r="C57" s="77"/>
      <c r="D57" s="13"/>
      <c r="E57" s="13"/>
      <c r="F57" s="95"/>
      <c r="G57" s="13"/>
      <c r="H57" s="13"/>
      <c r="I57" s="20"/>
      <c r="J57" s="13"/>
      <c r="K57" s="13"/>
      <c r="L57" s="90"/>
      <c r="M57" s="13"/>
      <c r="N57" s="13"/>
      <c r="O57" s="20"/>
      <c r="P57" s="13"/>
      <c r="Q57" s="13"/>
      <c r="R57" s="90"/>
      <c r="S57" s="13"/>
      <c r="T57" s="13"/>
      <c r="U57" s="90"/>
      <c r="V57" s="13"/>
      <c r="W57" s="37"/>
      <c r="X57" s="112">
        <v>3</v>
      </c>
      <c r="Y57" s="37"/>
      <c r="Z57" s="110">
        <f t="shared" si="0"/>
        <v>0</v>
      </c>
      <c r="AA57" s="37"/>
      <c r="AB57" s="110">
        <f t="shared" si="1"/>
        <v>3</v>
      </c>
      <c r="AC57" s="39"/>
      <c r="AD57" s="13"/>
      <c r="AE57" s="95"/>
      <c r="AF57" s="13"/>
      <c r="AG57" s="39"/>
      <c r="AH57" s="39">
        <v>0.5</v>
      </c>
      <c r="AI57" s="39"/>
      <c r="AJ57" s="39">
        <f t="shared" si="2"/>
        <v>0</v>
      </c>
      <c r="AK57" s="39"/>
      <c r="AL57" s="39">
        <f t="shared" si="3"/>
        <v>0.5</v>
      </c>
      <c r="AM57" s="37"/>
      <c r="AN57" s="173"/>
      <c r="AP57" s="3"/>
      <c r="AS57" s="2"/>
      <c r="AU57" s="2"/>
      <c r="AW57" s="2"/>
      <c r="BA57" s="2"/>
    </row>
    <row r="58" spans="1:59" ht="15.75">
      <c r="A58" s="184" t="s">
        <v>49</v>
      </c>
      <c r="B58" s="12"/>
      <c r="C58" s="76"/>
      <c r="D58" s="12"/>
      <c r="E58" s="12"/>
      <c r="F58" s="94"/>
      <c r="G58" s="12"/>
      <c r="H58" s="12"/>
      <c r="I58" s="80">
        <v>1</v>
      </c>
      <c r="J58" s="12"/>
      <c r="K58" s="12"/>
      <c r="L58" s="82"/>
      <c r="M58" s="12"/>
      <c r="N58" s="12"/>
      <c r="O58" s="76"/>
      <c r="P58" s="12"/>
      <c r="Q58" s="12"/>
      <c r="R58" s="83"/>
      <c r="S58" s="12"/>
      <c r="T58" s="12"/>
      <c r="U58" s="82"/>
      <c r="V58" s="12"/>
      <c r="W58" s="37"/>
      <c r="X58" s="111">
        <v>2.5</v>
      </c>
      <c r="Y58" s="37"/>
      <c r="Z58" s="109">
        <f t="shared" si="0"/>
        <v>1</v>
      </c>
      <c r="AA58" s="37"/>
      <c r="AB58" s="109">
        <f t="shared" si="1"/>
        <v>1.5</v>
      </c>
      <c r="AC58" s="41"/>
      <c r="AD58" s="12"/>
      <c r="AE58" s="94"/>
      <c r="AF58" s="12"/>
      <c r="AG58" s="41"/>
      <c r="AH58" s="38">
        <v>0.5</v>
      </c>
      <c r="AI58" s="41"/>
      <c r="AJ58" s="38">
        <f t="shared" si="2"/>
        <v>0</v>
      </c>
      <c r="AK58" s="41"/>
      <c r="AL58" s="38">
        <f t="shared" si="3"/>
        <v>0.5</v>
      </c>
      <c r="AM58" s="37"/>
      <c r="AN58" s="173"/>
      <c r="AS58" s="2"/>
      <c r="AU58" s="2"/>
      <c r="AW58" s="2"/>
      <c r="AY58" s="2"/>
      <c r="BA58" s="2"/>
    </row>
    <row r="59" spans="1:59" ht="15.75">
      <c r="A59" s="185" t="s">
        <v>50</v>
      </c>
      <c r="B59" s="13"/>
      <c r="C59" s="81"/>
      <c r="D59" s="13"/>
      <c r="E59" s="13"/>
      <c r="F59" s="95"/>
      <c r="G59" s="13"/>
      <c r="H59" s="13"/>
      <c r="I59" s="20"/>
      <c r="J59" s="13"/>
      <c r="K59" s="13"/>
      <c r="L59" s="90"/>
      <c r="M59" s="13"/>
      <c r="N59" s="13"/>
      <c r="O59" s="20"/>
      <c r="P59" s="13"/>
      <c r="Q59" s="13"/>
      <c r="R59" s="20"/>
      <c r="S59" s="13"/>
      <c r="T59" s="13"/>
      <c r="U59" s="90"/>
      <c r="V59" s="13"/>
      <c r="W59" s="37"/>
      <c r="X59" s="112">
        <v>3</v>
      </c>
      <c r="Y59" s="37"/>
      <c r="Z59" s="110">
        <f t="shared" si="0"/>
        <v>0</v>
      </c>
      <c r="AA59" s="37"/>
      <c r="AB59" s="110">
        <f t="shared" si="1"/>
        <v>3</v>
      </c>
      <c r="AC59" s="39"/>
      <c r="AD59" s="13"/>
      <c r="AE59" s="95">
        <v>0.5</v>
      </c>
      <c r="AF59" s="13"/>
      <c r="AG59" s="39"/>
      <c r="AH59" s="39">
        <v>0.5</v>
      </c>
      <c r="AI59" s="39"/>
      <c r="AJ59" s="39">
        <f t="shared" si="2"/>
        <v>0.5</v>
      </c>
      <c r="AK59" s="39"/>
      <c r="AL59" s="39">
        <f t="shared" si="3"/>
        <v>0</v>
      </c>
      <c r="AM59" s="37"/>
      <c r="AN59" s="173"/>
      <c r="AQ59" s="3"/>
      <c r="AS59" s="2"/>
      <c r="AU59" s="2"/>
      <c r="AW59" s="2"/>
      <c r="AY59" s="2"/>
      <c r="BA59" s="2"/>
    </row>
    <row r="60" spans="1:59" ht="15.75">
      <c r="A60" s="184" t="s">
        <v>51</v>
      </c>
      <c r="B60" s="12"/>
      <c r="C60" s="82"/>
      <c r="D60" s="12"/>
      <c r="E60" s="12"/>
      <c r="F60" s="94">
        <v>1</v>
      </c>
      <c r="G60" s="12"/>
      <c r="H60" s="12"/>
      <c r="I60" s="76"/>
      <c r="J60" s="12"/>
      <c r="K60" s="12"/>
      <c r="L60" s="82"/>
      <c r="M60" s="12"/>
      <c r="N60" s="12"/>
      <c r="O60" s="76"/>
      <c r="P60" s="12"/>
      <c r="Q60" s="12"/>
      <c r="R60" s="105"/>
      <c r="S60" s="12"/>
      <c r="T60" s="12"/>
      <c r="U60" s="82"/>
      <c r="V60" s="12"/>
      <c r="W60" s="37"/>
      <c r="X60" s="111">
        <v>3</v>
      </c>
      <c r="Y60" s="37"/>
      <c r="Z60" s="109">
        <f t="shared" si="0"/>
        <v>1</v>
      </c>
      <c r="AA60" s="37"/>
      <c r="AB60" s="109">
        <f t="shared" si="1"/>
        <v>2</v>
      </c>
      <c r="AC60" s="41"/>
      <c r="AD60" s="12"/>
      <c r="AE60" s="94"/>
      <c r="AF60" s="12"/>
      <c r="AG60" s="41"/>
      <c r="AH60" s="38">
        <v>0.5</v>
      </c>
      <c r="AI60" s="41"/>
      <c r="AJ60" s="38">
        <f t="shared" si="2"/>
        <v>0</v>
      </c>
      <c r="AK60" s="41"/>
      <c r="AL60" s="38">
        <f t="shared" si="3"/>
        <v>0.5</v>
      </c>
      <c r="AM60" s="37"/>
      <c r="AN60" s="173"/>
      <c r="AQ60" s="3"/>
      <c r="AS60" s="2"/>
      <c r="AU60" s="2"/>
      <c r="AW60" s="2"/>
      <c r="BA60" s="2"/>
    </row>
    <row r="61" spans="1:59" ht="15.75">
      <c r="A61" s="185" t="s">
        <v>52</v>
      </c>
      <c r="B61" s="13"/>
      <c r="C61" s="90"/>
      <c r="D61" s="13"/>
      <c r="E61" s="13"/>
      <c r="F61" s="95"/>
      <c r="G61" s="13"/>
      <c r="H61" s="13"/>
      <c r="I61" s="20"/>
      <c r="J61" s="13"/>
      <c r="K61" s="13"/>
      <c r="L61" s="90"/>
      <c r="M61" s="13"/>
      <c r="N61" s="13"/>
      <c r="O61" s="20"/>
      <c r="P61" s="13"/>
      <c r="Q61" s="13"/>
      <c r="R61" s="20"/>
      <c r="S61" s="13"/>
      <c r="T61" s="13"/>
      <c r="U61" s="90"/>
      <c r="V61" s="13"/>
      <c r="W61" s="37"/>
      <c r="X61" s="112">
        <v>3</v>
      </c>
      <c r="Y61" s="37"/>
      <c r="Z61" s="110">
        <f t="shared" si="0"/>
        <v>0</v>
      </c>
      <c r="AA61" s="37"/>
      <c r="AB61" s="110">
        <f t="shared" si="1"/>
        <v>3</v>
      </c>
      <c r="AC61" s="39"/>
      <c r="AD61" s="13"/>
      <c r="AE61" s="95"/>
      <c r="AF61" s="13"/>
      <c r="AG61" s="39"/>
      <c r="AH61" s="39">
        <v>0.5</v>
      </c>
      <c r="AI61" s="39"/>
      <c r="AJ61" s="39">
        <f t="shared" si="2"/>
        <v>0</v>
      </c>
      <c r="AK61" s="39"/>
      <c r="AL61" s="39">
        <f t="shared" si="3"/>
        <v>0.5</v>
      </c>
      <c r="AM61" s="37"/>
      <c r="AN61" s="173"/>
      <c r="AU61" s="2"/>
      <c r="AW61" s="2"/>
      <c r="AY61" s="2"/>
    </row>
    <row r="62" spans="1:59" ht="15.75">
      <c r="A62" s="184" t="s">
        <v>53</v>
      </c>
      <c r="B62" s="12"/>
      <c r="C62" s="82"/>
      <c r="D62" s="12"/>
      <c r="E62" s="12"/>
      <c r="F62" s="94">
        <v>1</v>
      </c>
      <c r="G62" s="12"/>
      <c r="H62" s="12"/>
      <c r="I62" s="76"/>
      <c r="J62" s="12"/>
      <c r="K62" s="12"/>
      <c r="L62" s="82"/>
      <c r="M62" s="12"/>
      <c r="N62" s="12"/>
      <c r="O62" s="76"/>
      <c r="P62" s="12"/>
      <c r="Q62" s="12"/>
      <c r="R62" s="105"/>
      <c r="S62" s="12"/>
      <c r="T62" s="12"/>
      <c r="U62" s="82"/>
      <c r="V62" s="12"/>
      <c r="W62" s="37"/>
      <c r="X62" s="111">
        <v>3</v>
      </c>
      <c r="Y62" s="37"/>
      <c r="Z62" s="109">
        <f t="shared" si="0"/>
        <v>1</v>
      </c>
      <c r="AA62" s="37"/>
      <c r="AB62" s="109">
        <f t="shared" si="1"/>
        <v>2</v>
      </c>
      <c r="AC62" s="41"/>
      <c r="AD62" s="12"/>
      <c r="AE62" s="94"/>
      <c r="AF62" s="12"/>
      <c r="AG62" s="41"/>
      <c r="AH62" s="38">
        <v>0.5</v>
      </c>
      <c r="AI62" s="41"/>
      <c r="AJ62" s="38">
        <f t="shared" si="2"/>
        <v>0</v>
      </c>
      <c r="AK62" s="41"/>
      <c r="AL62" s="38">
        <f t="shared" si="3"/>
        <v>0.5</v>
      </c>
      <c r="AM62" s="37"/>
      <c r="AN62" s="173"/>
      <c r="AQ62" s="3"/>
      <c r="AS62" s="2"/>
      <c r="AU62" s="2"/>
      <c r="AW62" s="2"/>
      <c r="AY62" s="2"/>
      <c r="BA62" s="2"/>
    </row>
    <row r="63" spans="1:59" ht="15.75">
      <c r="A63" s="185" t="s">
        <v>54</v>
      </c>
      <c r="B63" s="13"/>
      <c r="C63" s="90"/>
      <c r="D63" s="13"/>
      <c r="E63" s="13"/>
      <c r="F63" s="95">
        <v>1</v>
      </c>
      <c r="G63" s="13"/>
      <c r="H63" s="13"/>
      <c r="I63" s="20"/>
      <c r="J63" s="13"/>
      <c r="K63" s="13"/>
      <c r="L63" s="90"/>
      <c r="M63" s="13"/>
      <c r="N63" s="13"/>
      <c r="O63" s="20"/>
      <c r="P63" s="13"/>
      <c r="Q63" s="13"/>
      <c r="R63" s="20"/>
      <c r="S63" s="13"/>
      <c r="T63" s="13"/>
      <c r="U63" s="90"/>
      <c r="V63" s="13"/>
      <c r="W63" s="37"/>
      <c r="X63" s="112">
        <v>3</v>
      </c>
      <c r="Y63" s="37"/>
      <c r="Z63" s="110">
        <f t="shared" si="0"/>
        <v>1</v>
      </c>
      <c r="AA63" s="37"/>
      <c r="AB63" s="110">
        <f t="shared" si="1"/>
        <v>2</v>
      </c>
      <c r="AC63" s="39"/>
      <c r="AD63" s="13"/>
      <c r="AE63" s="95"/>
      <c r="AF63" s="13"/>
      <c r="AG63" s="39"/>
      <c r="AH63" s="39">
        <v>0.5</v>
      </c>
      <c r="AI63" s="39"/>
      <c r="AJ63" s="39">
        <f t="shared" si="2"/>
        <v>0</v>
      </c>
      <c r="AK63" s="39"/>
      <c r="AL63" s="39">
        <f t="shared" si="3"/>
        <v>0.5</v>
      </c>
      <c r="AM63" s="37"/>
      <c r="AN63" s="173"/>
      <c r="AQ63" s="3"/>
      <c r="AS63" s="2"/>
      <c r="AU63" s="2"/>
      <c r="AW63" s="2"/>
      <c r="BA63" s="2"/>
    </row>
    <row r="64" spans="1:59" ht="15.75">
      <c r="A64" s="184" t="s">
        <v>55</v>
      </c>
      <c r="B64" s="12"/>
      <c r="C64" s="83"/>
      <c r="D64" s="12"/>
      <c r="E64" s="12"/>
      <c r="F64" s="94"/>
      <c r="G64" s="12"/>
      <c r="H64" s="12"/>
      <c r="I64" s="76"/>
      <c r="J64" s="12"/>
      <c r="K64" s="12"/>
      <c r="L64" s="82"/>
      <c r="M64" s="12"/>
      <c r="N64" s="12"/>
      <c r="O64" s="76"/>
      <c r="P64" s="12"/>
      <c r="Q64" s="12"/>
      <c r="R64" s="78">
        <v>0.5</v>
      </c>
      <c r="S64" s="12"/>
      <c r="T64" s="12"/>
      <c r="U64" s="82"/>
      <c r="V64" s="12"/>
      <c r="W64" s="37"/>
      <c r="X64" s="111">
        <v>3</v>
      </c>
      <c r="Y64" s="37"/>
      <c r="Z64" s="109">
        <f t="shared" si="0"/>
        <v>0.5</v>
      </c>
      <c r="AA64" s="37"/>
      <c r="AB64" s="109">
        <f t="shared" si="1"/>
        <v>2.5</v>
      </c>
      <c r="AC64" s="41"/>
      <c r="AD64" s="12"/>
      <c r="AE64" s="94">
        <v>0.5</v>
      </c>
      <c r="AF64" s="12"/>
      <c r="AG64" s="41"/>
      <c r="AH64" s="38">
        <v>0.5</v>
      </c>
      <c r="AI64" s="41"/>
      <c r="AJ64" s="38">
        <f t="shared" si="2"/>
        <v>0.5</v>
      </c>
      <c r="AK64" s="41"/>
      <c r="AL64" s="38">
        <f t="shared" si="3"/>
        <v>0</v>
      </c>
      <c r="AM64" s="37"/>
      <c r="AN64" s="173"/>
      <c r="AQ64" s="3"/>
      <c r="AU64" s="2"/>
      <c r="AW64" s="2"/>
      <c r="AY64" s="2"/>
    </row>
    <row r="65" spans="1:53" ht="15.75">
      <c r="A65" s="185" t="s">
        <v>56</v>
      </c>
      <c r="B65" s="13"/>
      <c r="C65" s="20"/>
      <c r="D65" s="13"/>
      <c r="E65" s="13"/>
      <c r="F65" s="95">
        <v>1</v>
      </c>
      <c r="G65" s="13"/>
      <c r="H65" s="13"/>
      <c r="I65" s="20"/>
      <c r="J65" s="13"/>
      <c r="K65" s="13"/>
      <c r="L65" s="90"/>
      <c r="M65" s="13"/>
      <c r="N65" s="13"/>
      <c r="O65" s="20"/>
      <c r="P65" s="13"/>
      <c r="Q65" s="13"/>
      <c r="R65" s="90"/>
      <c r="S65" s="13"/>
      <c r="T65" s="13"/>
      <c r="U65" s="90"/>
      <c r="V65" s="13"/>
      <c r="W65" s="37"/>
      <c r="X65" s="112">
        <v>2</v>
      </c>
      <c r="Y65" s="37"/>
      <c r="Z65" s="110">
        <f t="shared" si="0"/>
        <v>1</v>
      </c>
      <c r="AA65" s="37"/>
      <c r="AB65" s="110">
        <f t="shared" si="1"/>
        <v>1</v>
      </c>
      <c r="AC65" s="39"/>
      <c r="AD65" s="13"/>
      <c r="AE65" s="95"/>
      <c r="AF65" s="13"/>
      <c r="AG65" s="39"/>
      <c r="AH65" s="39">
        <v>0.5</v>
      </c>
      <c r="AI65" s="39"/>
      <c r="AJ65" s="39">
        <f t="shared" si="2"/>
        <v>0</v>
      </c>
      <c r="AK65" s="39"/>
      <c r="AL65" s="39">
        <f t="shared" si="3"/>
        <v>0.5</v>
      </c>
      <c r="AM65" s="37"/>
      <c r="AN65" s="173"/>
      <c r="AS65" s="2"/>
      <c r="AU65" s="2"/>
      <c r="AW65" s="2"/>
      <c r="AY65" s="2"/>
      <c r="BA65" s="2"/>
    </row>
    <row r="66" spans="1:53" ht="15.75">
      <c r="A66" s="184" t="s">
        <v>115</v>
      </c>
      <c r="B66" s="12"/>
      <c r="C66" s="76"/>
      <c r="D66" s="12"/>
      <c r="E66" s="12"/>
      <c r="F66" s="94"/>
      <c r="G66" s="12"/>
      <c r="H66" s="12"/>
      <c r="I66" s="76"/>
      <c r="J66" s="12"/>
      <c r="K66" s="12"/>
      <c r="L66" s="82"/>
      <c r="M66" s="12"/>
      <c r="N66" s="12"/>
      <c r="O66" s="76"/>
      <c r="P66" s="12"/>
      <c r="Q66" s="12"/>
      <c r="R66" s="82"/>
      <c r="S66" s="12"/>
      <c r="T66" s="12"/>
      <c r="U66" s="82"/>
      <c r="V66" s="12"/>
      <c r="W66" s="37"/>
      <c r="X66" s="111">
        <v>2</v>
      </c>
      <c r="Y66" s="37"/>
      <c r="Z66" s="109">
        <f t="shared" si="0"/>
        <v>0</v>
      </c>
      <c r="AA66" s="37"/>
      <c r="AB66" s="109">
        <f t="shared" si="1"/>
        <v>2</v>
      </c>
      <c r="AC66" s="41"/>
      <c r="AD66" s="12"/>
      <c r="AE66" s="94"/>
      <c r="AF66" s="12"/>
      <c r="AG66" s="41"/>
      <c r="AH66" s="38">
        <v>0.5</v>
      </c>
      <c r="AI66" s="41"/>
      <c r="AJ66" s="38">
        <f t="shared" si="2"/>
        <v>0</v>
      </c>
      <c r="AK66" s="41"/>
      <c r="AL66" s="38">
        <f t="shared" si="3"/>
        <v>0.5</v>
      </c>
      <c r="AM66" s="37"/>
      <c r="AN66" s="173"/>
    </row>
    <row r="67" spans="1:53" ht="15.75">
      <c r="A67" s="185" t="s">
        <v>116</v>
      </c>
      <c r="B67" s="13"/>
      <c r="C67" s="20"/>
      <c r="D67" s="13"/>
      <c r="E67" s="13"/>
      <c r="F67" s="95"/>
      <c r="G67" s="13"/>
      <c r="H67" s="13"/>
      <c r="I67" s="20"/>
      <c r="J67" s="13"/>
      <c r="K67" s="13"/>
      <c r="L67" s="90"/>
      <c r="M67" s="13"/>
      <c r="N67" s="13"/>
      <c r="O67" s="20"/>
      <c r="P67" s="13"/>
      <c r="Q67" s="13"/>
      <c r="R67" s="90"/>
      <c r="S67" s="13"/>
      <c r="T67" s="13"/>
      <c r="U67" s="90"/>
      <c r="V67" s="13"/>
      <c r="W67" s="37"/>
      <c r="X67" s="112">
        <v>2</v>
      </c>
      <c r="Y67" s="37"/>
      <c r="Z67" s="110">
        <f t="shared" si="0"/>
        <v>0</v>
      </c>
      <c r="AA67" s="37"/>
      <c r="AB67" s="110">
        <f t="shared" si="1"/>
        <v>2</v>
      </c>
      <c r="AC67" s="39"/>
      <c r="AD67" s="13"/>
      <c r="AE67" s="95">
        <v>0.5</v>
      </c>
      <c r="AF67" s="13"/>
      <c r="AG67" s="39"/>
      <c r="AH67" s="39">
        <v>0.5</v>
      </c>
      <c r="AI67" s="39"/>
      <c r="AJ67" s="39">
        <f t="shared" si="2"/>
        <v>0.5</v>
      </c>
      <c r="AK67" s="39"/>
      <c r="AL67" s="39">
        <f t="shared" si="3"/>
        <v>0</v>
      </c>
      <c r="AM67" s="37"/>
      <c r="AN67" s="173"/>
    </row>
    <row r="68" spans="1:53" ht="15.75">
      <c r="A68" s="184" t="s">
        <v>57</v>
      </c>
      <c r="B68" s="12"/>
      <c r="C68" s="101"/>
      <c r="D68" s="12"/>
      <c r="E68" s="12"/>
      <c r="F68" s="94"/>
      <c r="G68" s="12"/>
      <c r="H68" s="12"/>
      <c r="I68" s="76"/>
      <c r="J68" s="12"/>
      <c r="K68" s="12"/>
      <c r="L68" s="82"/>
      <c r="M68" s="12"/>
      <c r="N68" s="12"/>
      <c r="O68" s="76"/>
      <c r="P68" s="12"/>
      <c r="Q68" s="12"/>
      <c r="R68" s="82"/>
      <c r="S68" s="12"/>
      <c r="T68" s="12"/>
      <c r="U68" s="82"/>
      <c r="V68" s="12"/>
      <c r="W68" s="37"/>
      <c r="X68" s="111">
        <v>3</v>
      </c>
      <c r="Y68" s="37"/>
      <c r="Z68" s="109">
        <f t="shared" si="0"/>
        <v>0</v>
      </c>
      <c r="AA68" s="37"/>
      <c r="AB68" s="109">
        <f t="shared" si="1"/>
        <v>3</v>
      </c>
      <c r="AC68" s="41"/>
      <c r="AD68" s="12"/>
      <c r="AE68" s="94">
        <v>0.5</v>
      </c>
      <c r="AF68" s="12"/>
      <c r="AG68" s="41"/>
      <c r="AH68" s="38">
        <v>0.5</v>
      </c>
      <c r="AI68" s="41"/>
      <c r="AJ68" s="38">
        <f t="shared" si="2"/>
        <v>0.5</v>
      </c>
      <c r="AK68" s="41"/>
      <c r="AL68" s="38">
        <f t="shared" si="3"/>
        <v>0</v>
      </c>
      <c r="AM68" s="37"/>
      <c r="AN68" s="173"/>
      <c r="AS68" s="2"/>
      <c r="AU68" s="2"/>
      <c r="AW68" s="2"/>
      <c r="BA68" s="2"/>
    </row>
    <row r="69" spans="1:53" ht="15.75">
      <c r="A69" s="185" t="s">
        <v>58</v>
      </c>
      <c r="B69" s="13"/>
      <c r="C69" s="95"/>
      <c r="D69" s="13"/>
      <c r="E69" s="13"/>
      <c r="F69" s="95">
        <v>1</v>
      </c>
      <c r="G69" s="13"/>
      <c r="H69" s="13"/>
      <c r="I69" s="20"/>
      <c r="J69" s="13"/>
      <c r="K69" s="13"/>
      <c r="L69" s="90"/>
      <c r="M69" s="13"/>
      <c r="N69" s="13"/>
      <c r="O69" s="20"/>
      <c r="P69" s="13"/>
      <c r="Q69" s="13"/>
      <c r="R69" s="90"/>
      <c r="S69" s="13"/>
      <c r="T69" s="13"/>
      <c r="U69" s="90"/>
      <c r="V69" s="13"/>
      <c r="W69" s="37"/>
      <c r="X69" s="112">
        <v>3</v>
      </c>
      <c r="Y69" s="37"/>
      <c r="Z69" s="110">
        <f t="shared" si="0"/>
        <v>1</v>
      </c>
      <c r="AA69" s="37"/>
      <c r="AB69" s="110">
        <f t="shared" si="1"/>
        <v>2</v>
      </c>
      <c r="AC69" s="39"/>
      <c r="AD69" s="13"/>
      <c r="AE69" s="95"/>
      <c r="AF69" s="13"/>
      <c r="AG69" s="39"/>
      <c r="AH69" s="39">
        <v>0.5</v>
      </c>
      <c r="AI69" s="39"/>
      <c r="AJ69" s="39">
        <f t="shared" si="2"/>
        <v>0</v>
      </c>
      <c r="AK69" s="39"/>
      <c r="AL69" s="39">
        <f t="shared" si="3"/>
        <v>0.5</v>
      </c>
      <c r="AM69" s="37"/>
      <c r="AN69" s="173"/>
      <c r="AS69" s="2"/>
      <c r="AY69" s="2"/>
      <c r="BA69" s="2"/>
    </row>
    <row r="70" spans="1:53" ht="15.75">
      <c r="A70" s="184" t="s">
        <v>59</v>
      </c>
      <c r="B70" s="12"/>
      <c r="C70" s="85"/>
      <c r="D70" s="12"/>
      <c r="E70" s="12"/>
      <c r="F70" s="94">
        <v>1</v>
      </c>
      <c r="G70" s="12"/>
      <c r="H70" s="12"/>
      <c r="I70" s="76"/>
      <c r="J70" s="12"/>
      <c r="K70" s="12"/>
      <c r="L70" s="82"/>
      <c r="M70" s="12"/>
      <c r="N70" s="12"/>
      <c r="O70" s="76"/>
      <c r="P70" s="12"/>
      <c r="Q70" s="12"/>
      <c r="R70" s="82"/>
      <c r="S70" s="12"/>
      <c r="T70" s="12"/>
      <c r="U70" s="82"/>
      <c r="V70" s="12"/>
      <c r="W70" s="37"/>
      <c r="X70" s="111">
        <v>3</v>
      </c>
      <c r="Y70" s="37"/>
      <c r="Z70" s="109">
        <f t="shared" si="0"/>
        <v>1</v>
      </c>
      <c r="AA70" s="37"/>
      <c r="AB70" s="109">
        <f t="shared" si="1"/>
        <v>2</v>
      </c>
      <c r="AC70" s="41"/>
      <c r="AD70" s="12"/>
      <c r="AE70" s="94"/>
      <c r="AF70" s="12"/>
      <c r="AG70" s="41"/>
      <c r="AH70" s="38">
        <v>0.5</v>
      </c>
      <c r="AI70" s="41"/>
      <c r="AJ70" s="38">
        <f t="shared" si="2"/>
        <v>0</v>
      </c>
      <c r="AK70" s="41"/>
      <c r="AL70" s="38">
        <f t="shared" si="3"/>
        <v>0.5</v>
      </c>
      <c r="AM70" s="37"/>
      <c r="AN70" s="173"/>
      <c r="AS70" s="2"/>
      <c r="AU70" s="2"/>
      <c r="AW70" s="2"/>
      <c r="AY70" s="2"/>
      <c r="BA70" s="2"/>
    </row>
    <row r="71" spans="1:53" ht="15.75">
      <c r="A71" s="185" t="s">
        <v>60</v>
      </c>
      <c r="B71" s="13"/>
      <c r="C71" s="20"/>
      <c r="D71" s="13"/>
      <c r="E71" s="13"/>
      <c r="F71" s="95"/>
      <c r="G71" s="13"/>
      <c r="H71" s="13"/>
      <c r="I71" s="84">
        <v>1</v>
      </c>
      <c r="J71" s="13"/>
      <c r="K71" s="13"/>
      <c r="L71" s="90"/>
      <c r="M71" s="13"/>
      <c r="N71" s="13"/>
      <c r="O71" s="20"/>
      <c r="P71" s="13"/>
      <c r="Q71" s="13"/>
      <c r="R71" s="90"/>
      <c r="S71" s="13"/>
      <c r="T71" s="13"/>
      <c r="U71" s="90"/>
      <c r="V71" s="13"/>
      <c r="W71" s="37"/>
      <c r="X71" s="112">
        <v>2</v>
      </c>
      <c r="Y71" s="37"/>
      <c r="Z71" s="110">
        <f t="shared" si="0"/>
        <v>1</v>
      </c>
      <c r="AA71" s="37"/>
      <c r="AB71" s="110">
        <f t="shared" si="1"/>
        <v>1</v>
      </c>
      <c r="AC71" s="39"/>
      <c r="AD71" s="13"/>
      <c r="AE71" s="95"/>
      <c r="AF71" s="13"/>
      <c r="AG71" s="39"/>
      <c r="AH71" s="39">
        <v>0.5</v>
      </c>
      <c r="AI71" s="39"/>
      <c r="AJ71" s="39">
        <f t="shared" si="2"/>
        <v>0</v>
      </c>
      <c r="AK71" s="39"/>
      <c r="AL71" s="39">
        <f t="shared" si="3"/>
        <v>0.5</v>
      </c>
      <c r="AM71" s="37"/>
      <c r="AN71" s="173"/>
      <c r="AQ71" s="3"/>
      <c r="AY71" s="2"/>
      <c r="BA71" s="2"/>
    </row>
    <row r="72" spans="1:53" ht="15.75">
      <c r="A72" s="184" t="s">
        <v>61</v>
      </c>
      <c r="B72" s="12"/>
      <c r="C72" s="76"/>
      <c r="D72" s="12"/>
      <c r="E72" s="12"/>
      <c r="F72" s="94"/>
      <c r="G72" s="12"/>
      <c r="H72" s="12"/>
      <c r="I72" s="94">
        <v>1</v>
      </c>
      <c r="J72" s="12"/>
      <c r="K72" s="12"/>
      <c r="L72" s="82"/>
      <c r="M72" s="12"/>
      <c r="N72" s="12"/>
      <c r="O72" s="76"/>
      <c r="P72" s="12"/>
      <c r="Q72" s="12"/>
      <c r="R72" s="82"/>
      <c r="S72" s="12"/>
      <c r="T72" s="12"/>
      <c r="U72" s="82"/>
      <c r="V72" s="12"/>
      <c r="W72" s="37"/>
      <c r="X72" s="111">
        <v>2.5</v>
      </c>
      <c r="Y72" s="37"/>
      <c r="Z72" s="109">
        <f t="shared" si="0"/>
        <v>1</v>
      </c>
      <c r="AA72" s="37"/>
      <c r="AB72" s="109">
        <f t="shared" si="1"/>
        <v>1.5</v>
      </c>
      <c r="AC72" s="41"/>
      <c r="AD72" s="12"/>
      <c r="AE72" s="94"/>
      <c r="AF72" s="12"/>
      <c r="AG72" s="41"/>
      <c r="AH72" s="38">
        <v>0.5</v>
      </c>
      <c r="AI72" s="41"/>
      <c r="AJ72" s="38">
        <f t="shared" si="2"/>
        <v>0</v>
      </c>
      <c r="AK72" s="41"/>
      <c r="AL72" s="38">
        <f t="shared" si="3"/>
        <v>0.5</v>
      </c>
      <c r="AM72" s="37"/>
      <c r="AN72" s="173"/>
    </row>
    <row r="73" spans="1:53" ht="15.75">
      <c r="A73" s="185" t="s">
        <v>62</v>
      </c>
      <c r="B73" s="13"/>
      <c r="C73" s="20"/>
      <c r="D73" s="13"/>
      <c r="E73" s="13"/>
      <c r="F73" s="95"/>
      <c r="G73" s="13"/>
      <c r="H73" s="13"/>
      <c r="I73" s="95">
        <v>1</v>
      </c>
      <c r="J73" s="13"/>
      <c r="K73" s="13"/>
      <c r="L73" s="90"/>
      <c r="M73" s="13"/>
      <c r="N73" s="13"/>
      <c r="O73" s="20"/>
      <c r="P73" s="13"/>
      <c r="Q73" s="13"/>
      <c r="R73" s="90"/>
      <c r="S73" s="13"/>
      <c r="T73" s="13"/>
      <c r="U73" s="90"/>
      <c r="V73" s="13"/>
      <c r="W73" s="37"/>
      <c r="X73" s="112">
        <v>2.5</v>
      </c>
      <c r="Y73" s="37"/>
      <c r="Z73" s="110">
        <f t="shared" si="0"/>
        <v>1</v>
      </c>
      <c r="AA73" s="37"/>
      <c r="AB73" s="110">
        <f t="shared" si="1"/>
        <v>1.5</v>
      </c>
      <c r="AC73" s="39"/>
      <c r="AD73" s="13"/>
      <c r="AE73" s="95"/>
      <c r="AF73" s="13"/>
      <c r="AG73" s="39"/>
      <c r="AH73" s="39">
        <v>0.5</v>
      </c>
      <c r="AI73" s="39"/>
      <c r="AJ73" s="39">
        <f t="shared" si="2"/>
        <v>0</v>
      </c>
      <c r="AK73" s="39"/>
      <c r="AL73" s="39">
        <f t="shared" si="3"/>
        <v>0.5</v>
      </c>
      <c r="AM73" s="37"/>
      <c r="AN73" s="173"/>
    </row>
    <row r="74" spans="1:53" ht="15.75">
      <c r="A74" s="184" t="s">
        <v>63</v>
      </c>
      <c r="B74" s="12"/>
      <c r="C74" s="76"/>
      <c r="D74" s="12"/>
      <c r="E74" s="12"/>
      <c r="F74" s="94"/>
      <c r="G74" s="12"/>
      <c r="H74" s="12"/>
      <c r="I74" s="85">
        <v>1</v>
      </c>
      <c r="J74" s="12"/>
      <c r="K74" s="12"/>
      <c r="L74" s="82"/>
      <c r="M74" s="12"/>
      <c r="N74" s="12"/>
      <c r="O74" s="76"/>
      <c r="P74" s="12"/>
      <c r="Q74" s="12"/>
      <c r="R74" s="82"/>
      <c r="S74" s="12"/>
      <c r="T74" s="12"/>
      <c r="U74" s="82"/>
      <c r="V74" s="12"/>
      <c r="W74" s="37"/>
      <c r="X74" s="111">
        <v>2.5</v>
      </c>
      <c r="Y74" s="37"/>
      <c r="Z74" s="109">
        <f t="shared" si="0"/>
        <v>1</v>
      </c>
      <c r="AA74" s="37"/>
      <c r="AB74" s="109">
        <f t="shared" si="1"/>
        <v>1.5</v>
      </c>
      <c r="AC74" s="41"/>
      <c r="AD74" s="12"/>
      <c r="AE74" s="94"/>
      <c r="AF74" s="12"/>
      <c r="AG74" s="41"/>
      <c r="AH74" s="38">
        <v>0.5</v>
      </c>
      <c r="AI74" s="41"/>
      <c r="AJ74" s="38">
        <f t="shared" si="2"/>
        <v>0</v>
      </c>
      <c r="AK74" s="41"/>
      <c r="AL74" s="38">
        <f t="shared" si="3"/>
        <v>0.5</v>
      </c>
      <c r="AM74" s="37"/>
      <c r="AN74" s="173"/>
    </row>
    <row r="75" spans="1:53" ht="15.75">
      <c r="A75" s="185" t="s">
        <v>64</v>
      </c>
      <c r="B75" s="13"/>
      <c r="C75" s="84"/>
      <c r="D75" s="13"/>
      <c r="E75" s="13"/>
      <c r="F75" s="95"/>
      <c r="G75" s="13"/>
      <c r="H75" s="13"/>
      <c r="I75" s="20"/>
      <c r="J75" s="13"/>
      <c r="K75" s="13"/>
      <c r="L75" s="90"/>
      <c r="M75" s="13"/>
      <c r="N75" s="13"/>
      <c r="O75" s="20"/>
      <c r="P75" s="13"/>
      <c r="Q75" s="13"/>
      <c r="R75" s="90"/>
      <c r="S75" s="13"/>
      <c r="T75" s="13"/>
      <c r="U75" s="90"/>
      <c r="V75" s="13"/>
      <c r="W75" s="37"/>
      <c r="X75" s="112">
        <v>3</v>
      </c>
      <c r="Y75" s="37"/>
      <c r="Z75" s="110">
        <f t="shared" si="0"/>
        <v>0</v>
      </c>
      <c r="AA75" s="37"/>
      <c r="AB75" s="110">
        <f t="shared" si="1"/>
        <v>3</v>
      </c>
      <c r="AC75" s="39"/>
      <c r="AD75" s="13"/>
      <c r="AE75" s="95">
        <v>0.5</v>
      </c>
      <c r="AF75" s="13"/>
      <c r="AG75" s="39"/>
      <c r="AH75" s="39">
        <v>0.5</v>
      </c>
      <c r="AI75" s="39"/>
      <c r="AJ75" s="39">
        <f t="shared" si="2"/>
        <v>0.5</v>
      </c>
      <c r="AK75" s="39"/>
      <c r="AL75" s="39">
        <f t="shared" si="3"/>
        <v>0</v>
      </c>
      <c r="AM75" s="37"/>
      <c r="AN75" s="173"/>
    </row>
    <row r="76" spans="1:53" ht="15.75">
      <c r="A76" s="184" t="s">
        <v>65</v>
      </c>
      <c r="B76" s="12"/>
      <c r="C76" s="94"/>
      <c r="D76" s="12"/>
      <c r="E76" s="12"/>
      <c r="F76" s="94">
        <v>1</v>
      </c>
      <c r="G76" s="12"/>
      <c r="H76" s="12"/>
      <c r="I76" s="101"/>
      <c r="J76" s="12"/>
      <c r="K76" s="12"/>
      <c r="L76" s="82"/>
      <c r="M76" s="12"/>
      <c r="N76" s="12"/>
      <c r="O76" s="76"/>
      <c r="P76" s="12"/>
      <c r="Q76" s="12"/>
      <c r="R76" s="82"/>
      <c r="S76" s="12"/>
      <c r="T76" s="12"/>
      <c r="U76" s="82"/>
      <c r="V76" s="12"/>
      <c r="W76" s="37"/>
      <c r="X76" s="111">
        <v>3.5</v>
      </c>
      <c r="Y76" s="37"/>
      <c r="Z76" s="109">
        <f>(C76+F76+I76+L76+O76+R76+U76)</f>
        <v>1</v>
      </c>
      <c r="AA76" s="37"/>
      <c r="AB76" s="109">
        <f>X76-Z76</f>
        <v>2.5</v>
      </c>
      <c r="AC76" s="41"/>
      <c r="AD76" s="12"/>
      <c r="AE76" s="94"/>
      <c r="AF76" s="12"/>
      <c r="AG76" s="41"/>
      <c r="AH76" s="38">
        <v>0.5</v>
      </c>
      <c r="AI76" s="41"/>
      <c r="AJ76" s="38">
        <f>AE76</f>
        <v>0</v>
      </c>
      <c r="AK76" s="41"/>
      <c r="AL76" s="38">
        <f t="shared" si="3"/>
        <v>0.5</v>
      </c>
      <c r="AM76" s="37"/>
      <c r="AN76" s="173"/>
    </row>
    <row r="77" spans="1:53" ht="15.75">
      <c r="A77" s="185" t="s">
        <v>66</v>
      </c>
      <c r="B77" s="13"/>
      <c r="C77" s="100">
        <v>0.5</v>
      </c>
      <c r="D77" s="13"/>
      <c r="E77" s="13"/>
      <c r="F77" s="95"/>
      <c r="G77" s="13"/>
      <c r="H77" s="13"/>
      <c r="I77" s="95">
        <v>1</v>
      </c>
      <c r="J77" s="13"/>
      <c r="K77" s="13"/>
      <c r="L77" s="90"/>
      <c r="M77" s="13"/>
      <c r="N77" s="13"/>
      <c r="O77" s="20"/>
      <c r="P77" s="13"/>
      <c r="Q77" s="13"/>
      <c r="R77" s="90"/>
      <c r="S77" s="13"/>
      <c r="T77" s="13"/>
      <c r="U77" s="90"/>
      <c r="V77" s="13"/>
      <c r="W77" s="37"/>
      <c r="X77" s="112">
        <v>3</v>
      </c>
      <c r="Y77" s="37"/>
      <c r="Z77" s="110">
        <f>(C77+F77+I77+L77+O77+R77+U77)</f>
        <v>1.5</v>
      </c>
      <c r="AA77" s="37"/>
      <c r="AB77" s="110">
        <f>X77-Z77</f>
        <v>1.5</v>
      </c>
      <c r="AC77" s="39"/>
      <c r="AD77" s="13"/>
      <c r="AE77" s="95"/>
      <c r="AF77" s="13"/>
      <c r="AG77" s="39"/>
      <c r="AH77" s="39">
        <v>0.5</v>
      </c>
      <c r="AI77" s="39"/>
      <c r="AJ77" s="39">
        <f>AE77</f>
        <v>0</v>
      </c>
      <c r="AK77" s="39"/>
      <c r="AL77" s="39">
        <f t="shared" si="3"/>
        <v>0.5</v>
      </c>
      <c r="AM77" s="37"/>
      <c r="AN77" s="173"/>
    </row>
    <row r="78" spans="1:53" ht="15.75">
      <c r="A78" s="184" t="s">
        <v>67</v>
      </c>
      <c r="B78" s="12"/>
      <c r="C78" s="76"/>
      <c r="D78" s="12"/>
      <c r="E78" s="12"/>
      <c r="F78" s="85"/>
      <c r="G78" s="12"/>
      <c r="H78" s="12"/>
      <c r="I78" s="85">
        <v>1</v>
      </c>
      <c r="J78" s="12"/>
      <c r="K78" s="12"/>
      <c r="L78" s="83"/>
      <c r="M78" s="12"/>
      <c r="N78" s="12"/>
      <c r="O78" s="76"/>
      <c r="P78" s="12"/>
      <c r="Q78" s="12"/>
      <c r="R78" s="83"/>
      <c r="S78" s="12"/>
      <c r="T78" s="12"/>
      <c r="U78" s="83"/>
      <c r="V78" s="12"/>
      <c r="W78" s="37"/>
      <c r="X78" s="111">
        <v>2.5</v>
      </c>
      <c r="Y78" s="37"/>
      <c r="Z78" s="109">
        <f>(C78+F78+I78+L78+O78+R78+U78)</f>
        <v>1</v>
      </c>
      <c r="AA78" s="37"/>
      <c r="AB78" s="109">
        <f>X78-Z78</f>
        <v>1.5</v>
      </c>
      <c r="AC78" s="41"/>
      <c r="AD78" s="12"/>
      <c r="AE78" s="85"/>
      <c r="AF78" s="12"/>
      <c r="AG78" s="41"/>
      <c r="AH78" s="40">
        <v>0.5</v>
      </c>
      <c r="AI78" s="41"/>
      <c r="AJ78" s="38">
        <f>AE78</f>
        <v>0</v>
      </c>
      <c r="AK78" s="41"/>
      <c r="AL78" s="38">
        <f>AH78-AJ78</f>
        <v>0.5</v>
      </c>
      <c r="AM78" s="37"/>
      <c r="AN78" s="173"/>
    </row>
    <row r="79" spans="1:53" ht="14.1" customHeight="1">
      <c r="A79" s="165"/>
      <c r="B79" s="7"/>
      <c r="C79" s="8"/>
      <c r="D79" s="7"/>
      <c r="E79" s="7"/>
      <c r="F79" s="8"/>
      <c r="G79" s="7"/>
      <c r="H79" s="7"/>
      <c r="I79" s="8"/>
      <c r="J79" s="7"/>
      <c r="K79" s="7"/>
      <c r="L79" s="8"/>
      <c r="M79" s="7"/>
      <c r="N79" s="7"/>
      <c r="O79" s="8"/>
      <c r="P79" s="7"/>
      <c r="Q79" s="7"/>
      <c r="R79" s="8"/>
      <c r="S79" s="7"/>
      <c r="T79" s="7"/>
      <c r="U79" s="8"/>
      <c r="V79" s="7"/>
      <c r="W79" s="27"/>
      <c r="X79" s="27"/>
      <c r="Y79" s="27"/>
      <c r="Z79" s="40"/>
      <c r="AA79" s="30"/>
      <c r="AB79" s="40"/>
      <c r="AC79" s="8"/>
      <c r="AD79" s="7"/>
      <c r="AE79" s="8"/>
      <c r="AF79" s="7"/>
      <c r="AG79" s="7"/>
      <c r="AH79" s="33"/>
      <c r="AI79" s="33"/>
      <c r="AJ79" s="40"/>
      <c r="AK79" s="40"/>
      <c r="AL79" s="40"/>
      <c r="AM79" s="33"/>
      <c r="AN79" s="186"/>
    </row>
    <row r="80" spans="1:53" ht="15.75">
      <c r="A80" s="181" t="s">
        <v>79</v>
      </c>
      <c r="B80" s="7"/>
      <c r="C80" s="8">
        <v>31</v>
      </c>
      <c r="D80" s="7"/>
      <c r="E80" s="7"/>
      <c r="F80" s="8">
        <v>67</v>
      </c>
      <c r="G80" s="7"/>
      <c r="H80" s="7"/>
      <c r="I80" s="8">
        <v>31</v>
      </c>
      <c r="J80" s="7"/>
      <c r="K80" s="7"/>
      <c r="L80" s="8">
        <v>65</v>
      </c>
      <c r="M80" s="7"/>
      <c r="N80" s="7"/>
      <c r="O80" s="8">
        <v>1</v>
      </c>
      <c r="P80" s="7"/>
      <c r="Q80" s="7"/>
      <c r="R80" s="8">
        <v>60</v>
      </c>
      <c r="S80" s="7"/>
      <c r="T80" s="7"/>
      <c r="U80" s="8">
        <v>65</v>
      </c>
      <c r="V80" s="7"/>
      <c r="W80" s="27"/>
      <c r="X80" s="27"/>
      <c r="Y80" s="27"/>
      <c r="Z80" s="33">
        <v>67</v>
      </c>
      <c r="AA80" s="33"/>
      <c r="AB80" s="33"/>
      <c r="AC80" s="8"/>
      <c r="AD80" s="7"/>
      <c r="AE80" s="8">
        <v>67</v>
      </c>
      <c r="AF80" s="7"/>
      <c r="AG80" s="7"/>
      <c r="AH80" s="33"/>
      <c r="AI80" s="33"/>
      <c r="AJ80" s="33">
        <v>67</v>
      </c>
      <c r="AK80" s="33"/>
      <c r="AL80" s="33"/>
      <c r="AM80" s="33"/>
      <c r="AN80" s="186"/>
    </row>
    <row r="81" spans="1:53" ht="15" customHeight="1">
      <c r="A81" s="187"/>
      <c r="B81" s="14"/>
      <c r="C81" s="19"/>
      <c r="D81" s="14"/>
      <c r="E81" s="14"/>
      <c r="F81" s="19"/>
      <c r="G81" s="14"/>
      <c r="H81" s="14"/>
      <c r="I81" s="19"/>
      <c r="J81" s="14"/>
      <c r="K81" s="14"/>
      <c r="L81" s="19"/>
      <c r="M81" s="14"/>
      <c r="N81" s="14"/>
      <c r="O81" s="19"/>
      <c r="P81" s="14"/>
      <c r="Q81" s="14"/>
      <c r="R81" s="19"/>
      <c r="S81" s="14"/>
      <c r="T81" s="14"/>
      <c r="U81" s="19"/>
      <c r="V81" s="14"/>
      <c r="W81" s="37"/>
      <c r="X81" s="37"/>
      <c r="Y81" s="37"/>
      <c r="Z81" s="42"/>
      <c r="AA81" s="42"/>
      <c r="AB81" s="42"/>
      <c r="AC81" s="19"/>
      <c r="AD81" s="14"/>
      <c r="AE81" s="19"/>
      <c r="AF81" s="14"/>
      <c r="AG81" s="14"/>
      <c r="AH81" s="42"/>
      <c r="AI81" s="42"/>
      <c r="AJ81" s="42"/>
      <c r="AK81" s="42"/>
      <c r="AL81" s="42"/>
      <c r="AM81" s="42"/>
      <c r="AN81" s="186"/>
    </row>
    <row r="82" spans="1:53" ht="15.75">
      <c r="A82" s="181" t="s">
        <v>80</v>
      </c>
      <c r="B82" s="7"/>
      <c r="C82" s="8">
        <f>COUNTIF(C12:C78,"&gt;0")</f>
        <v>3</v>
      </c>
      <c r="D82" s="7"/>
      <c r="E82" s="7"/>
      <c r="F82" s="8">
        <f>COUNTIF(F12:F78,"&gt;0")</f>
        <v>18</v>
      </c>
      <c r="G82" s="7"/>
      <c r="H82" s="7"/>
      <c r="I82" s="8">
        <f>COUNTIF(I12:I78,"&gt;0")</f>
        <v>29</v>
      </c>
      <c r="J82" s="7"/>
      <c r="K82" s="7"/>
      <c r="L82" s="8">
        <f>COUNTIF(L12:L78,"&gt;0")</f>
        <v>1</v>
      </c>
      <c r="M82" s="7"/>
      <c r="N82" s="7"/>
      <c r="O82" s="8">
        <f>COUNTIF(O12:O78,"&gt;0")</f>
        <v>1</v>
      </c>
      <c r="P82" s="7"/>
      <c r="Q82" s="7"/>
      <c r="R82" s="8">
        <f>COUNTIF(R12:R78,"&gt;0")</f>
        <v>4</v>
      </c>
      <c r="S82" s="7"/>
      <c r="T82" s="7"/>
      <c r="U82" s="8">
        <f>COUNTIF(U12:U78,"&gt;0")</f>
        <v>0</v>
      </c>
      <c r="V82" s="7"/>
      <c r="W82" s="27"/>
      <c r="X82" s="27"/>
      <c r="Y82" s="27"/>
      <c r="Z82" s="33">
        <f>COUNTIF(Z12:Z78,"&gt;0")</f>
        <v>49</v>
      </c>
      <c r="AA82" s="33"/>
      <c r="AB82" s="33"/>
      <c r="AC82" s="8"/>
      <c r="AD82" s="7"/>
      <c r="AE82" s="8">
        <f>COUNTIF(AE12:AE78,"&gt;0")</f>
        <v>15</v>
      </c>
      <c r="AF82" s="7"/>
      <c r="AG82" s="7"/>
      <c r="AH82" s="33"/>
      <c r="AI82" s="33"/>
      <c r="AJ82" s="33">
        <f>COUNTIF(AJ12:AJ78,"&gt;0")</f>
        <v>15</v>
      </c>
      <c r="AK82" s="33"/>
      <c r="AL82" s="33"/>
      <c r="AM82" s="33"/>
      <c r="AN82" s="188"/>
      <c r="AU82" s="2"/>
      <c r="AW82" s="2"/>
      <c r="AY82" s="2"/>
      <c r="BA82" s="2"/>
    </row>
    <row r="83" spans="1:53">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189"/>
    </row>
    <row r="84" spans="1:53">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189"/>
    </row>
    <row r="85" spans="1:53">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191"/>
    </row>
    <row r="86" spans="1:53" ht="45" customHeight="1">
      <c r="A86" s="229" t="s">
        <v>119</v>
      </c>
      <c r="B86" s="231"/>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191"/>
    </row>
    <row r="87" spans="1:53">
      <c r="A87" s="229" t="s">
        <v>204</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191"/>
    </row>
    <row r="88" spans="1:53">
      <c r="A88" s="229" t="s">
        <v>205</v>
      </c>
      <c r="B88" s="231"/>
      <c r="C88" s="231"/>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191"/>
    </row>
    <row r="89" spans="1:53">
      <c r="A89" s="229" t="s">
        <v>206</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191"/>
    </row>
    <row r="90" spans="1:53" ht="90" customHeight="1">
      <c r="A90" s="234" t="s">
        <v>207</v>
      </c>
      <c r="B90" s="231"/>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191"/>
    </row>
    <row r="91" spans="1:53">
      <c r="A91" s="229" t="s">
        <v>114</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191"/>
    </row>
    <row r="92" spans="1:53" ht="60" customHeight="1">
      <c r="A92" s="229" t="s">
        <v>202</v>
      </c>
      <c r="B92" s="231"/>
      <c r="C92" s="231"/>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191"/>
    </row>
    <row r="93" spans="1:53" ht="45" customHeight="1">
      <c r="A93" s="229" t="s">
        <v>208</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191"/>
    </row>
    <row r="94" spans="1:53" ht="60" customHeight="1">
      <c r="A94" s="229" t="s">
        <v>203</v>
      </c>
      <c r="B94" s="231"/>
      <c r="C94" s="231"/>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191"/>
    </row>
    <row r="95" spans="1:53" ht="15" customHeight="1">
      <c r="A95" s="229" t="s">
        <v>215</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191"/>
    </row>
    <row r="96" spans="1:53">
      <c r="A96" s="165"/>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189"/>
    </row>
    <row r="97" spans="1:85" ht="30" customHeight="1" thickBot="1">
      <c r="A97" s="251" t="s">
        <v>216</v>
      </c>
      <c r="B97" s="252"/>
      <c r="C97" s="252"/>
      <c r="D97" s="252"/>
      <c r="E97" s="252"/>
      <c r="F97" s="252"/>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3"/>
    </row>
    <row r="98" spans="1:8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row>
    <row r="99" spans="1:85">
      <c r="AS99" s="2"/>
      <c r="AU99" s="2"/>
      <c r="AW99" s="2"/>
      <c r="AY99" s="2"/>
      <c r="BA99" s="2"/>
    </row>
    <row r="100" spans="1:85">
      <c r="AS100" s="2"/>
      <c r="AU100" s="2"/>
    </row>
    <row r="101" spans="1:85">
      <c r="AS101" s="2"/>
      <c r="AU101" s="2"/>
      <c r="AW101" s="2"/>
      <c r="AY101" s="2"/>
      <c r="BA101" s="2"/>
    </row>
    <row r="102" spans="1:85">
      <c r="AS102" s="2"/>
      <c r="AW102" s="2"/>
      <c r="BA102" s="2"/>
    </row>
    <row r="103" spans="1:85">
      <c r="AS103" s="2"/>
      <c r="AU103" s="2"/>
    </row>
    <row r="104" spans="1:85">
      <c r="AS104" s="2"/>
      <c r="AU104" s="2"/>
      <c r="AW104" s="2"/>
      <c r="AY104" s="2"/>
      <c r="BA104" s="2"/>
    </row>
    <row r="105" spans="1:85">
      <c r="AS105" s="2"/>
      <c r="AW105" s="2"/>
      <c r="BA105" s="2"/>
    </row>
    <row r="106" spans="1:85">
      <c r="AS106" s="2"/>
      <c r="AU106" s="2"/>
      <c r="AW106" s="2"/>
      <c r="AY106" s="2"/>
      <c r="BA106" s="2"/>
    </row>
    <row r="107" spans="1:85">
      <c r="AS107" s="2"/>
      <c r="AU107" s="2"/>
      <c r="AW107" s="2"/>
      <c r="AY107" s="2"/>
      <c r="BA107" s="2"/>
    </row>
    <row r="109" spans="1:85">
      <c r="AS109" s="2"/>
      <c r="AU109" s="2"/>
      <c r="AW109" s="2"/>
      <c r="AY109" s="2"/>
      <c r="BA109" s="2"/>
      <c r="CG109" s="2"/>
    </row>
    <row r="110" spans="1:85">
      <c r="AR110" s="1"/>
    </row>
    <row r="112" spans="1:85">
      <c r="BQ112" s="2"/>
      <c r="CG112" s="2"/>
    </row>
    <row r="113" spans="44:44">
      <c r="AR113" s="1"/>
    </row>
  </sheetData>
  <mergeCells count="56">
    <mergeCell ref="A95:AM95"/>
    <mergeCell ref="A97:AN97"/>
    <mergeCell ref="A89:AM89"/>
    <mergeCell ref="A90:AM90"/>
    <mergeCell ref="A91:AM91"/>
    <mergeCell ref="A92:AM92"/>
    <mergeCell ref="A93:AM93"/>
    <mergeCell ref="A94:AM94"/>
    <mergeCell ref="A88:AM88"/>
    <mergeCell ref="B10:D10"/>
    <mergeCell ref="E10:G10"/>
    <mergeCell ref="H10:J10"/>
    <mergeCell ref="K10:M10"/>
    <mergeCell ref="N10:P10"/>
    <mergeCell ref="Q10:S10"/>
    <mergeCell ref="T10:V10"/>
    <mergeCell ref="AD10:AF10"/>
    <mergeCell ref="A85:AM85"/>
    <mergeCell ref="A86:AM86"/>
    <mergeCell ref="A87:AM87"/>
    <mergeCell ref="T8:V8"/>
    <mergeCell ref="AD8:AF8"/>
    <mergeCell ref="B9:D9"/>
    <mergeCell ref="E9:G9"/>
    <mergeCell ref="H9:J9"/>
    <mergeCell ref="K9:M9"/>
    <mergeCell ref="N9:P9"/>
    <mergeCell ref="Q9:S9"/>
    <mergeCell ref="T9:V9"/>
    <mergeCell ref="AD9:AF9"/>
    <mergeCell ref="B8:D8"/>
    <mergeCell ref="E8:G8"/>
    <mergeCell ref="H8:J8"/>
    <mergeCell ref="K8:M8"/>
    <mergeCell ref="N8:P8"/>
    <mergeCell ref="Q8:S8"/>
    <mergeCell ref="T6:V6"/>
    <mergeCell ref="AD6:AF6"/>
    <mergeCell ref="B7:D7"/>
    <mergeCell ref="E7:G7"/>
    <mergeCell ref="H7:J7"/>
    <mergeCell ref="K7:M7"/>
    <mergeCell ref="N7:P7"/>
    <mergeCell ref="Q7:S7"/>
    <mergeCell ref="T7:V7"/>
    <mergeCell ref="AD7:AF7"/>
    <mergeCell ref="B6:D6"/>
    <mergeCell ref="E6:G6"/>
    <mergeCell ref="K6:M6"/>
    <mergeCell ref="N6:P6"/>
    <mergeCell ref="Q6:S6"/>
    <mergeCell ref="B3:AB3"/>
    <mergeCell ref="AD3:AM3"/>
    <mergeCell ref="B5:D5"/>
    <mergeCell ref="E5:S5"/>
    <mergeCell ref="T5:V5"/>
  </mergeCells>
  <printOptions horizontalCentered="1"/>
  <pageMargins left="0.5" right="0.5" top="0.5" bottom="0.5" header="0.3" footer="0.3"/>
  <pageSetup scale="47" fitToHeight="0" orientation="landscape" horizontalDpi="1200" verticalDpi="1200" r:id="rId1"/>
  <headerFooter>
    <oddHeader>&amp;C&amp;16Office of Economic and Demographic Research</oddHeader>
    <oddFooter>&amp;L&amp;16July 2015&amp;R&amp;16Page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G114"/>
  <sheetViews>
    <sheetView zoomScale="75" zoomScaleNormal="75" workbookViewId="0"/>
  </sheetViews>
  <sheetFormatPr defaultColWidth="9.77734375" defaultRowHeight="15"/>
  <cols>
    <col min="1" max="1" width="11.77734375" customWidth="1"/>
    <col min="2" max="22" width="5.77734375" customWidth="1"/>
    <col min="23" max="23" width="1.77734375" customWidth="1"/>
    <col min="24" max="24" width="9.77734375" customWidth="1"/>
    <col min="25" max="25" width="1.77734375" customWidth="1"/>
    <col min="26" max="26" width="9.77734375" customWidth="1"/>
    <col min="27" max="27" width="1.77734375" customWidth="1"/>
    <col min="28" max="28" width="9.77734375" customWidth="1"/>
    <col min="29" max="29" width="3.77734375" customWidth="1"/>
    <col min="30" max="32" width="5.77734375" customWidth="1"/>
    <col min="33" max="33" width="1.77734375" customWidth="1"/>
    <col min="34" max="34" width="9.77734375" customWidth="1"/>
    <col min="35" max="35" width="1.77734375" customWidth="1"/>
    <col min="36" max="36" width="9.77734375" customWidth="1"/>
    <col min="37" max="37" width="1.77734375" customWidth="1"/>
    <col min="38" max="38" width="9.77734375" customWidth="1"/>
    <col min="39" max="40" width="1.77734375" customWidth="1"/>
  </cols>
  <sheetData>
    <row r="1" spans="1:53" ht="30">
      <c r="A1" s="159" t="s">
        <v>212</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1"/>
      <c r="AN1" s="162"/>
    </row>
    <row r="2" spans="1:53">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164"/>
    </row>
    <row r="3" spans="1:53"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7"/>
      <c r="AD3" s="243" t="s">
        <v>108</v>
      </c>
      <c r="AE3" s="244"/>
      <c r="AF3" s="244"/>
      <c r="AG3" s="244"/>
      <c r="AH3" s="244"/>
      <c r="AI3" s="244"/>
      <c r="AJ3" s="244"/>
      <c r="AK3" s="244"/>
      <c r="AL3" s="244"/>
      <c r="AM3" s="244"/>
      <c r="AN3" s="166"/>
    </row>
    <row r="4" spans="1:53" ht="18">
      <c r="A4" s="165"/>
      <c r="B4" s="167"/>
      <c r="C4" s="156"/>
      <c r="D4" s="156"/>
      <c r="E4" s="168"/>
      <c r="F4" s="169"/>
      <c r="G4" s="169"/>
      <c r="H4" s="169"/>
      <c r="I4" s="169"/>
      <c r="J4" s="169"/>
      <c r="K4" s="169"/>
      <c r="L4" s="169"/>
      <c r="M4" s="169"/>
      <c r="N4" s="169"/>
      <c r="O4" s="169"/>
      <c r="P4" s="169"/>
      <c r="Q4" s="169"/>
      <c r="R4" s="169"/>
      <c r="S4" s="169"/>
      <c r="T4" s="169"/>
      <c r="U4" s="169"/>
      <c r="V4" s="169"/>
      <c r="W4" s="169"/>
      <c r="X4" s="168"/>
      <c r="Y4" s="168"/>
      <c r="Z4" s="168"/>
      <c r="AA4" s="168"/>
      <c r="AB4" s="170"/>
      <c r="AC4" s="7"/>
      <c r="AD4" s="171"/>
      <c r="AE4" s="156"/>
      <c r="AF4" s="156"/>
      <c r="AG4" s="156"/>
      <c r="AH4" s="156"/>
      <c r="AI4" s="156"/>
      <c r="AJ4" s="156"/>
      <c r="AK4" s="156"/>
      <c r="AL4" s="156"/>
      <c r="AM4" s="157"/>
      <c r="AN4" s="166"/>
    </row>
    <row r="5" spans="1:53" ht="15.75" customHeight="1">
      <c r="A5" s="165"/>
      <c r="B5" s="239" t="s">
        <v>78</v>
      </c>
      <c r="C5" s="238"/>
      <c r="D5" s="238"/>
      <c r="E5" s="245" t="s">
        <v>199</v>
      </c>
      <c r="F5" s="244"/>
      <c r="G5" s="244"/>
      <c r="H5" s="244"/>
      <c r="I5" s="244"/>
      <c r="J5" s="244"/>
      <c r="K5" s="244"/>
      <c r="L5" s="244"/>
      <c r="M5" s="244"/>
      <c r="N5" s="244"/>
      <c r="O5" s="244"/>
      <c r="P5" s="244"/>
      <c r="Q5" s="244"/>
      <c r="R5" s="244"/>
      <c r="S5" s="244"/>
      <c r="T5" s="238" t="s">
        <v>96</v>
      </c>
      <c r="U5" s="238"/>
      <c r="V5" s="238"/>
      <c r="W5" s="27"/>
      <c r="X5" s="27"/>
      <c r="Y5" s="27"/>
      <c r="Z5" s="27"/>
      <c r="AA5" s="27"/>
      <c r="AB5" s="27"/>
      <c r="AC5" s="23"/>
      <c r="AD5" s="172"/>
      <c r="AE5" s="6"/>
      <c r="AF5" s="6"/>
      <c r="AG5" s="6"/>
      <c r="AH5" s="33"/>
      <c r="AI5" s="8"/>
      <c r="AJ5" s="8"/>
      <c r="AK5" s="8"/>
      <c r="AL5" s="8"/>
      <c r="AM5" s="158"/>
      <c r="AN5" s="166"/>
    </row>
    <row r="6" spans="1:53" ht="15.75">
      <c r="A6" s="165"/>
      <c r="B6" s="239" t="s">
        <v>112</v>
      </c>
      <c r="C6" s="238"/>
      <c r="D6" s="238"/>
      <c r="E6" s="239" t="s">
        <v>0</v>
      </c>
      <c r="F6" s="238"/>
      <c r="G6" s="238"/>
      <c r="H6" s="6"/>
      <c r="I6" s="6"/>
      <c r="J6" s="6"/>
      <c r="K6" s="238" t="s">
        <v>85</v>
      </c>
      <c r="L6" s="238"/>
      <c r="M6" s="238"/>
      <c r="N6" s="238" t="s">
        <v>2</v>
      </c>
      <c r="O6" s="238"/>
      <c r="P6" s="238"/>
      <c r="Q6" s="238" t="s">
        <v>69</v>
      </c>
      <c r="R6" s="238"/>
      <c r="S6" s="240"/>
      <c r="T6" s="239" t="s">
        <v>97</v>
      </c>
      <c r="U6" s="238"/>
      <c r="V6" s="238"/>
      <c r="W6" s="30"/>
      <c r="X6" s="29"/>
      <c r="Y6" s="30"/>
      <c r="Z6" s="30"/>
      <c r="AA6" s="30"/>
      <c r="AB6" s="29"/>
      <c r="AC6" s="24"/>
      <c r="AD6" s="239" t="s">
        <v>77</v>
      </c>
      <c r="AE6" s="238"/>
      <c r="AF6" s="238"/>
      <c r="AG6" s="8"/>
      <c r="AH6" s="29"/>
      <c r="AI6" s="29"/>
      <c r="AJ6" s="33"/>
      <c r="AK6" s="33"/>
      <c r="AL6" s="33"/>
      <c r="AM6" s="44"/>
      <c r="AN6" s="173"/>
    </row>
    <row r="7" spans="1:53" ht="15.75">
      <c r="A7" s="165"/>
      <c r="B7" s="239" t="s">
        <v>109</v>
      </c>
      <c r="C7" s="238"/>
      <c r="D7" s="238"/>
      <c r="E7" s="239" t="s">
        <v>1</v>
      </c>
      <c r="F7" s="238"/>
      <c r="G7" s="238"/>
      <c r="H7" s="238" t="s">
        <v>74</v>
      </c>
      <c r="I7" s="238"/>
      <c r="J7" s="238"/>
      <c r="K7" s="238" t="s">
        <v>68</v>
      </c>
      <c r="L7" s="238"/>
      <c r="M7" s="238"/>
      <c r="N7" s="238" t="s">
        <v>75</v>
      </c>
      <c r="O7" s="238"/>
      <c r="P7" s="238"/>
      <c r="Q7" s="238" t="s">
        <v>70</v>
      </c>
      <c r="R7" s="238"/>
      <c r="S7" s="240"/>
      <c r="T7" s="238" t="s">
        <v>98</v>
      </c>
      <c r="U7" s="238"/>
      <c r="V7" s="238"/>
      <c r="W7" s="30"/>
      <c r="X7" s="32"/>
      <c r="Y7" s="30"/>
      <c r="Z7" s="32"/>
      <c r="AA7" s="30"/>
      <c r="AB7" s="29"/>
      <c r="AC7" s="174"/>
      <c r="AD7" s="239" t="s">
        <v>76</v>
      </c>
      <c r="AE7" s="238"/>
      <c r="AF7" s="238"/>
      <c r="AG7" s="8"/>
      <c r="AH7" s="32"/>
      <c r="AI7" s="30"/>
      <c r="AJ7" s="9"/>
      <c r="AK7" s="32"/>
      <c r="AL7" s="9"/>
      <c r="AM7" s="44"/>
      <c r="AN7" s="173"/>
    </row>
    <row r="8" spans="1:53" ht="15.75">
      <c r="A8" s="165"/>
      <c r="B8" s="238" t="s">
        <v>200</v>
      </c>
      <c r="C8" s="238"/>
      <c r="D8" s="238"/>
      <c r="E8" s="238" t="s">
        <v>3</v>
      </c>
      <c r="F8" s="238"/>
      <c r="G8" s="238"/>
      <c r="H8" s="238" t="s">
        <v>3</v>
      </c>
      <c r="I8" s="238"/>
      <c r="J8" s="238"/>
      <c r="K8" s="238" t="s">
        <v>87</v>
      </c>
      <c r="L8" s="238"/>
      <c r="M8" s="238"/>
      <c r="N8" s="238" t="s">
        <v>3</v>
      </c>
      <c r="O8" s="238"/>
      <c r="P8" s="238"/>
      <c r="Q8" s="238" t="s">
        <v>3</v>
      </c>
      <c r="R8" s="238"/>
      <c r="S8" s="238"/>
      <c r="T8" s="238" t="s">
        <v>3</v>
      </c>
      <c r="U8" s="238"/>
      <c r="V8" s="238"/>
      <c r="W8" s="31"/>
      <c r="X8" s="32" t="s">
        <v>71</v>
      </c>
      <c r="Y8" s="31"/>
      <c r="Z8" s="32"/>
      <c r="AA8" s="31"/>
      <c r="AB8" s="29"/>
      <c r="AC8" s="31"/>
      <c r="AD8" s="238" t="s">
        <v>3</v>
      </c>
      <c r="AE8" s="238"/>
      <c r="AF8" s="238"/>
      <c r="AG8" s="31"/>
      <c r="AH8" s="32" t="s">
        <v>71</v>
      </c>
      <c r="AI8" s="31"/>
      <c r="AJ8" s="9"/>
      <c r="AK8" s="45"/>
      <c r="AL8" s="9"/>
      <c r="AM8" s="31"/>
      <c r="AN8" s="173"/>
      <c r="AS8" s="2"/>
      <c r="AY8" s="2"/>
      <c r="BA8" s="2"/>
    </row>
    <row r="9" spans="1:53"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100</v>
      </c>
      <c r="U9" s="238"/>
      <c r="V9" s="238"/>
      <c r="W9" s="31"/>
      <c r="X9" s="9" t="s">
        <v>72</v>
      </c>
      <c r="Y9" s="31"/>
      <c r="Z9" s="33" t="s">
        <v>82</v>
      </c>
      <c r="AA9" s="31"/>
      <c r="AB9" s="33" t="s">
        <v>84</v>
      </c>
      <c r="AC9" s="31"/>
      <c r="AD9" s="238" t="s">
        <v>106</v>
      </c>
      <c r="AE9" s="238"/>
      <c r="AF9" s="238"/>
      <c r="AG9" s="31"/>
      <c r="AH9" s="9" t="s">
        <v>72</v>
      </c>
      <c r="AI9" s="31"/>
      <c r="AJ9" s="33" t="s">
        <v>82</v>
      </c>
      <c r="AK9" s="46"/>
      <c r="AL9" s="33" t="s">
        <v>84</v>
      </c>
      <c r="AM9" s="31"/>
      <c r="AN9" s="173"/>
      <c r="AS9" s="2"/>
      <c r="AY9" s="2"/>
      <c r="BA9" s="2"/>
    </row>
    <row r="10" spans="1:53"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88</v>
      </c>
      <c r="U10" s="236"/>
      <c r="V10" s="236"/>
      <c r="W10" s="176"/>
      <c r="X10" s="177" t="s">
        <v>83</v>
      </c>
      <c r="Y10" s="176"/>
      <c r="Z10" s="178" t="s">
        <v>83</v>
      </c>
      <c r="AA10" s="176"/>
      <c r="AB10" s="178" t="s">
        <v>83</v>
      </c>
      <c r="AC10" s="179"/>
      <c r="AD10" s="235" t="s">
        <v>92</v>
      </c>
      <c r="AE10" s="236"/>
      <c r="AF10" s="236"/>
      <c r="AG10" s="179"/>
      <c r="AH10" s="177" t="s">
        <v>83</v>
      </c>
      <c r="AI10" s="179"/>
      <c r="AJ10" s="178" t="s">
        <v>83</v>
      </c>
      <c r="AK10" s="179"/>
      <c r="AL10" s="178" t="s">
        <v>83</v>
      </c>
      <c r="AM10" s="176"/>
      <c r="AN10" s="180"/>
    </row>
    <row r="11" spans="1:53" ht="15.75">
      <c r="A11" s="165"/>
      <c r="B11" s="7"/>
      <c r="C11" s="7"/>
      <c r="D11" s="7"/>
      <c r="E11" s="7"/>
      <c r="F11" s="7"/>
      <c r="G11" s="7"/>
      <c r="H11" s="7"/>
      <c r="I11" s="7"/>
      <c r="J11" s="7"/>
      <c r="K11" s="7"/>
      <c r="L11" s="7"/>
      <c r="M11" s="7"/>
      <c r="N11" s="7"/>
      <c r="O11" s="7"/>
      <c r="P11" s="7"/>
      <c r="Q11" s="7"/>
      <c r="R11" s="7"/>
      <c r="S11" s="7"/>
      <c r="T11" s="7"/>
      <c r="U11" s="7"/>
      <c r="V11" s="7"/>
      <c r="W11" s="37"/>
      <c r="X11" s="27"/>
      <c r="Y11" s="37"/>
      <c r="Z11" s="27"/>
      <c r="AA11" s="37"/>
      <c r="AB11" s="27"/>
      <c r="AC11" s="31"/>
      <c r="AD11" s="7"/>
      <c r="AE11" s="7"/>
      <c r="AF11" s="7"/>
      <c r="AG11" s="31"/>
      <c r="AH11" s="27"/>
      <c r="AI11" s="31"/>
      <c r="AJ11" s="27"/>
      <c r="AK11" s="31"/>
      <c r="AL11" s="27"/>
      <c r="AM11" s="37"/>
      <c r="AN11" s="173"/>
    </row>
    <row r="12" spans="1:53" ht="15.75">
      <c r="A12" s="181" t="s">
        <v>4</v>
      </c>
      <c r="B12" s="7"/>
      <c r="C12" s="71"/>
      <c r="D12" s="7"/>
      <c r="E12" s="7"/>
      <c r="F12" s="72"/>
      <c r="G12" s="7"/>
      <c r="H12" s="7"/>
      <c r="I12" s="8"/>
      <c r="J12" s="7"/>
      <c r="K12" s="7"/>
      <c r="L12" s="86"/>
      <c r="M12" s="7"/>
      <c r="N12" s="7"/>
      <c r="O12" s="8"/>
      <c r="P12" s="7"/>
      <c r="Q12" s="7"/>
      <c r="R12" s="103"/>
      <c r="S12" s="7"/>
      <c r="T12" s="7"/>
      <c r="U12" s="86"/>
      <c r="V12" s="7"/>
      <c r="W12" s="37"/>
      <c r="X12" s="109">
        <v>3.5</v>
      </c>
      <c r="Y12" s="37"/>
      <c r="Z12" s="109">
        <f t="shared" ref="Z12:Z75" si="0">(C12+F12+I12+L12+O12+R12+U12)</f>
        <v>0</v>
      </c>
      <c r="AA12" s="37"/>
      <c r="AB12" s="109">
        <f t="shared" ref="AB12:AB75" si="1">X12-Z12</f>
        <v>3.5</v>
      </c>
      <c r="AC12" s="41"/>
      <c r="AD12" s="7"/>
      <c r="AE12" s="72"/>
      <c r="AF12" s="7"/>
      <c r="AG12" s="41"/>
      <c r="AH12" s="38">
        <v>0.5</v>
      </c>
      <c r="AI12" s="41"/>
      <c r="AJ12" s="38">
        <f t="shared" ref="AJ12:AJ75" si="2">AE12</f>
        <v>0</v>
      </c>
      <c r="AK12" s="41"/>
      <c r="AL12" s="38">
        <f>AH12-AJ12</f>
        <v>0.5</v>
      </c>
      <c r="AM12" s="37"/>
      <c r="AN12" s="173"/>
      <c r="AS12" s="2"/>
      <c r="AU12" s="2"/>
      <c r="AW12" s="2"/>
      <c r="AY12" s="2"/>
      <c r="BA12" s="2"/>
    </row>
    <row r="13" spans="1:53" ht="15.75">
      <c r="A13" s="182" t="s">
        <v>5</v>
      </c>
      <c r="B13" s="16"/>
      <c r="C13" s="74"/>
      <c r="D13" s="16"/>
      <c r="E13" s="16"/>
      <c r="F13" s="91"/>
      <c r="G13" s="16"/>
      <c r="H13" s="16"/>
      <c r="I13" s="96">
        <v>1</v>
      </c>
      <c r="J13" s="16"/>
      <c r="K13" s="16"/>
      <c r="L13" s="87"/>
      <c r="M13" s="16"/>
      <c r="N13" s="16"/>
      <c r="O13" s="74"/>
      <c r="P13" s="16"/>
      <c r="Q13" s="16"/>
      <c r="R13" s="87"/>
      <c r="S13" s="16"/>
      <c r="T13" s="16"/>
      <c r="U13" s="87"/>
      <c r="V13" s="16"/>
      <c r="W13" s="37"/>
      <c r="X13" s="110">
        <v>2.5</v>
      </c>
      <c r="Y13" s="37"/>
      <c r="Z13" s="110">
        <f t="shared" si="0"/>
        <v>1</v>
      </c>
      <c r="AA13" s="37"/>
      <c r="AB13" s="110">
        <f t="shared" si="1"/>
        <v>1.5</v>
      </c>
      <c r="AC13" s="39"/>
      <c r="AD13" s="16"/>
      <c r="AE13" s="91"/>
      <c r="AF13" s="16"/>
      <c r="AG13" s="39"/>
      <c r="AH13" s="39">
        <v>0.5</v>
      </c>
      <c r="AI13" s="39"/>
      <c r="AJ13" s="39">
        <f t="shared" si="2"/>
        <v>0</v>
      </c>
      <c r="AK13" s="39"/>
      <c r="AL13" s="39">
        <f>AH13-AJ13</f>
        <v>0.5</v>
      </c>
      <c r="AM13" s="37"/>
      <c r="AN13" s="173"/>
      <c r="AQ13" s="3"/>
    </row>
    <row r="14" spans="1:53" ht="15.75">
      <c r="A14" s="181" t="s">
        <v>6</v>
      </c>
      <c r="B14" s="7"/>
      <c r="C14" s="71"/>
      <c r="D14" s="7"/>
      <c r="E14" s="7"/>
      <c r="F14" s="92"/>
      <c r="G14" s="7"/>
      <c r="H14" s="7"/>
      <c r="I14" s="8"/>
      <c r="J14" s="7"/>
      <c r="K14" s="7"/>
      <c r="L14" s="88"/>
      <c r="M14" s="7"/>
      <c r="N14" s="7"/>
      <c r="O14" s="8"/>
      <c r="P14" s="7"/>
      <c r="Q14" s="7"/>
      <c r="R14" s="88"/>
      <c r="S14" s="7"/>
      <c r="T14" s="7"/>
      <c r="U14" s="88"/>
      <c r="V14" s="7"/>
      <c r="W14" s="37"/>
      <c r="X14" s="109">
        <v>3</v>
      </c>
      <c r="Y14" s="37"/>
      <c r="Z14" s="109">
        <f t="shared" si="0"/>
        <v>0</v>
      </c>
      <c r="AA14" s="37"/>
      <c r="AB14" s="109">
        <f t="shared" si="1"/>
        <v>3</v>
      </c>
      <c r="AC14" s="41"/>
      <c r="AD14" s="7"/>
      <c r="AE14" s="92">
        <v>0.5</v>
      </c>
      <c r="AF14" s="7"/>
      <c r="AG14" s="41"/>
      <c r="AH14" s="38">
        <v>0.5</v>
      </c>
      <c r="AI14" s="41"/>
      <c r="AJ14" s="38">
        <f t="shared" si="2"/>
        <v>0.5</v>
      </c>
      <c r="AK14" s="41"/>
      <c r="AL14" s="38">
        <f t="shared" ref="AL14:AL77" si="3">AH14-AJ14</f>
        <v>0</v>
      </c>
      <c r="AM14" s="37"/>
      <c r="AN14" s="173"/>
      <c r="AS14" s="2"/>
      <c r="AU14" s="2"/>
      <c r="AW14" s="2"/>
      <c r="AY14" s="2"/>
      <c r="BA14" s="2"/>
    </row>
    <row r="15" spans="1:53" ht="15.75">
      <c r="A15" s="183" t="s">
        <v>7</v>
      </c>
      <c r="B15" s="14"/>
      <c r="C15" s="19"/>
      <c r="D15" s="14"/>
      <c r="E15" s="14"/>
      <c r="F15" s="93"/>
      <c r="G15" s="14"/>
      <c r="H15" s="14"/>
      <c r="I15" s="97">
        <v>1</v>
      </c>
      <c r="J15" s="14"/>
      <c r="K15" s="14"/>
      <c r="L15" s="89"/>
      <c r="M15" s="14"/>
      <c r="N15" s="14"/>
      <c r="O15" s="19"/>
      <c r="P15" s="14"/>
      <c r="Q15" s="14"/>
      <c r="R15" s="89"/>
      <c r="S15" s="14"/>
      <c r="T15" s="14"/>
      <c r="U15" s="89"/>
      <c r="V15" s="14"/>
      <c r="W15" s="37"/>
      <c r="X15" s="110">
        <v>2.5</v>
      </c>
      <c r="Y15" s="37"/>
      <c r="Z15" s="110">
        <f t="shared" si="0"/>
        <v>1</v>
      </c>
      <c r="AA15" s="37"/>
      <c r="AB15" s="110">
        <f t="shared" si="1"/>
        <v>1.5</v>
      </c>
      <c r="AC15" s="39"/>
      <c r="AD15" s="14"/>
      <c r="AE15" s="93"/>
      <c r="AF15" s="14"/>
      <c r="AG15" s="39"/>
      <c r="AH15" s="39">
        <v>0.5</v>
      </c>
      <c r="AI15" s="39"/>
      <c r="AJ15" s="39">
        <f t="shared" si="2"/>
        <v>0</v>
      </c>
      <c r="AK15" s="39"/>
      <c r="AL15" s="39">
        <f t="shared" si="3"/>
        <v>0.5</v>
      </c>
      <c r="AM15" s="37"/>
      <c r="AN15" s="173"/>
      <c r="AQ15" s="3"/>
    </row>
    <row r="16" spans="1:53" ht="15.75">
      <c r="A16" s="181" t="s">
        <v>8</v>
      </c>
      <c r="B16" s="7"/>
      <c r="C16" s="72"/>
      <c r="D16" s="7"/>
      <c r="E16" s="7"/>
      <c r="F16" s="92"/>
      <c r="G16" s="7"/>
      <c r="H16" s="7"/>
      <c r="I16" s="8"/>
      <c r="J16" s="7"/>
      <c r="K16" s="7"/>
      <c r="L16" s="88"/>
      <c r="M16" s="7"/>
      <c r="N16" s="7"/>
      <c r="O16" s="8"/>
      <c r="P16" s="7"/>
      <c r="Q16" s="7"/>
      <c r="R16" s="104"/>
      <c r="S16" s="7"/>
      <c r="T16" s="7"/>
      <c r="U16" s="88"/>
      <c r="V16" s="7"/>
      <c r="W16" s="37"/>
      <c r="X16" s="109">
        <v>3</v>
      </c>
      <c r="Y16" s="37"/>
      <c r="Z16" s="109">
        <f t="shared" si="0"/>
        <v>0</v>
      </c>
      <c r="AA16" s="37"/>
      <c r="AB16" s="109">
        <f t="shared" si="1"/>
        <v>3</v>
      </c>
      <c r="AC16" s="41"/>
      <c r="AD16" s="7"/>
      <c r="AE16" s="92"/>
      <c r="AF16" s="7"/>
      <c r="AG16" s="41"/>
      <c r="AH16" s="38">
        <v>0.5</v>
      </c>
      <c r="AI16" s="41"/>
      <c r="AJ16" s="38">
        <f t="shared" si="2"/>
        <v>0</v>
      </c>
      <c r="AK16" s="41"/>
      <c r="AL16" s="38">
        <f t="shared" si="3"/>
        <v>0.5</v>
      </c>
      <c r="AM16" s="37"/>
      <c r="AN16" s="173"/>
      <c r="AS16" s="2"/>
      <c r="AU16" s="2"/>
      <c r="AW16" s="2"/>
      <c r="AY16" s="2"/>
    </row>
    <row r="17" spans="1:55" ht="15.75">
      <c r="A17" s="183" t="s">
        <v>9</v>
      </c>
      <c r="B17" s="14"/>
      <c r="C17" s="73"/>
      <c r="D17" s="14"/>
      <c r="E17" s="14"/>
      <c r="F17" s="93"/>
      <c r="G17" s="14"/>
      <c r="H17" s="14"/>
      <c r="I17" s="19"/>
      <c r="J17" s="14"/>
      <c r="K17" s="14"/>
      <c r="L17" s="89"/>
      <c r="M17" s="14"/>
      <c r="N17" s="14"/>
      <c r="O17" s="19"/>
      <c r="P17" s="14"/>
      <c r="Q17" s="14"/>
      <c r="R17" s="19"/>
      <c r="S17" s="14"/>
      <c r="T17" s="14"/>
      <c r="U17" s="89"/>
      <c r="V17" s="14"/>
      <c r="W17" s="37"/>
      <c r="X17" s="110">
        <v>3</v>
      </c>
      <c r="Y17" s="37"/>
      <c r="Z17" s="110">
        <f t="shared" si="0"/>
        <v>0</v>
      </c>
      <c r="AA17" s="37"/>
      <c r="AB17" s="110">
        <f t="shared" si="1"/>
        <v>3</v>
      </c>
      <c r="AC17" s="39"/>
      <c r="AD17" s="14"/>
      <c r="AE17" s="93"/>
      <c r="AF17" s="14"/>
      <c r="AG17" s="39"/>
      <c r="AH17" s="39">
        <v>0.5</v>
      </c>
      <c r="AI17" s="39"/>
      <c r="AJ17" s="39">
        <f t="shared" si="2"/>
        <v>0</v>
      </c>
      <c r="AK17" s="39"/>
      <c r="AL17" s="39">
        <f t="shared" si="3"/>
        <v>0.5</v>
      </c>
      <c r="AM17" s="37"/>
      <c r="AN17" s="173"/>
      <c r="AP17" s="3"/>
      <c r="AQ17" s="3"/>
    </row>
    <row r="18" spans="1:55" ht="15.75">
      <c r="A18" s="181" t="s">
        <v>10</v>
      </c>
      <c r="B18" s="7"/>
      <c r="C18" s="8"/>
      <c r="D18" s="7"/>
      <c r="E18" s="7"/>
      <c r="F18" s="92"/>
      <c r="G18" s="7"/>
      <c r="H18" s="7"/>
      <c r="I18" s="98">
        <v>1</v>
      </c>
      <c r="J18" s="7"/>
      <c r="K18" s="7"/>
      <c r="L18" s="88"/>
      <c r="M18" s="7"/>
      <c r="N18" s="7"/>
      <c r="O18" s="8"/>
      <c r="P18" s="7"/>
      <c r="Q18" s="7"/>
      <c r="R18" s="86"/>
      <c r="S18" s="7"/>
      <c r="T18" s="7"/>
      <c r="U18" s="88"/>
      <c r="V18" s="7"/>
      <c r="W18" s="37"/>
      <c r="X18" s="109">
        <v>2.5</v>
      </c>
      <c r="Y18" s="37"/>
      <c r="Z18" s="109">
        <f t="shared" si="0"/>
        <v>1</v>
      </c>
      <c r="AA18" s="37"/>
      <c r="AB18" s="109">
        <f t="shared" si="1"/>
        <v>1.5</v>
      </c>
      <c r="AC18" s="41"/>
      <c r="AD18" s="7"/>
      <c r="AE18" s="92">
        <v>0.5</v>
      </c>
      <c r="AF18" s="7"/>
      <c r="AG18" s="41"/>
      <c r="AH18" s="38">
        <v>0.5</v>
      </c>
      <c r="AI18" s="41"/>
      <c r="AJ18" s="38">
        <f t="shared" si="2"/>
        <v>0.5</v>
      </c>
      <c r="AK18" s="41"/>
      <c r="AL18" s="38">
        <f t="shared" si="3"/>
        <v>0</v>
      </c>
      <c r="AM18" s="37"/>
      <c r="AN18" s="173"/>
      <c r="AQ18" s="3"/>
      <c r="AU18" s="2"/>
      <c r="BC18" s="1"/>
    </row>
    <row r="19" spans="1:55" ht="15.75">
      <c r="A19" s="183" t="s">
        <v>11</v>
      </c>
      <c r="B19" s="14"/>
      <c r="C19" s="107"/>
      <c r="D19" s="14"/>
      <c r="E19" s="14"/>
      <c r="F19" s="93">
        <v>1</v>
      </c>
      <c r="G19" s="14"/>
      <c r="H19" s="14"/>
      <c r="I19" s="19"/>
      <c r="J19" s="14"/>
      <c r="K19" s="14"/>
      <c r="L19" s="89"/>
      <c r="M19" s="14"/>
      <c r="N19" s="14"/>
      <c r="O19" s="19"/>
      <c r="P19" s="14"/>
      <c r="Q19" s="14"/>
      <c r="R19" s="89"/>
      <c r="S19" s="14"/>
      <c r="T19" s="14"/>
      <c r="U19" s="89"/>
      <c r="V19" s="14"/>
      <c r="W19" s="37"/>
      <c r="X19" s="110">
        <v>3</v>
      </c>
      <c r="Y19" s="37"/>
      <c r="Z19" s="110">
        <f t="shared" si="0"/>
        <v>1</v>
      </c>
      <c r="AA19" s="37"/>
      <c r="AB19" s="110">
        <f t="shared" si="1"/>
        <v>2</v>
      </c>
      <c r="AC19" s="39"/>
      <c r="AD19" s="14"/>
      <c r="AE19" s="93"/>
      <c r="AF19" s="14"/>
      <c r="AG19" s="39"/>
      <c r="AH19" s="39">
        <v>0.5</v>
      </c>
      <c r="AI19" s="39"/>
      <c r="AJ19" s="39">
        <f t="shared" si="2"/>
        <v>0</v>
      </c>
      <c r="AK19" s="39"/>
      <c r="AL19" s="39">
        <f t="shared" si="3"/>
        <v>0.5</v>
      </c>
      <c r="AM19" s="37"/>
      <c r="AN19" s="173"/>
      <c r="AQ19" s="3"/>
    </row>
    <row r="20" spans="1:55" ht="15.75">
      <c r="A20" s="181" t="s">
        <v>12</v>
      </c>
      <c r="B20" s="7"/>
      <c r="C20" s="88"/>
      <c r="D20" s="7"/>
      <c r="E20" s="7"/>
      <c r="F20" s="92"/>
      <c r="G20" s="7"/>
      <c r="H20" s="7"/>
      <c r="I20" s="8"/>
      <c r="J20" s="7"/>
      <c r="K20" s="7"/>
      <c r="L20" s="88"/>
      <c r="M20" s="7"/>
      <c r="N20" s="7"/>
      <c r="O20" s="8"/>
      <c r="P20" s="7"/>
      <c r="Q20" s="7"/>
      <c r="R20" s="88"/>
      <c r="S20" s="7"/>
      <c r="T20" s="7"/>
      <c r="U20" s="88"/>
      <c r="V20" s="7"/>
      <c r="W20" s="37"/>
      <c r="X20" s="109">
        <v>3</v>
      </c>
      <c r="Y20" s="37"/>
      <c r="Z20" s="109">
        <f t="shared" si="0"/>
        <v>0</v>
      </c>
      <c r="AA20" s="37"/>
      <c r="AB20" s="109">
        <f t="shared" si="1"/>
        <v>3</v>
      </c>
      <c r="AC20" s="41"/>
      <c r="AD20" s="7"/>
      <c r="AE20" s="92"/>
      <c r="AF20" s="7"/>
      <c r="AG20" s="41"/>
      <c r="AH20" s="38">
        <v>0.5</v>
      </c>
      <c r="AI20" s="41"/>
      <c r="AJ20" s="38">
        <f t="shared" si="2"/>
        <v>0</v>
      </c>
      <c r="AK20" s="41"/>
      <c r="AL20" s="38">
        <f t="shared" si="3"/>
        <v>0.5</v>
      </c>
      <c r="AM20" s="37"/>
      <c r="AN20" s="173"/>
      <c r="AQ20" s="3"/>
      <c r="AS20" s="2"/>
      <c r="AU20" s="2"/>
      <c r="AW20" s="2"/>
      <c r="AY20" s="2"/>
      <c r="BA20" s="2"/>
    </row>
    <row r="21" spans="1:55" ht="15.75">
      <c r="A21" s="183" t="s">
        <v>13</v>
      </c>
      <c r="B21" s="14"/>
      <c r="C21" s="108"/>
      <c r="D21" s="14"/>
      <c r="E21" s="14"/>
      <c r="F21" s="93">
        <v>1</v>
      </c>
      <c r="G21" s="14"/>
      <c r="H21" s="14"/>
      <c r="I21" s="19"/>
      <c r="J21" s="14"/>
      <c r="K21" s="14"/>
      <c r="L21" s="89"/>
      <c r="M21" s="14"/>
      <c r="N21" s="14"/>
      <c r="O21" s="19"/>
      <c r="P21" s="14"/>
      <c r="Q21" s="14"/>
      <c r="R21" s="89"/>
      <c r="S21" s="14"/>
      <c r="T21" s="14"/>
      <c r="U21" s="89"/>
      <c r="V21" s="14"/>
      <c r="W21" s="37"/>
      <c r="X21" s="110">
        <v>3</v>
      </c>
      <c r="Y21" s="37"/>
      <c r="Z21" s="110">
        <f t="shared" si="0"/>
        <v>1</v>
      </c>
      <c r="AA21" s="37"/>
      <c r="AB21" s="110">
        <f t="shared" si="1"/>
        <v>2</v>
      </c>
      <c r="AC21" s="39"/>
      <c r="AD21" s="14"/>
      <c r="AE21" s="93"/>
      <c r="AF21" s="14"/>
      <c r="AG21" s="39"/>
      <c r="AH21" s="39">
        <v>0.5</v>
      </c>
      <c r="AI21" s="39"/>
      <c r="AJ21" s="39">
        <f t="shared" si="2"/>
        <v>0</v>
      </c>
      <c r="AK21" s="39"/>
      <c r="AL21" s="39">
        <f t="shared" si="3"/>
        <v>0.5</v>
      </c>
      <c r="AM21" s="37"/>
      <c r="AN21" s="173"/>
      <c r="AP21" s="3"/>
      <c r="AQ21" s="3"/>
    </row>
    <row r="22" spans="1:55" ht="15.75">
      <c r="A22" s="181" t="s">
        <v>14</v>
      </c>
      <c r="B22" s="7"/>
      <c r="C22" s="8"/>
      <c r="D22" s="7"/>
      <c r="E22" s="7"/>
      <c r="F22" s="92"/>
      <c r="G22" s="7"/>
      <c r="H22" s="7"/>
      <c r="I22" s="8"/>
      <c r="J22" s="7"/>
      <c r="K22" s="7"/>
      <c r="L22" s="88"/>
      <c r="M22" s="7"/>
      <c r="N22" s="7"/>
      <c r="O22" s="8"/>
      <c r="P22" s="7"/>
      <c r="Q22" s="7"/>
      <c r="R22" s="88"/>
      <c r="S22" s="7"/>
      <c r="T22" s="7"/>
      <c r="U22" s="88"/>
      <c r="V22" s="7"/>
      <c r="W22" s="37"/>
      <c r="X22" s="109">
        <v>2</v>
      </c>
      <c r="Y22" s="37"/>
      <c r="Z22" s="109">
        <f t="shared" si="0"/>
        <v>0</v>
      </c>
      <c r="AA22" s="37"/>
      <c r="AB22" s="109">
        <f t="shared" si="1"/>
        <v>2</v>
      </c>
      <c r="AC22" s="41"/>
      <c r="AD22" s="7"/>
      <c r="AE22" s="92"/>
      <c r="AF22" s="7"/>
      <c r="AG22" s="41"/>
      <c r="AH22" s="38">
        <v>0.5</v>
      </c>
      <c r="AI22" s="41"/>
      <c r="AJ22" s="38">
        <f t="shared" si="2"/>
        <v>0</v>
      </c>
      <c r="AK22" s="41"/>
      <c r="AL22" s="38">
        <f t="shared" si="3"/>
        <v>0.5</v>
      </c>
      <c r="AM22" s="37"/>
      <c r="AN22" s="173"/>
      <c r="AQ22" s="3"/>
      <c r="AS22" s="2"/>
      <c r="AU22" s="2"/>
      <c r="AW22" s="2"/>
      <c r="AY22" s="2"/>
      <c r="BA22" s="2"/>
    </row>
    <row r="23" spans="1:55" ht="15.75">
      <c r="A23" s="183" t="s">
        <v>15</v>
      </c>
      <c r="B23" s="14"/>
      <c r="C23" s="75"/>
      <c r="D23" s="14"/>
      <c r="E23" s="14"/>
      <c r="F23" s="93"/>
      <c r="G23" s="14"/>
      <c r="H23" s="14"/>
      <c r="I23" s="99">
        <v>1</v>
      </c>
      <c r="J23" s="14"/>
      <c r="K23" s="14"/>
      <c r="L23" s="89"/>
      <c r="M23" s="14"/>
      <c r="N23" s="14"/>
      <c r="O23" s="19"/>
      <c r="P23" s="14"/>
      <c r="Q23" s="14"/>
      <c r="R23" s="89"/>
      <c r="S23" s="14"/>
      <c r="T23" s="14"/>
      <c r="U23" s="89"/>
      <c r="V23" s="14"/>
      <c r="W23" s="37"/>
      <c r="X23" s="110">
        <v>3</v>
      </c>
      <c r="Y23" s="37"/>
      <c r="Z23" s="110">
        <f t="shared" si="0"/>
        <v>1</v>
      </c>
      <c r="AA23" s="37"/>
      <c r="AB23" s="110">
        <f t="shared" si="1"/>
        <v>2</v>
      </c>
      <c r="AC23" s="39"/>
      <c r="AD23" s="14"/>
      <c r="AE23" s="93"/>
      <c r="AF23" s="14"/>
      <c r="AG23" s="39"/>
      <c r="AH23" s="39">
        <v>0.5</v>
      </c>
      <c r="AI23" s="39"/>
      <c r="AJ23" s="39">
        <f t="shared" si="2"/>
        <v>0</v>
      </c>
      <c r="AK23" s="39"/>
      <c r="AL23" s="39">
        <f t="shared" si="3"/>
        <v>0.5</v>
      </c>
      <c r="AM23" s="37"/>
      <c r="AN23" s="173"/>
      <c r="AQ23" s="3"/>
    </row>
    <row r="24" spans="1:55" ht="15.75">
      <c r="A24" s="184" t="s">
        <v>117</v>
      </c>
      <c r="B24" s="12"/>
      <c r="C24" s="76"/>
      <c r="D24" s="12"/>
      <c r="E24" s="12"/>
      <c r="F24" s="94"/>
      <c r="G24" s="12"/>
      <c r="H24" s="12"/>
      <c r="I24" s="94">
        <v>1</v>
      </c>
      <c r="J24" s="12"/>
      <c r="K24" s="12"/>
      <c r="L24" s="82"/>
      <c r="M24" s="12"/>
      <c r="N24" s="12"/>
      <c r="O24" s="76"/>
      <c r="P24" s="12"/>
      <c r="Q24" s="12"/>
      <c r="R24" s="82"/>
      <c r="S24" s="12"/>
      <c r="T24" s="12"/>
      <c r="U24" s="82"/>
      <c r="V24" s="12"/>
      <c r="W24" s="37"/>
      <c r="X24" s="111">
        <v>2.5</v>
      </c>
      <c r="Y24" s="37"/>
      <c r="Z24" s="109">
        <f t="shared" si="0"/>
        <v>1</v>
      </c>
      <c r="AA24" s="37"/>
      <c r="AB24" s="109">
        <f t="shared" si="1"/>
        <v>1.5</v>
      </c>
      <c r="AC24" s="41"/>
      <c r="AD24" s="12"/>
      <c r="AE24" s="94"/>
      <c r="AF24" s="12"/>
      <c r="AG24" s="41"/>
      <c r="AH24" s="38">
        <v>0.5</v>
      </c>
      <c r="AI24" s="41"/>
      <c r="AJ24" s="38">
        <f t="shared" si="2"/>
        <v>0</v>
      </c>
      <c r="AK24" s="41"/>
      <c r="AL24" s="38">
        <f t="shared" si="3"/>
        <v>0.5</v>
      </c>
      <c r="AM24" s="37"/>
      <c r="AN24" s="173"/>
      <c r="AP24" s="3"/>
      <c r="AQ24" s="3"/>
      <c r="AS24" s="2"/>
      <c r="AU24" s="2"/>
      <c r="AW24" s="2"/>
      <c r="AY24" s="2"/>
      <c r="BA24" s="2"/>
    </row>
    <row r="25" spans="1:55" ht="15.75">
      <c r="A25" s="185" t="s">
        <v>16</v>
      </c>
      <c r="B25" s="13"/>
      <c r="C25" s="20"/>
      <c r="D25" s="13"/>
      <c r="E25" s="13"/>
      <c r="F25" s="95"/>
      <c r="G25" s="13"/>
      <c r="H25" s="13"/>
      <c r="I25" s="100">
        <v>1</v>
      </c>
      <c r="J25" s="13"/>
      <c r="K25" s="13"/>
      <c r="L25" s="79"/>
      <c r="M25" s="13"/>
      <c r="N25" s="13"/>
      <c r="O25" s="20"/>
      <c r="P25" s="13"/>
      <c r="Q25" s="13"/>
      <c r="R25" s="79"/>
      <c r="S25" s="13"/>
      <c r="T25" s="13"/>
      <c r="U25" s="90"/>
      <c r="V25" s="13"/>
      <c r="W25" s="37"/>
      <c r="X25" s="112">
        <v>2.5</v>
      </c>
      <c r="Y25" s="37"/>
      <c r="Z25" s="110">
        <f t="shared" si="0"/>
        <v>1</v>
      </c>
      <c r="AA25" s="37"/>
      <c r="AB25" s="110">
        <f t="shared" si="1"/>
        <v>1.5</v>
      </c>
      <c r="AC25" s="39"/>
      <c r="AD25" s="13"/>
      <c r="AE25" s="95"/>
      <c r="AF25" s="13"/>
      <c r="AG25" s="39"/>
      <c r="AH25" s="39">
        <v>0.5</v>
      </c>
      <c r="AI25" s="39"/>
      <c r="AJ25" s="39">
        <f t="shared" si="2"/>
        <v>0</v>
      </c>
      <c r="AK25" s="39"/>
      <c r="AL25" s="39">
        <f t="shared" si="3"/>
        <v>0.5</v>
      </c>
      <c r="AM25" s="37"/>
      <c r="AN25" s="173"/>
      <c r="AQ25" s="3"/>
      <c r="AW25" s="2"/>
    </row>
    <row r="26" spans="1:55" ht="15.75">
      <c r="A26" s="184" t="s">
        <v>17</v>
      </c>
      <c r="B26" s="12"/>
      <c r="C26" s="106">
        <v>0.5</v>
      </c>
      <c r="D26" s="12"/>
      <c r="E26" s="12"/>
      <c r="F26" s="94">
        <v>0.5</v>
      </c>
      <c r="G26" s="12"/>
      <c r="H26" s="12"/>
      <c r="I26" s="76"/>
      <c r="J26" s="12"/>
      <c r="K26" s="12"/>
      <c r="L26" s="76"/>
      <c r="M26" s="12"/>
      <c r="N26" s="12"/>
      <c r="O26" s="76"/>
      <c r="P26" s="12"/>
      <c r="Q26" s="12"/>
      <c r="R26" s="76"/>
      <c r="S26" s="12"/>
      <c r="T26" s="12"/>
      <c r="U26" s="82"/>
      <c r="V26" s="12"/>
      <c r="W26" s="37"/>
      <c r="X26" s="111">
        <v>3</v>
      </c>
      <c r="Y26" s="37"/>
      <c r="Z26" s="109">
        <f t="shared" si="0"/>
        <v>1</v>
      </c>
      <c r="AA26" s="37"/>
      <c r="AB26" s="109">
        <f t="shared" si="1"/>
        <v>2</v>
      </c>
      <c r="AC26" s="41"/>
      <c r="AD26" s="12"/>
      <c r="AE26" s="94"/>
      <c r="AF26" s="12"/>
      <c r="AG26" s="41"/>
      <c r="AH26" s="38">
        <v>0.5</v>
      </c>
      <c r="AI26" s="41"/>
      <c r="AJ26" s="38">
        <f t="shared" si="2"/>
        <v>0</v>
      </c>
      <c r="AK26" s="41"/>
      <c r="AL26" s="38">
        <f t="shared" si="3"/>
        <v>0.5</v>
      </c>
      <c r="AM26" s="37"/>
      <c r="AN26" s="173"/>
      <c r="AQ26" s="3"/>
      <c r="AU26" s="2"/>
      <c r="AW26" s="2"/>
      <c r="AY26" s="2"/>
      <c r="BA26" s="2"/>
    </row>
    <row r="27" spans="1:55" ht="15.75">
      <c r="A27" s="185" t="s">
        <v>18</v>
      </c>
      <c r="B27" s="13"/>
      <c r="C27" s="100"/>
      <c r="D27" s="13"/>
      <c r="E27" s="13"/>
      <c r="F27" s="95">
        <v>1</v>
      </c>
      <c r="G27" s="13"/>
      <c r="H27" s="13"/>
      <c r="I27" s="20"/>
      <c r="J27" s="13"/>
      <c r="K27" s="13"/>
      <c r="L27" s="81"/>
      <c r="M27" s="13"/>
      <c r="N27" s="13"/>
      <c r="O27" s="20"/>
      <c r="P27" s="13"/>
      <c r="Q27" s="13"/>
      <c r="R27" s="81"/>
      <c r="S27" s="13"/>
      <c r="T27" s="13"/>
      <c r="U27" s="90"/>
      <c r="V27" s="13"/>
      <c r="W27" s="37"/>
      <c r="X27" s="112">
        <v>3</v>
      </c>
      <c r="Y27" s="37"/>
      <c r="Z27" s="110">
        <f t="shared" si="0"/>
        <v>1</v>
      </c>
      <c r="AA27" s="37"/>
      <c r="AB27" s="110">
        <f t="shared" si="1"/>
        <v>2</v>
      </c>
      <c r="AC27" s="39"/>
      <c r="AD27" s="13"/>
      <c r="AE27" s="95">
        <v>0.5</v>
      </c>
      <c r="AF27" s="13"/>
      <c r="AG27" s="39"/>
      <c r="AH27" s="39">
        <v>0.5</v>
      </c>
      <c r="AI27" s="39"/>
      <c r="AJ27" s="39">
        <f t="shared" si="2"/>
        <v>0.5</v>
      </c>
      <c r="AK27" s="39"/>
      <c r="AL27" s="39">
        <f t="shared" si="3"/>
        <v>0</v>
      </c>
      <c r="AM27" s="37"/>
      <c r="AN27" s="173"/>
      <c r="AQ27" s="3"/>
      <c r="AS27" s="2"/>
      <c r="AU27" s="2"/>
      <c r="AW27" s="2"/>
      <c r="AY27" s="2"/>
      <c r="BA27" s="2"/>
    </row>
    <row r="28" spans="1:55" ht="15.75">
      <c r="A28" s="184" t="s">
        <v>19</v>
      </c>
      <c r="B28" s="12"/>
      <c r="C28" s="76"/>
      <c r="D28" s="12"/>
      <c r="E28" s="12"/>
      <c r="F28" s="94"/>
      <c r="G28" s="12"/>
      <c r="H28" s="12"/>
      <c r="I28" s="101">
        <v>0.5</v>
      </c>
      <c r="J28" s="12"/>
      <c r="K28" s="12"/>
      <c r="L28" s="82"/>
      <c r="M28" s="12"/>
      <c r="N28" s="12"/>
      <c r="O28" s="76"/>
      <c r="P28" s="12"/>
      <c r="Q28" s="12"/>
      <c r="R28" s="82"/>
      <c r="S28" s="12"/>
      <c r="T28" s="12"/>
      <c r="U28" s="82"/>
      <c r="V28" s="12"/>
      <c r="W28" s="37"/>
      <c r="X28" s="111">
        <v>2</v>
      </c>
      <c r="Y28" s="37"/>
      <c r="Z28" s="109">
        <f t="shared" si="0"/>
        <v>0.5</v>
      </c>
      <c r="AA28" s="37"/>
      <c r="AB28" s="109">
        <f t="shared" si="1"/>
        <v>1.5</v>
      </c>
      <c r="AC28" s="41"/>
      <c r="AD28" s="12"/>
      <c r="AE28" s="94">
        <v>0.5</v>
      </c>
      <c r="AF28" s="12"/>
      <c r="AG28" s="41"/>
      <c r="AH28" s="38">
        <v>0.5</v>
      </c>
      <c r="AI28" s="41"/>
      <c r="AJ28" s="38">
        <f t="shared" si="2"/>
        <v>0.5</v>
      </c>
      <c r="AK28" s="41"/>
      <c r="AL28" s="38">
        <f t="shared" si="3"/>
        <v>0</v>
      </c>
      <c r="AM28" s="37"/>
      <c r="AN28" s="173"/>
      <c r="AS28" s="2"/>
      <c r="AU28" s="2"/>
      <c r="AW28" s="2"/>
      <c r="AY28" s="2"/>
      <c r="BA28" s="2"/>
    </row>
    <row r="29" spans="1:55" ht="15.75">
      <c r="A29" s="185" t="s">
        <v>20</v>
      </c>
      <c r="B29" s="13"/>
      <c r="C29" s="77"/>
      <c r="D29" s="13"/>
      <c r="E29" s="13"/>
      <c r="F29" s="95"/>
      <c r="G29" s="13"/>
      <c r="H29" s="13"/>
      <c r="I29" s="95">
        <v>1</v>
      </c>
      <c r="J29" s="13"/>
      <c r="K29" s="13"/>
      <c r="L29" s="90"/>
      <c r="M29" s="13"/>
      <c r="N29" s="13"/>
      <c r="O29" s="20"/>
      <c r="P29" s="13"/>
      <c r="Q29" s="13"/>
      <c r="R29" s="90"/>
      <c r="S29" s="13"/>
      <c r="T29" s="13"/>
      <c r="U29" s="90"/>
      <c r="V29" s="13"/>
      <c r="W29" s="37"/>
      <c r="X29" s="112">
        <v>3.5</v>
      </c>
      <c r="Y29" s="37"/>
      <c r="Z29" s="110">
        <f t="shared" si="0"/>
        <v>1</v>
      </c>
      <c r="AA29" s="37"/>
      <c r="AB29" s="110">
        <f t="shared" si="1"/>
        <v>2.5</v>
      </c>
      <c r="AC29" s="39"/>
      <c r="AD29" s="13"/>
      <c r="AE29" s="95"/>
      <c r="AF29" s="13"/>
      <c r="AG29" s="39"/>
      <c r="AH29" s="39">
        <v>0.5</v>
      </c>
      <c r="AI29" s="39"/>
      <c r="AJ29" s="39">
        <f t="shared" si="2"/>
        <v>0</v>
      </c>
      <c r="AK29" s="39"/>
      <c r="AL29" s="39">
        <f t="shared" si="3"/>
        <v>0.5</v>
      </c>
      <c r="AM29" s="37"/>
      <c r="AN29" s="173"/>
      <c r="AQ29" s="3"/>
      <c r="AU29" s="2"/>
      <c r="AW29" s="2"/>
      <c r="AY29" s="2"/>
      <c r="BA29" s="2"/>
    </row>
    <row r="30" spans="1:55" ht="15.75">
      <c r="A30" s="184" t="s">
        <v>21</v>
      </c>
      <c r="B30" s="12"/>
      <c r="C30" s="76"/>
      <c r="D30" s="12"/>
      <c r="E30" s="12"/>
      <c r="F30" s="94"/>
      <c r="G30" s="12"/>
      <c r="H30" s="12"/>
      <c r="I30" s="94">
        <v>1</v>
      </c>
      <c r="J30" s="12"/>
      <c r="K30" s="12"/>
      <c r="L30" s="82"/>
      <c r="M30" s="12"/>
      <c r="N30" s="12"/>
      <c r="O30" s="76"/>
      <c r="P30" s="12"/>
      <c r="Q30" s="12"/>
      <c r="R30" s="82">
        <v>0.5</v>
      </c>
      <c r="S30" s="12"/>
      <c r="T30" s="12"/>
      <c r="U30" s="82"/>
      <c r="V30" s="12"/>
      <c r="W30" s="37"/>
      <c r="X30" s="111">
        <v>2.5</v>
      </c>
      <c r="Y30" s="37"/>
      <c r="Z30" s="109">
        <f t="shared" si="0"/>
        <v>1.5</v>
      </c>
      <c r="AA30" s="37"/>
      <c r="AB30" s="109">
        <f t="shared" si="1"/>
        <v>1</v>
      </c>
      <c r="AC30" s="41"/>
      <c r="AD30" s="12"/>
      <c r="AE30" s="94"/>
      <c r="AF30" s="12"/>
      <c r="AG30" s="41"/>
      <c r="AH30" s="38">
        <v>0.5</v>
      </c>
      <c r="AI30" s="41"/>
      <c r="AJ30" s="38">
        <f t="shared" si="2"/>
        <v>0</v>
      </c>
      <c r="AK30" s="41"/>
      <c r="AL30" s="38">
        <f t="shared" si="3"/>
        <v>0.5</v>
      </c>
      <c r="AM30" s="37"/>
      <c r="AN30" s="173"/>
      <c r="AS30" s="2"/>
      <c r="AU30" s="2"/>
      <c r="AW30" s="2"/>
      <c r="AY30" s="2"/>
      <c r="BA30" s="2"/>
    </row>
    <row r="31" spans="1:55" ht="15.75">
      <c r="A31" s="185" t="s">
        <v>22</v>
      </c>
      <c r="B31" s="13"/>
      <c r="C31" s="20"/>
      <c r="D31" s="13"/>
      <c r="E31" s="13"/>
      <c r="F31" s="95"/>
      <c r="G31" s="13"/>
      <c r="H31" s="13"/>
      <c r="I31" s="95">
        <v>1</v>
      </c>
      <c r="J31" s="13"/>
      <c r="K31" s="13"/>
      <c r="L31" s="90"/>
      <c r="M31" s="13"/>
      <c r="N31" s="13"/>
      <c r="O31" s="20"/>
      <c r="P31" s="13"/>
      <c r="Q31" s="13"/>
      <c r="R31" s="90"/>
      <c r="S31" s="13"/>
      <c r="T31" s="13"/>
      <c r="U31" s="90"/>
      <c r="V31" s="13"/>
      <c r="W31" s="37"/>
      <c r="X31" s="112">
        <v>2.5</v>
      </c>
      <c r="Y31" s="37"/>
      <c r="Z31" s="110">
        <f t="shared" si="0"/>
        <v>1</v>
      </c>
      <c r="AA31" s="37"/>
      <c r="AB31" s="110">
        <f t="shared" si="1"/>
        <v>1.5</v>
      </c>
      <c r="AC31" s="39"/>
      <c r="AD31" s="13"/>
      <c r="AE31" s="95"/>
      <c r="AF31" s="13"/>
      <c r="AG31" s="39"/>
      <c r="AH31" s="39">
        <v>0.5</v>
      </c>
      <c r="AI31" s="39"/>
      <c r="AJ31" s="39">
        <f t="shared" si="2"/>
        <v>0</v>
      </c>
      <c r="AK31" s="39"/>
      <c r="AL31" s="39">
        <f t="shared" si="3"/>
        <v>0.5</v>
      </c>
      <c r="AM31" s="37"/>
      <c r="AN31" s="173"/>
      <c r="AQ31" s="3"/>
      <c r="AS31" s="2"/>
      <c r="AU31" s="2"/>
      <c r="AW31" s="2"/>
      <c r="AY31" s="2"/>
      <c r="BA31" s="2"/>
    </row>
    <row r="32" spans="1:55" ht="15.75">
      <c r="A32" s="184" t="s">
        <v>23</v>
      </c>
      <c r="B32" s="12"/>
      <c r="C32" s="76"/>
      <c r="D32" s="12"/>
      <c r="E32" s="12"/>
      <c r="F32" s="94">
        <v>1</v>
      </c>
      <c r="G32" s="12"/>
      <c r="H32" s="12"/>
      <c r="I32" s="94"/>
      <c r="J32" s="12"/>
      <c r="K32" s="12"/>
      <c r="L32" s="82"/>
      <c r="M32" s="12"/>
      <c r="N32" s="12"/>
      <c r="O32" s="76"/>
      <c r="P32" s="12"/>
      <c r="Q32" s="12"/>
      <c r="R32" s="82"/>
      <c r="S32" s="12"/>
      <c r="T32" s="12"/>
      <c r="U32" s="82"/>
      <c r="V32" s="12"/>
      <c r="W32" s="37"/>
      <c r="X32" s="111">
        <v>2.5</v>
      </c>
      <c r="Y32" s="37"/>
      <c r="Z32" s="109">
        <f t="shared" si="0"/>
        <v>1</v>
      </c>
      <c r="AA32" s="37"/>
      <c r="AB32" s="109">
        <f t="shared" si="1"/>
        <v>1.5</v>
      </c>
      <c r="AC32" s="41"/>
      <c r="AD32" s="12"/>
      <c r="AE32" s="94"/>
      <c r="AF32" s="12"/>
      <c r="AG32" s="41"/>
      <c r="AH32" s="38">
        <v>0.5</v>
      </c>
      <c r="AI32" s="41"/>
      <c r="AJ32" s="38">
        <f t="shared" si="2"/>
        <v>0</v>
      </c>
      <c r="AK32" s="41"/>
      <c r="AL32" s="38">
        <f t="shared" si="3"/>
        <v>0.5</v>
      </c>
      <c r="AM32" s="37"/>
      <c r="AN32" s="173"/>
      <c r="AS32" s="2"/>
      <c r="AU32" s="2"/>
      <c r="AW32" s="2"/>
      <c r="AY32" s="2"/>
    </row>
    <row r="33" spans="1:59" ht="15.75">
      <c r="A33" s="185" t="s">
        <v>24</v>
      </c>
      <c r="B33" s="13"/>
      <c r="C33" s="77"/>
      <c r="D33" s="13"/>
      <c r="E33" s="13"/>
      <c r="F33" s="95"/>
      <c r="G33" s="13"/>
      <c r="H33" s="13"/>
      <c r="I33" s="95">
        <v>1</v>
      </c>
      <c r="J33" s="13"/>
      <c r="K33" s="13"/>
      <c r="L33" s="90"/>
      <c r="M33" s="13"/>
      <c r="N33" s="13"/>
      <c r="O33" s="20"/>
      <c r="P33" s="13"/>
      <c r="Q33" s="13"/>
      <c r="R33" s="90"/>
      <c r="S33" s="13"/>
      <c r="T33" s="13"/>
      <c r="U33" s="90"/>
      <c r="V33" s="13"/>
      <c r="W33" s="37"/>
      <c r="X33" s="112">
        <v>3.5</v>
      </c>
      <c r="Y33" s="37"/>
      <c r="Z33" s="110">
        <f t="shared" si="0"/>
        <v>1</v>
      </c>
      <c r="AA33" s="37"/>
      <c r="AB33" s="110">
        <f t="shared" si="1"/>
        <v>2.5</v>
      </c>
      <c r="AC33" s="39"/>
      <c r="AD33" s="13"/>
      <c r="AE33" s="95"/>
      <c r="AF33" s="13"/>
      <c r="AG33" s="39"/>
      <c r="AH33" s="39">
        <v>0.5</v>
      </c>
      <c r="AI33" s="39"/>
      <c r="AJ33" s="39">
        <f t="shared" si="2"/>
        <v>0</v>
      </c>
      <c r="AK33" s="39"/>
      <c r="AL33" s="39">
        <f t="shared" si="3"/>
        <v>0.5</v>
      </c>
      <c r="AM33" s="37"/>
      <c r="AN33" s="173"/>
      <c r="AQ33" s="3"/>
      <c r="AS33" s="2"/>
      <c r="AU33" s="2"/>
      <c r="AW33" s="2"/>
      <c r="AY33" s="2"/>
      <c r="BA33" s="2"/>
    </row>
    <row r="34" spans="1:59" ht="15.75">
      <c r="A34" s="184" t="s">
        <v>25</v>
      </c>
      <c r="B34" s="12"/>
      <c r="C34" s="76"/>
      <c r="D34" s="12"/>
      <c r="E34" s="12"/>
      <c r="F34" s="94"/>
      <c r="G34" s="12"/>
      <c r="H34" s="12"/>
      <c r="I34" s="94">
        <v>1</v>
      </c>
      <c r="J34" s="12"/>
      <c r="K34" s="12"/>
      <c r="L34" s="82"/>
      <c r="M34" s="12"/>
      <c r="N34" s="12"/>
      <c r="O34" s="76"/>
      <c r="P34" s="12"/>
      <c r="Q34" s="12"/>
      <c r="R34" s="82"/>
      <c r="S34" s="12"/>
      <c r="T34" s="12"/>
      <c r="U34" s="82"/>
      <c r="V34" s="12"/>
      <c r="W34" s="37"/>
      <c r="X34" s="111">
        <v>2.5</v>
      </c>
      <c r="Y34" s="37"/>
      <c r="Z34" s="109">
        <f t="shared" si="0"/>
        <v>1</v>
      </c>
      <c r="AA34" s="37"/>
      <c r="AB34" s="109">
        <f t="shared" si="1"/>
        <v>1.5</v>
      </c>
      <c r="AC34" s="41"/>
      <c r="AD34" s="12"/>
      <c r="AE34" s="94"/>
      <c r="AF34" s="12"/>
      <c r="AG34" s="41"/>
      <c r="AH34" s="38">
        <v>0.5</v>
      </c>
      <c r="AI34" s="41"/>
      <c r="AJ34" s="38">
        <f t="shared" si="2"/>
        <v>0</v>
      </c>
      <c r="AK34" s="41"/>
      <c r="AL34" s="38">
        <f t="shared" si="3"/>
        <v>0.5</v>
      </c>
      <c r="AM34" s="37"/>
      <c r="AN34" s="173"/>
      <c r="AQ34" s="3"/>
      <c r="AS34" s="2"/>
      <c r="AU34" s="2"/>
      <c r="AY34" s="2"/>
    </row>
    <row r="35" spans="1:59" ht="15.75">
      <c r="A35" s="185" t="s">
        <v>26</v>
      </c>
      <c r="B35" s="13"/>
      <c r="C35" s="20"/>
      <c r="D35" s="13"/>
      <c r="E35" s="13"/>
      <c r="F35" s="95"/>
      <c r="G35" s="13"/>
      <c r="H35" s="13"/>
      <c r="I35" s="95">
        <v>1</v>
      </c>
      <c r="J35" s="13"/>
      <c r="K35" s="13"/>
      <c r="L35" s="90"/>
      <c r="M35" s="13"/>
      <c r="N35" s="13"/>
      <c r="O35" s="20"/>
      <c r="P35" s="13"/>
      <c r="Q35" s="13"/>
      <c r="R35" s="90"/>
      <c r="S35" s="13"/>
      <c r="T35" s="13"/>
      <c r="U35" s="90"/>
      <c r="V35" s="13"/>
      <c r="W35" s="37"/>
      <c r="X35" s="112">
        <v>2.5</v>
      </c>
      <c r="Y35" s="37"/>
      <c r="Z35" s="110">
        <f t="shared" si="0"/>
        <v>1</v>
      </c>
      <c r="AA35" s="37"/>
      <c r="AB35" s="110">
        <f t="shared" si="1"/>
        <v>1.5</v>
      </c>
      <c r="AC35" s="39"/>
      <c r="AD35" s="13"/>
      <c r="AE35" s="95"/>
      <c r="AF35" s="13"/>
      <c r="AG35" s="39"/>
      <c r="AH35" s="39">
        <v>0.5</v>
      </c>
      <c r="AI35" s="39"/>
      <c r="AJ35" s="39">
        <f t="shared" si="2"/>
        <v>0</v>
      </c>
      <c r="AK35" s="39"/>
      <c r="AL35" s="39">
        <f t="shared" si="3"/>
        <v>0.5</v>
      </c>
      <c r="AM35" s="37"/>
      <c r="AN35" s="173"/>
      <c r="AS35" s="2"/>
      <c r="AU35" s="2"/>
      <c r="AW35" s="2"/>
      <c r="AY35" s="2"/>
    </row>
    <row r="36" spans="1:59" ht="15.75">
      <c r="A36" s="184" t="s">
        <v>27</v>
      </c>
      <c r="B36" s="12"/>
      <c r="C36" s="76"/>
      <c r="D36" s="12"/>
      <c r="E36" s="12"/>
      <c r="F36" s="94"/>
      <c r="G36" s="12"/>
      <c r="H36" s="12"/>
      <c r="I36" s="85">
        <v>1</v>
      </c>
      <c r="J36" s="12"/>
      <c r="K36" s="12"/>
      <c r="L36" s="82"/>
      <c r="M36" s="12"/>
      <c r="N36" s="12"/>
      <c r="O36" s="76"/>
      <c r="P36" s="12"/>
      <c r="Q36" s="12"/>
      <c r="R36" s="82"/>
      <c r="S36" s="12"/>
      <c r="T36" s="12"/>
      <c r="U36" s="82"/>
      <c r="V36" s="12"/>
      <c r="W36" s="37"/>
      <c r="X36" s="111">
        <v>2.5</v>
      </c>
      <c r="Y36" s="37"/>
      <c r="Z36" s="109">
        <f t="shared" si="0"/>
        <v>1</v>
      </c>
      <c r="AA36" s="37"/>
      <c r="AB36" s="109">
        <f t="shared" si="1"/>
        <v>1.5</v>
      </c>
      <c r="AC36" s="41"/>
      <c r="AD36" s="12"/>
      <c r="AE36" s="94"/>
      <c r="AF36" s="12"/>
      <c r="AG36" s="41"/>
      <c r="AH36" s="38">
        <v>0.5</v>
      </c>
      <c r="AI36" s="41"/>
      <c r="AJ36" s="38">
        <f t="shared" si="2"/>
        <v>0</v>
      </c>
      <c r="AK36" s="41"/>
      <c r="AL36" s="38">
        <f t="shared" si="3"/>
        <v>0.5</v>
      </c>
      <c r="AM36" s="37"/>
      <c r="AN36" s="173"/>
      <c r="AP36" s="3"/>
      <c r="AQ36" s="3"/>
      <c r="AS36" s="2"/>
      <c r="AU36" s="2"/>
      <c r="AW36" s="2"/>
      <c r="AY36" s="2"/>
      <c r="BA36" s="2"/>
    </row>
    <row r="37" spans="1:59" ht="15.75">
      <c r="A37" s="185" t="s">
        <v>28</v>
      </c>
      <c r="B37" s="13"/>
      <c r="C37" s="77"/>
      <c r="D37" s="13"/>
      <c r="E37" s="13"/>
      <c r="F37" s="95"/>
      <c r="G37" s="13"/>
      <c r="H37" s="13"/>
      <c r="I37" s="20"/>
      <c r="J37" s="13"/>
      <c r="K37" s="13"/>
      <c r="L37" s="90"/>
      <c r="M37" s="13"/>
      <c r="N37" s="13"/>
      <c r="O37" s="20"/>
      <c r="P37" s="13"/>
      <c r="Q37" s="13"/>
      <c r="R37" s="90"/>
      <c r="S37" s="13"/>
      <c r="T37" s="13"/>
      <c r="U37" s="90"/>
      <c r="V37" s="13"/>
      <c r="W37" s="37"/>
      <c r="X37" s="112">
        <v>3</v>
      </c>
      <c r="Y37" s="37"/>
      <c r="Z37" s="110">
        <f t="shared" si="0"/>
        <v>0</v>
      </c>
      <c r="AA37" s="37"/>
      <c r="AB37" s="110">
        <f t="shared" si="1"/>
        <v>3</v>
      </c>
      <c r="AC37" s="39"/>
      <c r="AD37" s="13"/>
      <c r="AE37" s="95">
        <v>0.5</v>
      </c>
      <c r="AF37" s="13"/>
      <c r="AG37" s="39"/>
      <c r="AH37" s="39">
        <v>0.5</v>
      </c>
      <c r="AI37" s="39"/>
      <c r="AJ37" s="39">
        <f t="shared" si="2"/>
        <v>0.5</v>
      </c>
      <c r="AK37" s="39"/>
      <c r="AL37" s="39">
        <f t="shared" si="3"/>
        <v>0</v>
      </c>
      <c r="AM37" s="37"/>
      <c r="AN37" s="173"/>
      <c r="AQ37" s="3"/>
      <c r="AS37" s="2"/>
      <c r="AU37" s="2"/>
      <c r="AY37" s="2"/>
    </row>
    <row r="38" spans="1:59" ht="15.75">
      <c r="A38" s="184" t="s">
        <v>29</v>
      </c>
      <c r="B38" s="12"/>
      <c r="C38" s="76"/>
      <c r="D38" s="12"/>
      <c r="E38" s="12"/>
      <c r="F38" s="94">
        <v>1</v>
      </c>
      <c r="G38" s="12"/>
      <c r="H38" s="12"/>
      <c r="I38" s="76"/>
      <c r="J38" s="12"/>
      <c r="K38" s="12"/>
      <c r="L38" s="82"/>
      <c r="M38" s="12"/>
      <c r="N38" s="12"/>
      <c r="O38" s="76"/>
      <c r="P38" s="12"/>
      <c r="Q38" s="12"/>
      <c r="R38" s="83"/>
      <c r="S38" s="12"/>
      <c r="T38" s="12"/>
      <c r="U38" s="82"/>
      <c r="V38" s="12"/>
      <c r="W38" s="37"/>
      <c r="X38" s="111">
        <v>2</v>
      </c>
      <c r="Y38" s="37"/>
      <c r="Z38" s="109">
        <f t="shared" si="0"/>
        <v>1</v>
      </c>
      <c r="AA38" s="37"/>
      <c r="AB38" s="109">
        <f t="shared" si="1"/>
        <v>1</v>
      </c>
      <c r="AC38" s="41"/>
      <c r="AD38" s="12"/>
      <c r="AE38" s="94"/>
      <c r="AF38" s="12"/>
      <c r="AG38" s="41"/>
      <c r="AH38" s="38">
        <v>0.5</v>
      </c>
      <c r="AI38" s="41"/>
      <c r="AJ38" s="38">
        <f t="shared" si="2"/>
        <v>0</v>
      </c>
      <c r="AK38" s="41"/>
      <c r="AL38" s="38">
        <f t="shared" si="3"/>
        <v>0.5</v>
      </c>
      <c r="AM38" s="37"/>
      <c r="AN38" s="173"/>
      <c r="AQ38" s="3"/>
      <c r="AS38" s="2"/>
      <c r="AW38" s="2"/>
    </row>
    <row r="39" spans="1:59" ht="15.75">
      <c r="A39" s="185" t="s">
        <v>30</v>
      </c>
      <c r="B39" s="13"/>
      <c r="C39" s="77"/>
      <c r="D39" s="13"/>
      <c r="E39" s="13"/>
      <c r="F39" s="95">
        <v>0.5</v>
      </c>
      <c r="G39" s="13"/>
      <c r="H39" s="13"/>
      <c r="I39" s="20"/>
      <c r="J39" s="13"/>
      <c r="K39" s="13"/>
      <c r="L39" s="102">
        <v>0.5</v>
      </c>
      <c r="M39" s="13"/>
      <c r="N39" s="13"/>
      <c r="O39" s="20"/>
      <c r="P39" s="13"/>
      <c r="Q39" s="13"/>
      <c r="R39" s="20"/>
      <c r="S39" s="13"/>
      <c r="T39" s="13"/>
      <c r="U39" s="90"/>
      <c r="V39" s="13"/>
      <c r="W39" s="37"/>
      <c r="X39" s="112">
        <v>3</v>
      </c>
      <c r="Y39" s="37"/>
      <c r="Z39" s="110">
        <f t="shared" si="0"/>
        <v>1</v>
      </c>
      <c r="AA39" s="37"/>
      <c r="AB39" s="110">
        <f t="shared" si="1"/>
        <v>2</v>
      </c>
      <c r="AC39" s="39"/>
      <c r="AD39" s="13"/>
      <c r="AE39" s="95"/>
      <c r="AF39" s="13"/>
      <c r="AG39" s="39"/>
      <c r="AH39" s="39">
        <v>0.5</v>
      </c>
      <c r="AI39" s="39"/>
      <c r="AJ39" s="39">
        <f t="shared" si="2"/>
        <v>0</v>
      </c>
      <c r="AK39" s="39"/>
      <c r="AL39" s="39">
        <f t="shared" si="3"/>
        <v>0.5</v>
      </c>
      <c r="AM39" s="37"/>
      <c r="AN39" s="173"/>
      <c r="AQ39" s="3"/>
      <c r="AS39" s="2"/>
      <c r="AU39" s="2"/>
      <c r="AW39" s="2"/>
      <c r="AY39" s="2"/>
      <c r="BA39" s="2"/>
    </row>
    <row r="40" spans="1:59" ht="15.75">
      <c r="A40" s="184" t="s">
        <v>31</v>
      </c>
      <c r="B40" s="12"/>
      <c r="C40" s="76"/>
      <c r="D40" s="12"/>
      <c r="E40" s="12"/>
      <c r="F40" s="94"/>
      <c r="G40" s="12"/>
      <c r="H40" s="12"/>
      <c r="I40" s="80">
        <v>1</v>
      </c>
      <c r="J40" s="12"/>
      <c r="K40" s="12"/>
      <c r="L40" s="82"/>
      <c r="M40" s="12"/>
      <c r="N40" s="12"/>
      <c r="O40" s="76"/>
      <c r="P40" s="12"/>
      <c r="Q40" s="12"/>
      <c r="R40" s="78"/>
      <c r="S40" s="12"/>
      <c r="T40" s="12"/>
      <c r="U40" s="82"/>
      <c r="V40" s="12"/>
      <c r="W40" s="37"/>
      <c r="X40" s="111">
        <v>2.5</v>
      </c>
      <c r="Y40" s="37"/>
      <c r="Z40" s="109">
        <f t="shared" si="0"/>
        <v>1</v>
      </c>
      <c r="AA40" s="37"/>
      <c r="AB40" s="109">
        <f t="shared" si="1"/>
        <v>1.5</v>
      </c>
      <c r="AC40" s="41"/>
      <c r="AD40" s="12"/>
      <c r="AE40" s="94"/>
      <c r="AF40" s="12"/>
      <c r="AG40" s="41"/>
      <c r="AH40" s="38">
        <v>0.5</v>
      </c>
      <c r="AI40" s="41"/>
      <c r="AJ40" s="38">
        <f t="shared" si="2"/>
        <v>0</v>
      </c>
      <c r="AK40" s="41"/>
      <c r="AL40" s="38">
        <f t="shared" si="3"/>
        <v>0.5</v>
      </c>
      <c r="AM40" s="37"/>
      <c r="AN40" s="173"/>
      <c r="AP40" s="3"/>
      <c r="AQ40" s="3"/>
      <c r="AS40" s="2"/>
    </row>
    <row r="41" spans="1:59" ht="15.75">
      <c r="A41" s="185" t="s">
        <v>32</v>
      </c>
      <c r="B41" s="13"/>
      <c r="C41" s="20"/>
      <c r="D41" s="13"/>
      <c r="E41" s="13"/>
      <c r="F41" s="95">
        <v>1</v>
      </c>
      <c r="G41" s="13"/>
      <c r="H41" s="13"/>
      <c r="I41" s="20"/>
      <c r="J41" s="13"/>
      <c r="K41" s="13"/>
      <c r="L41" s="90"/>
      <c r="M41" s="13"/>
      <c r="N41" s="13"/>
      <c r="O41" s="20"/>
      <c r="P41" s="13"/>
      <c r="Q41" s="13"/>
      <c r="R41" s="90"/>
      <c r="S41" s="13"/>
      <c r="T41" s="13"/>
      <c r="U41" s="90"/>
      <c r="V41" s="13"/>
      <c r="W41" s="37"/>
      <c r="X41" s="112">
        <v>2</v>
      </c>
      <c r="Y41" s="37"/>
      <c r="Z41" s="110">
        <f t="shared" si="0"/>
        <v>1</v>
      </c>
      <c r="AA41" s="37"/>
      <c r="AB41" s="110">
        <f t="shared" si="1"/>
        <v>1</v>
      </c>
      <c r="AC41" s="39"/>
      <c r="AD41" s="13"/>
      <c r="AE41" s="95"/>
      <c r="AF41" s="13"/>
      <c r="AG41" s="39"/>
      <c r="AH41" s="39">
        <v>0.5</v>
      </c>
      <c r="AI41" s="39"/>
      <c r="AJ41" s="39">
        <f t="shared" si="2"/>
        <v>0</v>
      </c>
      <c r="AK41" s="39"/>
      <c r="AL41" s="39">
        <f t="shared" si="3"/>
        <v>0.5</v>
      </c>
      <c r="AM41" s="37"/>
      <c r="AN41" s="173"/>
      <c r="AQ41" s="3"/>
      <c r="AS41" s="2"/>
      <c r="AU41" s="2"/>
      <c r="AW41" s="2"/>
    </row>
    <row r="42" spans="1:59" ht="15.75">
      <c r="A42" s="184" t="s">
        <v>33</v>
      </c>
      <c r="B42" s="12"/>
      <c r="C42" s="76"/>
      <c r="D42" s="12"/>
      <c r="E42" s="12"/>
      <c r="F42" s="94"/>
      <c r="G42" s="12"/>
      <c r="H42" s="12"/>
      <c r="I42" s="101">
        <v>1</v>
      </c>
      <c r="J42" s="12"/>
      <c r="K42" s="12"/>
      <c r="L42" s="82"/>
      <c r="M42" s="12"/>
      <c r="N42" s="12"/>
      <c r="O42" s="76"/>
      <c r="P42" s="12"/>
      <c r="Q42" s="12"/>
      <c r="R42" s="82"/>
      <c r="S42" s="12"/>
      <c r="T42" s="12"/>
      <c r="U42" s="82"/>
      <c r="V42" s="12"/>
      <c r="W42" s="37"/>
      <c r="X42" s="111">
        <v>2</v>
      </c>
      <c r="Y42" s="37"/>
      <c r="Z42" s="109">
        <f t="shared" si="0"/>
        <v>1</v>
      </c>
      <c r="AA42" s="37"/>
      <c r="AB42" s="109">
        <f t="shared" si="1"/>
        <v>1</v>
      </c>
      <c r="AC42" s="41"/>
      <c r="AD42" s="12"/>
      <c r="AE42" s="94">
        <v>0.5</v>
      </c>
      <c r="AF42" s="12"/>
      <c r="AG42" s="41"/>
      <c r="AH42" s="38">
        <v>0.5</v>
      </c>
      <c r="AI42" s="41"/>
      <c r="AJ42" s="38">
        <f t="shared" si="2"/>
        <v>0.5</v>
      </c>
      <c r="AK42" s="41"/>
      <c r="AL42" s="38">
        <f t="shared" si="3"/>
        <v>0</v>
      </c>
      <c r="AM42" s="37"/>
      <c r="AN42" s="173"/>
      <c r="AU42" s="2"/>
      <c r="BC42" s="1"/>
      <c r="BG42" s="1"/>
    </row>
    <row r="43" spans="1:59" ht="15.75">
      <c r="A43" s="185" t="s">
        <v>34</v>
      </c>
      <c r="B43" s="13"/>
      <c r="C43" s="20"/>
      <c r="D43" s="13"/>
      <c r="E43" s="13"/>
      <c r="F43" s="95"/>
      <c r="G43" s="13"/>
      <c r="H43" s="13"/>
      <c r="I43" s="95">
        <v>1</v>
      </c>
      <c r="J43" s="13"/>
      <c r="K43" s="13"/>
      <c r="L43" s="90"/>
      <c r="M43" s="13"/>
      <c r="N43" s="13"/>
      <c r="O43" s="20"/>
      <c r="P43" s="13"/>
      <c r="Q43" s="13"/>
      <c r="R43" s="90"/>
      <c r="S43" s="13"/>
      <c r="T43" s="13"/>
      <c r="U43" s="90"/>
      <c r="V43" s="13"/>
      <c r="W43" s="37"/>
      <c r="X43" s="112">
        <v>2.5</v>
      </c>
      <c r="Y43" s="37"/>
      <c r="Z43" s="110">
        <f t="shared" si="0"/>
        <v>1</v>
      </c>
      <c r="AA43" s="37"/>
      <c r="AB43" s="110">
        <f t="shared" si="1"/>
        <v>1.5</v>
      </c>
      <c r="AC43" s="39"/>
      <c r="AD43" s="13"/>
      <c r="AE43" s="95"/>
      <c r="AF43" s="13"/>
      <c r="AG43" s="39"/>
      <c r="AH43" s="39">
        <v>0.5</v>
      </c>
      <c r="AI43" s="39"/>
      <c r="AJ43" s="39">
        <f t="shared" si="2"/>
        <v>0</v>
      </c>
      <c r="AK43" s="39"/>
      <c r="AL43" s="39">
        <f t="shared" si="3"/>
        <v>0.5</v>
      </c>
      <c r="AM43" s="37"/>
      <c r="AN43" s="173"/>
      <c r="AQ43" s="3"/>
      <c r="AS43" s="2"/>
    </row>
    <row r="44" spans="1:59" ht="15.75">
      <c r="A44" s="184" t="s">
        <v>35</v>
      </c>
      <c r="B44" s="12"/>
      <c r="C44" s="76"/>
      <c r="D44" s="12"/>
      <c r="E44" s="12"/>
      <c r="F44" s="94"/>
      <c r="G44" s="12"/>
      <c r="H44" s="12"/>
      <c r="I44" s="85">
        <v>1</v>
      </c>
      <c r="J44" s="12"/>
      <c r="K44" s="12"/>
      <c r="L44" s="82"/>
      <c r="M44" s="12"/>
      <c r="N44" s="12"/>
      <c r="O44" s="76"/>
      <c r="P44" s="12"/>
      <c r="Q44" s="12"/>
      <c r="R44" s="82"/>
      <c r="S44" s="12"/>
      <c r="T44" s="12"/>
      <c r="U44" s="82"/>
      <c r="V44" s="12"/>
      <c r="W44" s="37"/>
      <c r="X44" s="111">
        <v>2.5</v>
      </c>
      <c r="Y44" s="37"/>
      <c r="Z44" s="109">
        <f t="shared" si="0"/>
        <v>1</v>
      </c>
      <c r="AA44" s="37"/>
      <c r="AB44" s="109">
        <f t="shared" si="1"/>
        <v>1.5</v>
      </c>
      <c r="AC44" s="41"/>
      <c r="AD44" s="12"/>
      <c r="AE44" s="94"/>
      <c r="AF44" s="12"/>
      <c r="AG44" s="41"/>
      <c r="AH44" s="38">
        <v>0.5</v>
      </c>
      <c r="AI44" s="41"/>
      <c r="AJ44" s="38">
        <f t="shared" si="2"/>
        <v>0</v>
      </c>
      <c r="AK44" s="41"/>
      <c r="AL44" s="38">
        <f t="shared" si="3"/>
        <v>0.5</v>
      </c>
      <c r="AM44" s="37"/>
      <c r="AN44" s="173"/>
      <c r="AP44" s="3"/>
      <c r="AQ44" s="3"/>
      <c r="AS44" s="2"/>
      <c r="AU44" s="2"/>
      <c r="AW44" s="2"/>
      <c r="AY44" s="2"/>
      <c r="BA44" s="2"/>
    </row>
    <row r="45" spans="1:59" ht="15.75">
      <c r="A45" s="185" t="s">
        <v>36</v>
      </c>
      <c r="B45" s="13"/>
      <c r="C45" s="20"/>
      <c r="D45" s="13"/>
      <c r="E45" s="13"/>
      <c r="F45" s="95">
        <v>1</v>
      </c>
      <c r="G45" s="13"/>
      <c r="H45" s="13"/>
      <c r="I45" s="20"/>
      <c r="J45" s="13"/>
      <c r="K45" s="13"/>
      <c r="L45" s="90"/>
      <c r="M45" s="13"/>
      <c r="N45" s="13"/>
      <c r="O45" s="20"/>
      <c r="P45" s="13"/>
      <c r="Q45" s="13"/>
      <c r="R45" s="90"/>
      <c r="S45" s="13"/>
      <c r="T45" s="13"/>
      <c r="U45" s="90"/>
      <c r="V45" s="13"/>
      <c r="W45" s="37"/>
      <c r="X45" s="112">
        <v>2</v>
      </c>
      <c r="Y45" s="37"/>
      <c r="Z45" s="110">
        <f t="shared" si="0"/>
        <v>1</v>
      </c>
      <c r="AA45" s="37"/>
      <c r="AB45" s="110">
        <f t="shared" si="1"/>
        <v>1</v>
      </c>
      <c r="AC45" s="39"/>
      <c r="AD45" s="13"/>
      <c r="AE45" s="95"/>
      <c r="AF45" s="13"/>
      <c r="AG45" s="39"/>
      <c r="AH45" s="39">
        <v>0.5</v>
      </c>
      <c r="AI45" s="39"/>
      <c r="AJ45" s="39">
        <f t="shared" si="2"/>
        <v>0</v>
      </c>
      <c r="AK45" s="39"/>
      <c r="AL45" s="39">
        <f t="shared" si="3"/>
        <v>0.5</v>
      </c>
      <c r="AM45" s="37"/>
      <c r="AN45" s="173"/>
      <c r="AS45" s="2"/>
      <c r="AU45" s="2"/>
      <c r="AW45" s="2"/>
    </row>
    <row r="46" spans="1:59" ht="15.75">
      <c r="A46" s="184" t="s">
        <v>37</v>
      </c>
      <c r="B46" s="12"/>
      <c r="C46" s="78"/>
      <c r="D46" s="12"/>
      <c r="E46" s="12"/>
      <c r="F46" s="94"/>
      <c r="G46" s="12"/>
      <c r="H46" s="12"/>
      <c r="I46" s="76"/>
      <c r="J46" s="12"/>
      <c r="K46" s="12"/>
      <c r="L46" s="82"/>
      <c r="M46" s="12"/>
      <c r="N46" s="12"/>
      <c r="O46" s="76"/>
      <c r="P46" s="12"/>
      <c r="Q46" s="12"/>
      <c r="R46" s="82"/>
      <c r="S46" s="12"/>
      <c r="T46" s="12"/>
      <c r="U46" s="82"/>
      <c r="V46" s="12"/>
      <c r="W46" s="37"/>
      <c r="X46" s="111">
        <v>3</v>
      </c>
      <c r="Y46" s="37"/>
      <c r="Z46" s="109">
        <f t="shared" si="0"/>
        <v>0</v>
      </c>
      <c r="AA46" s="37"/>
      <c r="AB46" s="109">
        <f t="shared" si="1"/>
        <v>3</v>
      </c>
      <c r="AC46" s="41"/>
      <c r="AD46" s="12"/>
      <c r="AE46" s="94"/>
      <c r="AF46" s="12"/>
      <c r="AG46" s="41"/>
      <c r="AH46" s="38">
        <v>0.5</v>
      </c>
      <c r="AI46" s="41"/>
      <c r="AJ46" s="38">
        <f t="shared" si="2"/>
        <v>0</v>
      </c>
      <c r="AK46" s="41"/>
      <c r="AL46" s="38">
        <f t="shared" si="3"/>
        <v>0.5</v>
      </c>
      <c r="AM46" s="37"/>
      <c r="AN46" s="173"/>
      <c r="AQ46" s="3"/>
      <c r="AS46" s="2"/>
    </row>
    <row r="47" spans="1:59" ht="15.75">
      <c r="A47" s="185" t="s">
        <v>38</v>
      </c>
      <c r="B47" s="13"/>
      <c r="C47" s="79"/>
      <c r="D47" s="13"/>
      <c r="E47" s="13"/>
      <c r="F47" s="95">
        <v>1</v>
      </c>
      <c r="G47" s="13"/>
      <c r="H47" s="13"/>
      <c r="I47" s="20"/>
      <c r="J47" s="13"/>
      <c r="K47" s="13"/>
      <c r="L47" s="90"/>
      <c r="M47" s="13"/>
      <c r="N47" s="13"/>
      <c r="O47" s="20"/>
      <c r="P47" s="13"/>
      <c r="Q47" s="13"/>
      <c r="R47" s="90"/>
      <c r="S47" s="13"/>
      <c r="T47" s="13"/>
      <c r="U47" s="90"/>
      <c r="V47" s="13"/>
      <c r="W47" s="37"/>
      <c r="X47" s="112">
        <v>3.5</v>
      </c>
      <c r="Y47" s="37"/>
      <c r="Z47" s="110">
        <f t="shared" si="0"/>
        <v>1</v>
      </c>
      <c r="AA47" s="37"/>
      <c r="AB47" s="110">
        <f t="shared" si="1"/>
        <v>2.5</v>
      </c>
      <c r="AC47" s="39"/>
      <c r="AD47" s="13"/>
      <c r="AE47" s="95">
        <v>0.5</v>
      </c>
      <c r="AF47" s="13"/>
      <c r="AG47" s="39"/>
      <c r="AH47" s="39">
        <v>0.5</v>
      </c>
      <c r="AI47" s="39"/>
      <c r="AJ47" s="39">
        <f t="shared" si="2"/>
        <v>0.5</v>
      </c>
      <c r="AK47" s="39"/>
      <c r="AL47" s="39">
        <f t="shared" si="3"/>
        <v>0</v>
      </c>
      <c r="AM47" s="37"/>
      <c r="AN47" s="173"/>
      <c r="AQ47" s="3"/>
      <c r="AS47" s="2"/>
      <c r="AU47" s="2"/>
      <c r="AW47" s="2"/>
      <c r="AY47" s="2"/>
      <c r="BA47" s="2"/>
    </row>
    <row r="48" spans="1:59" ht="15.75">
      <c r="A48" s="184" t="s">
        <v>39</v>
      </c>
      <c r="B48" s="12"/>
      <c r="C48" s="76"/>
      <c r="D48" s="12"/>
      <c r="E48" s="12"/>
      <c r="F48" s="94"/>
      <c r="G48" s="12"/>
      <c r="H48" s="12"/>
      <c r="I48" s="101">
        <v>1</v>
      </c>
      <c r="J48" s="12"/>
      <c r="K48" s="12"/>
      <c r="L48" s="82"/>
      <c r="M48" s="12"/>
      <c r="N48" s="12"/>
      <c r="O48" s="76"/>
      <c r="P48" s="12"/>
      <c r="Q48" s="12"/>
      <c r="R48" s="82"/>
      <c r="S48" s="12"/>
      <c r="T48" s="12"/>
      <c r="U48" s="82"/>
      <c r="V48" s="12"/>
      <c r="W48" s="37"/>
      <c r="X48" s="111">
        <v>2.5</v>
      </c>
      <c r="Y48" s="37"/>
      <c r="Z48" s="109">
        <f t="shared" si="0"/>
        <v>1</v>
      </c>
      <c r="AA48" s="37"/>
      <c r="AB48" s="109">
        <f t="shared" si="1"/>
        <v>1.5</v>
      </c>
      <c r="AC48" s="41"/>
      <c r="AD48" s="12"/>
      <c r="AE48" s="94"/>
      <c r="AF48" s="12"/>
      <c r="AG48" s="41"/>
      <c r="AH48" s="38">
        <v>0.5</v>
      </c>
      <c r="AI48" s="41"/>
      <c r="AJ48" s="38">
        <f t="shared" si="2"/>
        <v>0</v>
      </c>
      <c r="AK48" s="41"/>
      <c r="AL48" s="38">
        <f t="shared" si="3"/>
        <v>0.5</v>
      </c>
      <c r="AM48" s="37"/>
      <c r="AN48" s="173"/>
      <c r="AP48" s="3"/>
      <c r="AQ48" s="3"/>
      <c r="AW48" s="2"/>
      <c r="AY48" s="2"/>
    </row>
    <row r="49" spans="1:59" ht="15.75">
      <c r="A49" s="185" t="s">
        <v>40</v>
      </c>
      <c r="B49" s="13"/>
      <c r="C49" s="20"/>
      <c r="D49" s="13"/>
      <c r="E49" s="13"/>
      <c r="F49" s="95"/>
      <c r="G49" s="13"/>
      <c r="H49" s="13"/>
      <c r="I49" s="95">
        <v>1</v>
      </c>
      <c r="J49" s="13"/>
      <c r="K49" s="13"/>
      <c r="L49" s="90"/>
      <c r="M49" s="13"/>
      <c r="N49" s="13"/>
      <c r="O49" s="20"/>
      <c r="P49" s="13"/>
      <c r="Q49" s="13"/>
      <c r="R49" s="90"/>
      <c r="S49" s="13"/>
      <c r="T49" s="13"/>
      <c r="U49" s="79"/>
      <c r="V49" s="13"/>
      <c r="W49" s="37"/>
      <c r="X49" s="112">
        <v>2.5</v>
      </c>
      <c r="Y49" s="37"/>
      <c r="Z49" s="110">
        <f t="shared" si="0"/>
        <v>1</v>
      </c>
      <c r="AA49" s="37"/>
      <c r="AB49" s="110">
        <f t="shared" si="1"/>
        <v>1.5</v>
      </c>
      <c r="AC49" s="39"/>
      <c r="AD49" s="13"/>
      <c r="AE49" s="95">
        <v>0.5</v>
      </c>
      <c r="AF49" s="13"/>
      <c r="AG49" s="39"/>
      <c r="AH49" s="39">
        <v>0.5</v>
      </c>
      <c r="AI49" s="39"/>
      <c r="AJ49" s="39">
        <f t="shared" si="2"/>
        <v>0.5</v>
      </c>
      <c r="AK49" s="39"/>
      <c r="AL49" s="39">
        <f t="shared" si="3"/>
        <v>0</v>
      </c>
      <c r="AM49" s="37"/>
      <c r="AN49" s="173"/>
      <c r="AQ49" s="3"/>
      <c r="AS49" s="2"/>
    </row>
    <row r="50" spans="1:59" ht="15.75">
      <c r="A50" s="184" t="s">
        <v>41</v>
      </c>
      <c r="B50" s="12"/>
      <c r="C50" s="76"/>
      <c r="D50" s="12"/>
      <c r="E50" s="12"/>
      <c r="F50" s="94"/>
      <c r="G50" s="12"/>
      <c r="H50" s="12"/>
      <c r="I50" s="85">
        <v>1</v>
      </c>
      <c r="J50" s="12"/>
      <c r="K50" s="12"/>
      <c r="L50" s="82"/>
      <c r="M50" s="12"/>
      <c r="N50" s="12"/>
      <c r="O50" s="76"/>
      <c r="P50" s="12"/>
      <c r="Q50" s="12"/>
      <c r="R50" s="82">
        <v>0.5</v>
      </c>
      <c r="S50" s="12"/>
      <c r="T50" s="12"/>
      <c r="U50" s="76"/>
      <c r="V50" s="12"/>
      <c r="W50" s="37"/>
      <c r="X50" s="111">
        <v>1.5</v>
      </c>
      <c r="Y50" s="37"/>
      <c r="Z50" s="109">
        <f t="shared" si="0"/>
        <v>1.5</v>
      </c>
      <c r="AA50" s="37"/>
      <c r="AB50" s="109">
        <f t="shared" si="1"/>
        <v>0</v>
      </c>
      <c r="AC50" s="41"/>
      <c r="AD50" s="12"/>
      <c r="AE50" s="94"/>
      <c r="AF50" s="12"/>
      <c r="AG50" s="41"/>
      <c r="AH50" s="38">
        <v>0.5</v>
      </c>
      <c r="AI50" s="41"/>
      <c r="AJ50" s="38">
        <f t="shared" si="2"/>
        <v>0</v>
      </c>
      <c r="AK50" s="41"/>
      <c r="AL50" s="38">
        <f t="shared" si="3"/>
        <v>0.5</v>
      </c>
      <c r="AM50" s="37"/>
      <c r="AN50" s="173"/>
      <c r="AQ50" s="3"/>
      <c r="AS50" s="2"/>
      <c r="AW50" s="2"/>
      <c r="AY50" s="2"/>
    </row>
    <row r="51" spans="1:59" ht="15.75">
      <c r="A51" s="185" t="s">
        <v>42</v>
      </c>
      <c r="B51" s="13"/>
      <c r="C51" s="77"/>
      <c r="D51" s="13"/>
      <c r="E51" s="13"/>
      <c r="F51" s="95"/>
      <c r="G51" s="13"/>
      <c r="H51" s="13"/>
      <c r="I51" s="20"/>
      <c r="J51" s="13"/>
      <c r="K51" s="13"/>
      <c r="L51" s="90"/>
      <c r="M51" s="13"/>
      <c r="N51" s="13"/>
      <c r="O51" s="20"/>
      <c r="P51" s="13"/>
      <c r="Q51" s="13"/>
      <c r="R51" s="90"/>
      <c r="S51" s="13"/>
      <c r="T51" s="13"/>
      <c r="U51" s="81"/>
      <c r="V51" s="13"/>
      <c r="W51" s="37"/>
      <c r="X51" s="112">
        <v>3</v>
      </c>
      <c r="Y51" s="37"/>
      <c r="Z51" s="110">
        <f t="shared" si="0"/>
        <v>0</v>
      </c>
      <c r="AA51" s="37"/>
      <c r="AB51" s="110">
        <f t="shared" si="1"/>
        <v>3</v>
      </c>
      <c r="AC51" s="39"/>
      <c r="AD51" s="13"/>
      <c r="AE51" s="95">
        <v>0.5</v>
      </c>
      <c r="AF51" s="13"/>
      <c r="AG51" s="39"/>
      <c r="AH51" s="39">
        <v>0.5</v>
      </c>
      <c r="AI51" s="39"/>
      <c r="AJ51" s="39">
        <f t="shared" si="2"/>
        <v>0.5</v>
      </c>
      <c r="AK51" s="39"/>
      <c r="AL51" s="39">
        <f t="shared" si="3"/>
        <v>0</v>
      </c>
      <c r="AM51" s="37"/>
      <c r="AN51" s="173"/>
      <c r="AQ51" s="3"/>
      <c r="AW51" s="2"/>
      <c r="AY51" s="2"/>
    </row>
    <row r="52" spans="1:59" ht="15.75">
      <c r="A52" s="184" t="s">
        <v>43</v>
      </c>
      <c r="B52" s="12"/>
      <c r="C52" s="76"/>
      <c r="D52" s="12"/>
      <c r="E52" s="12"/>
      <c r="F52" s="94"/>
      <c r="G52" s="12"/>
      <c r="H52" s="12"/>
      <c r="I52" s="76"/>
      <c r="J52" s="12"/>
      <c r="K52" s="12"/>
      <c r="L52" s="82"/>
      <c r="M52" s="12"/>
      <c r="N52" s="12"/>
      <c r="O52" s="76"/>
      <c r="P52" s="12"/>
      <c r="Q52" s="12"/>
      <c r="R52" s="82"/>
      <c r="S52" s="12"/>
      <c r="T52" s="12"/>
      <c r="U52" s="82"/>
      <c r="V52" s="12"/>
      <c r="W52" s="37"/>
      <c r="X52" s="111">
        <v>2</v>
      </c>
      <c r="Y52" s="37"/>
      <c r="Z52" s="109">
        <f t="shared" si="0"/>
        <v>0</v>
      </c>
      <c r="AA52" s="37"/>
      <c r="AB52" s="109">
        <f t="shared" si="1"/>
        <v>2</v>
      </c>
      <c r="AC52" s="41"/>
      <c r="AD52" s="12"/>
      <c r="AE52" s="94"/>
      <c r="AF52" s="12"/>
      <c r="AG52" s="41"/>
      <c r="AH52" s="38">
        <v>0.5</v>
      </c>
      <c r="AI52" s="41"/>
      <c r="AJ52" s="38">
        <f t="shared" si="2"/>
        <v>0</v>
      </c>
      <c r="AK52" s="41"/>
      <c r="AL52" s="38">
        <f t="shared" si="3"/>
        <v>0.5</v>
      </c>
      <c r="AM52" s="37"/>
      <c r="AN52" s="173"/>
      <c r="AP52" s="3"/>
      <c r="AS52" s="2"/>
      <c r="AU52" s="2"/>
      <c r="AY52" s="2"/>
      <c r="BA52" s="2"/>
    </row>
    <row r="53" spans="1:59" ht="15.75">
      <c r="A53" s="185" t="s">
        <v>44</v>
      </c>
      <c r="B53" s="13"/>
      <c r="C53" s="20"/>
      <c r="D53" s="13"/>
      <c r="E53" s="13"/>
      <c r="F53" s="95"/>
      <c r="G53" s="13"/>
      <c r="H53" s="13"/>
      <c r="I53" s="20"/>
      <c r="J53" s="13"/>
      <c r="K53" s="13"/>
      <c r="L53" s="79"/>
      <c r="M53" s="13"/>
      <c r="N53" s="13"/>
      <c r="O53" s="20"/>
      <c r="P53" s="13"/>
      <c r="Q53" s="13"/>
      <c r="R53" s="79"/>
      <c r="S53" s="13"/>
      <c r="T53" s="13"/>
      <c r="U53" s="79"/>
      <c r="V53" s="13"/>
      <c r="W53" s="37"/>
      <c r="X53" s="112">
        <v>2</v>
      </c>
      <c r="Y53" s="37"/>
      <c r="Z53" s="110">
        <f t="shared" si="0"/>
        <v>0</v>
      </c>
      <c r="AA53" s="37"/>
      <c r="AB53" s="110">
        <f t="shared" si="1"/>
        <v>2</v>
      </c>
      <c r="AC53" s="39"/>
      <c r="AD53" s="13"/>
      <c r="AE53" s="95"/>
      <c r="AF53" s="13"/>
      <c r="AG53" s="39"/>
      <c r="AH53" s="39">
        <v>0.5</v>
      </c>
      <c r="AI53" s="39"/>
      <c r="AJ53" s="39">
        <f t="shared" si="2"/>
        <v>0</v>
      </c>
      <c r="AK53" s="39"/>
      <c r="AL53" s="39">
        <f t="shared" si="3"/>
        <v>0.5</v>
      </c>
      <c r="AM53" s="37"/>
      <c r="AN53" s="173"/>
      <c r="AQ53" s="3"/>
      <c r="AS53" s="2"/>
      <c r="AW53" s="2"/>
      <c r="AY53" s="2"/>
    </row>
    <row r="54" spans="1:59" ht="15.75">
      <c r="A54" s="184" t="s">
        <v>45</v>
      </c>
      <c r="B54" s="12"/>
      <c r="C54" s="80">
        <v>0.5</v>
      </c>
      <c r="D54" s="12"/>
      <c r="E54" s="12"/>
      <c r="F54" s="94"/>
      <c r="G54" s="12"/>
      <c r="H54" s="12"/>
      <c r="I54" s="76"/>
      <c r="J54" s="12"/>
      <c r="K54" s="12"/>
      <c r="L54" s="76"/>
      <c r="M54" s="12"/>
      <c r="N54" s="12"/>
      <c r="O54" s="70">
        <v>0.5</v>
      </c>
      <c r="P54" s="12"/>
      <c r="Q54" s="12"/>
      <c r="R54" s="76"/>
      <c r="S54" s="12"/>
      <c r="T54" s="12"/>
      <c r="U54" s="76"/>
      <c r="V54" s="12"/>
      <c r="W54" s="37"/>
      <c r="X54" s="111">
        <v>2</v>
      </c>
      <c r="Y54" s="37"/>
      <c r="Z54" s="109">
        <f t="shared" si="0"/>
        <v>1</v>
      </c>
      <c r="AA54" s="37"/>
      <c r="AB54" s="109">
        <f t="shared" si="1"/>
        <v>1</v>
      </c>
      <c r="AC54" s="41"/>
      <c r="AD54" s="12"/>
      <c r="AE54" s="94"/>
      <c r="AF54" s="12"/>
      <c r="AG54" s="41"/>
      <c r="AH54" s="38">
        <v>0.5</v>
      </c>
      <c r="AI54" s="41"/>
      <c r="AJ54" s="38">
        <f t="shared" si="2"/>
        <v>0</v>
      </c>
      <c r="AK54" s="41"/>
      <c r="AL54" s="38">
        <f t="shared" si="3"/>
        <v>0.5</v>
      </c>
      <c r="AM54" s="37"/>
      <c r="AN54" s="173"/>
      <c r="AQ54" s="3"/>
      <c r="AS54" s="2"/>
      <c r="AW54" s="2"/>
      <c r="AY54" s="2"/>
    </row>
    <row r="55" spans="1:59" ht="15.75">
      <c r="A55" s="185" t="s">
        <v>46</v>
      </c>
      <c r="B55" s="13"/>
      <c r="C55" s="20"/>
      <c r="D55" s="13"/>
      <c r="E55" s="13"/>
      <c r="F55" s="95">
        <v>1</v>
      </c>
      <c r="G55" s="13"/>
      <c r="H55" s="13"/>
      <c r="I55" s="20"/>
      <c r="J55" s="13"/>
      <c r="K55" s="13"/>
      <c r="L55" s="81"/>
      <c r="M55" s="13"/>
      <c r="N55" s="13"/>
      <c r="O55" s="20"/>
      <c r="P55" s="13"/>
      <c r="Q55" s="13"/>
      <c r="R55" s="81"/>
      <c r="S55" s="13"/>
      <c r="T55" s="13"/>
      <c r="U55" s="81"/>
      <c r="V55" s="13"/>
      <c r="W55" s="37"/>
      <c r="X55" s="112">
        <v>2</v>
      </c>
      <c r="Y55" s="37"/>
      <c r="Z55" s="110">
        <f t="shared" si="0"/>
        <v>1</v>
      </c>
      <c r="AA55" s="37"/>
      <c r="AB55" s="110">
        <f t="shared" si="1"/>
        <v>1</v>
      </c>
      <c r="AC55" s="39"/>
      <c r="AD55" s="13"/>
      <c r="AE55" s="95">
        <v>0.5</v>
      </c>
      <c r="AF55" s="13"/>
      <c r="AG55" s="39"/>
      <c r="AH55" s="39">
        <v>0.5</v>
      </c>
      <c r="AI55" s="39"/>
      <c r="AJ55" s="39">
        <f t="shared" si="2"/>
        <v>0.5</v>
      </c>
      <c r="AK55" s="39"/>
      <c r="AL55" s="39">
        <f t="shared" si="3"/>
        <v>0</v>
      </c>
      <c r="AM55" s="37"/>
      <c r="AN55" s="173"/>
      <c r="AU55" s="2"/>
      <c r="BC55" s="1"/>
      <c r="BG55" s="1"/>
    </row>
    <row r="56" spans="1:59" ht="15.75">
      <c r="A56" s="184" t="s">
        <v>47</v>
      </c>
      <c r="B56" s="12"/>
      <c r="C56" s="76"/>
      <c r="D56" s="12"/>
      <c r="E56" s="12"/>
      <c r="F56" s="94"/>
      <c r="G56" s="12"/>
      <c r="H56" s="12"/>
      <c r="I56" s="80">
        <v>1</v>
      </c>
      <c r="J56" s="12"/>
      <c r="K56" s="12"/>
      <c r="L56" s="82"/>
      <c r="M56" s="12"/>
      <c r="N56" s="12"/>
      <c r="O56" s="76"/>
      <c r="P56" s="12"/>
      <c r="Q56" s="12"/>
      <c r="R56" s="82"/>
      <c r="S56" s="12"/>
      <c r="T56" s="12"/>
      <c r="U56" s="82"/>
      <c r="V56" s="12"/>
      <c r="W56" s="37"/>
      <c r="X56" s="111">
        <v>2</v>
      </c>
      <c r="Y56" s="37"/>
      <c r="Z56" s="109">
        <f t="shared" si="0"/>
        <v>1</v>
      </c>
      <c r="AA56" s="37"/>
      <c r="AB56" s="109">
        <f t="shared" si="1"/>
        <v>1</v>
      </c>
      <c r="AC56" s="41"/>
      <c r="AD56" s="12"/>
      <c r="AE56" s="94"/>
      <c r="AF56" s="12"/>
      <c r="AG56" s="41"/>
      <c r="AH56" s="38">
        <v>0.5</v>
      </c>
      <c r="AI56" s="41"/>
      <c r="AJ56" s="38">
        <f t="shared" si="2"/>
        <v>0</v>
      </c>
      <c r="AK56" s="41"/>
      <c r="AL56" s="38">
        <f t="shared" si="3"/>
        <v>0.5</v>
      </c>
      <c r="AM56" s="37"/>
      <c r="AN56" s="173"/>
      <c r="AS56" s="2"/>
      <c r="AU56" s="2"/>
      <c r="AY56" s="2"/>
      <c r="BA56" s="2"/>
    </row>
    <row r="57" spans="1:59" ht="15.75">
      <c r="A57" s="185" t="s">
        <v>48</v>
      </c>
      <c r="B57" s="13"/>
      <c r="C57" s="77"/>
      <c r="D57" s="13"/>
      <c r="E57" s="13"/>
      <c r="F57" s="95"/>
      <c r="G57" s="13"/>
      <c r="H57" s="13"/>
      <c r="I57" s="20"/>
      <c r="J57" s="13"/>
      <c r="K57" s="13"/>
      <c r="L57" s="90"/>
      <c r="M57" s="13"/>
      <c r="N57" s="13"/>
      <c r="O57" s="20"/>
      <c r="P57" s="13"/>
      <c r="Q57" s="13"/>
      <c r="R57" s="90"/>
      <c r="S57" s="13"/>
      <c r="T57" s="13"/>
      <c r="U57" s="90"/>
      <c r="V57" s="13"/>
      <c r="W57" s="37"/>
      <c r="X57" s="112">
        <v>3</v>
      </c>
      <c r="Y57" s="37"/>
      <c r="Z57" s="110">
        <f t="shared" si="0"/>
        <v>0</v>
      </c>
      <c r="AA57" s="37"/>
      <c r="AB57" s="110">
        <f t="shared" si="1"/>
        <v>3</v>
      </c>
      <c r="AC57" s="39"/>
      <c r="AD57" s="13"/>
      <c r="AE57" s="95"/>
      <c r="AF57" s="13"/>
      <c r="AG57" s="39"/>
      <c r="AH57" s="39">
        <v>0.5</v>
      </c>
      <c r="AI57" s="39"/>
      <c r="AJ57" s="39">
        <f t="shared" si="2"/>
        <v>0</v>
      </c>
      <c r="AK57" s="39"/>
      <c r="AL57" s="39">
        <f t="shared" si="3"/>
        <v>0.5</v>
      </c>
      <c r="AM57" s="37"/>
      <c r="AN57" s="173"/>
      <c r="AP57" s="3"/>
      <c r="AS57" s="2"/>
      <c r="AU57" s="2"/>
      <c r="AW57" s="2"/>
      <c r="BA57" s="2"/>
    </row>
    <row r="58" spans="1:59" ht="15.75">
      <c r="A58" s="184" t="s">
        <v>49</v>
      </c>
      <c r="B58" s="12"/>
      <c r="C58" s="76"/>
      <c r="D58" s="12"/>
      <c r="E58" s="12"/>
      <c r="F58" s="94"/>
      <c r="G58" s="12"/>
      <c r="H58" s="12"/>
      <c r="I58" s="80">
        <v>1</v>
      </c>
      <c r="J58" s="12"/>
      <c r="K58" s="12"/>
      <c r="L58" s="82"/>
      <c r="M58" s="12"/>
      <c r="N58" s="12"/>
      <c r="O58" s="76"/>
      <c r="P58" s="12"/>
      <c r="Q58" s="12"/>
      <c r="R58" s="83"/>
      <c r="S58" s="12"/>
      <c r="T58" s="12"/>
      <c r="U58" s="82"/>
      <c r="V58" s="12"/>
      <c r="W58" s="37"/>
      <c r="X58" s="111">
        <v>2.5</v>
      </c>
      <c r="Y58" s="37"/>
      <c r="Z58" s="109">
        <f t="shared" si="0"/>
        <v>1</v>
      </c>
      <c r="AA58" s="37"/>
      <c r="AB58" s="109">
        <f t="shared" si="1"/>
        <v>1.5</v>
      </c>
      <c r="AC58" s="41"/>
      <c r="AD58" s="12"/>
      <c r="AE58" s="94"/>
      <c r="AF58" s="12"/>
      <c r="AG58" s="41"/>
      <c r="AH58" s="38">
        <v>0.5</v>
      </c>
      <c r="AI58" s="41"/>
      <c r="AJ58" s="38">
        <f t="shared" si="2"/>
        <v>0</v>
      </c>
      <c r="AK58" s="41"/>
      <c r="AL58" s="38">
        <f t="shared" si="3"/>
        <v>0.5</v>
      </c>
      <c r="AM58" s="37"/>
      <c r="AN58" s="173"/>
      <c r="AS58" s="2"/>
      <c r="AU58" s="2"/>
      <c r="AW58" s="2"/>
      <c r="AY58" s="2"/>
      <c r="BA58" s="2"/>
    </row>
    <row r="59" spans="1:59" ht="15.75">
      <c r="A59" s="185" t="s">
        <v>50</v>
      </c>
      <c r="B59" s="13"/>
      <c r="C59" s="81"/>
      <c r="D59" s="13"/>
      <c r="E59" s="13"/>
      <c r="F59" s="95"/>
      <c r="G59" s="13"/>
      <c r="H59" s="13"/>
      <c r="I59" s="20"/>
      <c r="J59" s="13"/>
      <c r="K59" s="13"/>
      <c r="L59" s="90"/>
      <c r="M59" s="13"/>
      <c r="N59" s="13"/>
      <c r="O59" s="20"/>
      <c r="P59" s="13"/>
      <c r="Q59" s="13"/>
      <c r="R59" s="20"/>
      <c r="S59" s="13"/>
      <c r="T59" s="13"/>
      <c r="U59" s="90"/>
      <c r="V59" s="13"/>
      <c r="W59" s="37"/>
      <c r="X59" s="112">
        <v>3</v>
      </c>
      <c r="Y59" s="37"/>
      <c r="Z59" s="110">
        <f t="shared" si="0"/>
        <v>0</v>
      </c>
      <c r="AA59" s="37"/>
      <c r="AB59" s="110">
        <f t="shared" si="1"/>
        <v>3</v>
      </c>
      <c r="AC59" s="39"/>
      <c r="AD59" s="13"/>
      <c r="AE59" s="95">
        <v>0.5</v>
      </c>
      <c r="AF59" s="13"/>
      <c r="AG59" s="39"/>
      <c r="AH59" s="39">
        <v>0.5</v>
      </c>
      <c r="AI59" s="39"/>
      <c r="AJ59" s="39">
        <f t="shared" si="2"/>
        <v>0.5</v>
      </c>
      <c r="AK59" s="39"/>
      <c r="AL59" s="39">
        <f t="shared" si="3"/>
        <v>0</v>
      </c>
      <c r="AM59" s="37"/>
      <c r="AN59" s="173"/>
      <c r="AQ59" s="3"/>
      <c r="AS59" s="2"/>
      <c r="AU59" s="2"/>
      <c r="AW59" s="2"/>
      <c r="AY59" s="2"/>
      <c r="BA59" s="2"/>
    </row>
    <row r="60" spans="1:59" ht="15.75">
      <c r="A60" s="184" t="s">
        <v>51</v>
      </c>
      <c r="B60" s="12"/>
      <c r="C60" s="82"/>
      <c r="D60" s="12"/>
      <c r="E60" s="12"/>
      <c r="F60" s="94">
        <v>1</v>
      </c>
      <c r="G60" s="12"/>
      <c r="H60" s="12"/>
      <c r="I60" s="76"/>
      <c r="J60" s="12"/>
      <c r="K60" s="12"/>
      <c r="L60" s="82"/>
      <c r="M60" s="12"/>
      <c r="N60" s="12"/>
      <c r="O60" s="76"/>
      <c r="P60" s="12"/>
      <c r="Q60" s="12"/>
      <c r="R60" s="105"/>
      <c r="S60" s="12"/>
      <c r="T60" s="12"/>
      <c r="U60" s="82"/>
      <c r="V60" s="12"/>
      <c r="W60" s="37"/>
      <c r="X60" s="111">
        <v>3</v>
      </c>
      <c r="Y60" s="37"/>
      <c r="Z60" s="109">
        <f t="shared" si="0"/>
        <v>1</v>
      </c>
      <c r="AA60" s="37"/>
      <c r="AB60" s="109">
        <f t="shared" si="1"/>
        <v>2</v>
      </c>
      <c r="AC60" s="41"/>
      <c r="AD60" s="12"/>
      <c r="AE60" s="94"/>
      <c r="AF60" s="12"/>
      <c r="AG60" s="41"/>
      <c r="AH60" s="38">
        <v>0.5</v>
      </c>
      <c r="AI60" s="41"/>
      <c r="AJ60" s="38">
        <f t="shared" si="2"/>
        <v>0</v>
      </c>
      <c r="AK60" s="41"/>
      <c r="AL60" s="38">
        <f t="shared" si="3"/>
        <v>0.5</v>
      </c>
      <c r="AM60" s="37"/>
      <c r="AN60" s="173"/>
      <c r="AQ60" s="3"/>
      <c r="AS60" s="2"/>
      <c r="AU60" s="2"/>
      <c r="AW60" s="2"/>
      <c r="BA60" s="2"/>
    </row>
    <row r="61" spans="1:59" ht="15.75">
      <c r="A61" s="185" t="s">
        <v>52</v>
      </c>
      <c r="B61" s="13"/>
      <c r="C61" s="90"/>
      <c r="D61" s="13"/>
      <c r="E61" s="13"/>
      <c r="F61" s="95"/>
      <c r="G61" s="13"/>
      <c r="H61" s="13"/>
      <c r="I61" s="20"/>
      <c r="J61" s="13"/>
      <c r="K61" s="13"/>
      <c r="L61" s="90"/>
      <c r="M61" s="13"/>
      <c r="N61" s="13"/>
      <c r="O61" s="20"/>
      <c r="P61" s="13"/>
      <c r="Q61" s="13"/>
      <c r="R61" s="20"/>
      <c r="S61" s="13"/>
      <c r="T61" s="13"/>
      <c r="U61" s="90"/>
      <c r="V61" s="13"/>
      <c r="W61" s="37"/>
      <c r="X61" s="112">
        <v>3</v>
      </c>
      <c r="Y61" s="37"/>
      <c r="Z61" s="110">
        <f t="shared" si="0"/>
        <v>0</v>
      </c>
      <c r="AA61" s="37"/>
      <c r="AB61" s="110">
        <f t="shared" si="1"/>
        <v>3</v>
      </c>
      <c r="AC61" s="39"/>
      <c r="AD61" s="13"/>
      <c r="AE61" s="95"/>
      <c r="AF61" s="13"/>
      <c r="AG61" s="39"/>
      <c r="AH61" s="39">
        <v>0.5</v>
      </c>
      <c r="AI61" s="39"/>
      <c r="AJ61" s="39">
        <f t="shared" si="2"/>
        <v>0</v>
      </c>
      <c r="AK61" s="39"/>
      <c r="AL61" s="39">
        <f t="shared" si="3"/>
        <v>0.5</v>
      </c>
      <c r="AM61" s="37"/>
      <c r="AN61" s="173"/>
      <c r="AU61" s="2"/>
      <c r="AW61" s="2"/>
      <c r="AY61" s="2"/>
    </row>
    <row r="62" spans="1:59" ht="15.75">
      <c r="A62" s="184" t="s">
        <v>53</v>
      </c>
      <c r="B62" s="12"/>
      <c r="C62" s="82"/>
      <c r="D62" s="12"/>
      <c r="E62" s="12"/>
      <c r="F62" s="94">
        <v>1</v>
      </c>
      <c r="G62" s="12"/>
      <c r="H62" s="12"/>
      <c r="I62" s="76"/>
      <c r="J62" s="12"/>
      <c r="K62" s="12"/>
      <c r="L62" s="82"/>
      <c r="M62" s="12"/>
      <c r="N62" s="12"/>
      <c r="O62" s="76"/>
      <c r="P62" s="12"/>
      <c r="Q62" s="12"/>
      <c r="R62" s="105"/>
      <c r="S62" s="12"/>
      <c r="T62" s="12"/>
      <c r="U62" s="82"/>
      <c r="V62" s="12"/>
      <c r="W62" s="37"/>
      <c r="X62" s="111">
        <v>3</v>
      </c>
      <c r="Y62" s="37"/>
      <c r="Z62" s="109">
        <f t="shared" si="0"/>
        <v>1</v>
      </c>
      <c r="AA62" s="37"/>
      <c r="AB62" s="109">
        <f t="shared" si="1"/>
        <v>2</v>
      </c>
      <c r="AC62" s="41"/>
      <c r="AD62" s="12"/>
      <c r="AE62" s="94"/>
      <c r="AF62" s="12"/>
      <c r="AG62" s="41"/>
      <c r="AH62" s="38">
        <v>0.5</v>
      </c>
      <c r="AI62" s="41"/>
      <c r="AJ62" s="38">
        <f t="shared" si="2"/>
        <v>0</v>
      </c>
      <c r="AK62" s="41"/>
      <c r="AL62" s="38">
        <f t="shared" si="3"/>
        <v>0.5</v>
      </c>
      <c r="AM62" s="37"/>
      <c r="AN62" s="173"/>
      <c r="AQ62" s="3"/>
      <c r="AS62" s="2"/>
      <c r="AU62" s="2"/>
      <c r="AW62" s="2"/>
      <c r="AY62" s="2"/>
      <c r="BA62" s="2"/>
    </row>
    <row r="63" spans="1:59" ht="15.75">
      <c r="A63" s="185" t="s">
        <v>54</v>
      </c>
      <c r="B63" s="13"/>
      <c r="C63" s="90"/>
      <c r="D63" s="13"/>
      <c r="E63" s="13"/>
      <c r="F63" s="95">
        <v>1</v>
      </c>
      <c r="G63" s="13"/>
      <c r="H63" s="13"/>
      <c r="I63" s="20"/>
      <c r="J63" s="13"/>
      <c r="K63" s="13"/>
      <c r="L63" s="90"/>
      <c r="M63" s="13"/>
      <c r="N63" s="13"/>
      <c r="O63" s="20"/>
      <c r="P63" s="13"/>
      <c r="Q63" s="13"/>
      <c r="R63" s="20"/>
      <c r="S63" s="13"/>
      <c r="T63" s="13"/>
      <c r="U63" s="90"/>
      <c r="V63" s="13"/>
      <c r="W63" s="37"/>
      <c r="X63" s="112">
        <v>3</v>
      </c>
      <c r="Y63" s="37"/>
      <c r="Z63" s="110">
        <f t="shared" si="0"/>
        <v>1</v>
      </c>
      <c r="AA63" s="37"/>
      <c r="AB63" s="110">
        <f t="shared" si="1"/>
        <v>2</v>
      </c>
      <c r="AC63" s="39"/>
      <c r="AD63" s="13"/>
      <c r="AE63" s="95"/>
      <c r="AF63" s="13"/>
      <c r="AG63" s="39"/>
      <c r="AH63" s="39">
        <v>0.5</v>
      </c>
      <c r="AI63" s="39"/>
      <c r="AJ63" s="39">
        <f t="shared" si="2"/>
        <v>0</v>
      </c>
      <c r="AK63" s="39"/>
      <c r="AL63" s="39">
        <f t="shared" si="3"/>
        <v>0.5</v>
      </c>
      <c r="AM63" s="37"/>
      <c r="AN63" s="173"/>
      <c r="AQ63" s="3"/>
      <c r="AS63" s="2"/>
      <c r="AU63" s="2"/>
      <c r="AW63" s="2"/>
      <c r="BA63" s="2"/>
    </row>
    <row r="64" spans="1:59" ht="15.75">
      <c r="A64" s="184" t="s">
        <v>55</v>
      </c>
      <c r="B64" s="12"/>
      <c r="C64" s="83"/>
      <c r="D64" s="12"/>
      <c r="E64" s="12"/>
      <c r="F64" s="94"/>
      <c r="G64" s="12"/>
      <c r="H64" s="12"/>
      <c r="I64" s="76"/>
      <c r="J64" s="12"/>
      <c r="K64" s="12"/>
      <c r="L64" s="82"/>
      <c r="M64" s="12"/>
      <c r="N64" s="12"/>
      <c r="O64" s="76"/>
      <c r="P64" s="12"/>
      <c r="Q64" s="12"/>
      <c r="R64" s="78">
        <v>0.5</v>
      </c>
      <c r="S64" s="12"/>
      <c r="T64" s="12"/>
      <c r="U64" s="82"/>
      <c r="V64" s="12"/>
      <c r="W64" s="37"/>
      <c r="X64" s="111">
        <v>3</v>
      </c>
      <c r="Y64" s="37"/>
      <c r="Z64" s="109">
        <f t="shared" si="0"/>
        <v>0.5</v>
      </c>
      <c r="AA64" s="37"/>
      <c r="AB64" s="109">
        <f t="shared" si="1"/>
        <v>2.5</v>
      </c>
      <c r="AC64" s="41"/>
      <c r="AD64" s="12"/>
      <c r="AE64" s="94">
        <v>0.5</v>
      </c>
      <c r="AF64" s="12"/>
      <c r="AG64" s="41"/>
      <c r="AH64" s="38">
        <v>0.5</v>
      </c>
      <c r="AI64" s="41"/>
      <c r="AJ64" s="38">
        <f t="shared" si="2"/>
        <v>0.5</v>
      </c>
      <c r="AK64" s="41"/>
      <c r="AL64" s="38">
        <f t="shared" si="3"/>
        <v>0</v>
      </c>
      <c r="AM64" s="37"/>
      <c r="AN64" s="173"/>
      <c r="AQ64" s="3"/>
      <c r="AU64" s="2"/>
      <c r="AW64" s="2"/>
      <c r="AY64" s="2"/>
    </row>
    <row r="65" spans="1:53" ht="15.75">
      <c r="A65" s="185" t="s">
        <v>56</v>
      </c>
      <c r="B65" s="13"/>
      <c r="C65" s="20"/>
      <c r="D65" s="13"/>
      <c r="E65" s="13"/>
      <c r="F65" s="95">
        <v>1</v>
      </c>
      <c r="G65" s="13"/>
      <c r="H65" s="13"/>
      <c r="I65" s="20"/>
      <c r="J65" s="13"/>
      <c r="K65" s="13"/>
      <c r="L65" s="90"/>
      <c r="M65" s="13"/>
      <c r="N65" s="13"/>
      <c r="O65" s="20"/>
      <c r="P65" s="13"/>
      <c r="Q65" s="13"/>
      <c r="R65" s="90"/>
      <c r="S65" s="13"/>
      <c r="T65" s="13"/>
      <c r="U65" s="90"/>
      <c r="V65" s="13"/>
      <c r="W65" s="37"/>
      <c r="X65" s="112">
        <v>2</v>
      </c>
      <c r="Y65" s="37"/>
      <c r="Z65" s="110">
        <f t="shared" si="0"/>
        <v>1</v>
      </c>
      <c r="AA65" s="37"/>
      <c r="AB65" s="110">
        <f t="shared" si="1"/>
        <v>1</v>
      </c>
      <c r="AC65" s="39"/>
      <c r="AD65" s="13"/>
      <c r="AE65" s="95"/>
      <c r="AF65" s="13"/>
      <c r="AG65" s="39"/>
      <c r="AH65" s="39">
        <v>0.5</v>
      </c>
      <c r="AI65" s="39"/>
      <c r="AJ65" s="39">
        <f t="shared" si="2"/>
        <v>0</v>
      </c>
      <c r="AK65" s="39"/>
      <c r="AL65" s="39">
        <f t="shared" si="3"/>
        <v>0.5</v>
      </c>
      <c r="AM65" s="37"/>
      <c r="AN65" s="173"/>
      <c r="AS65" s="2"/>
      <c r="AU65" s="2"/>
      <c r="AW65" s="2"/>
      <c r="AY65" s="2"/>
      <c r="BA65" s="2"/>
    </row>
    <row r="66" spans="1:53" ht="15.75">
      <c r="A66" s="184" t="s">
        <v>115</v>
      </c>
      <c r="B66" s="12"/>
      <c r="C66" s="76"/>
      <c r="D66" s="12"/>
      <c r="E66" s="12"/>
      <c r="F66" s="94"/>
      <c r="G66" s="12"/>
      <c r="H66" s="12"/>
      <c r="I66" s="76"/>
      <c r="J66" s="12"/>
      <c r="K66" s="12"/>
      <c r="L66" s="82"/>
      <c r="M66" s="12"/>
      <c r="N66" s="12"/>
      <c r="O66" s="76"/>
      <c r="P66" s="12"/>
      <c r="Q66" s="12"/>
      <c r="R66" s="82"/>
      <c r="S66" s="12"/>
      <c r="T66" s="12"/>
      <c r="U66" s="82"/>
      <c r="V66" s="12"/>
      <c r="W66" s="37"/>
      <c r="X66" s="111">
        <v>2</v>
      </c>
      <c r="Y66" s="37"/>
      <c r="Z66" s="109">
        <f t="shared" si="0"/>
        <v>0</v>
      </c>
      <c r="AA66" s="37"/>
      <c r="AB66" s="109">
        <f t="shared" si="1"/>
        <v>2</v>
      </c>
      <c r="AC66" s="41"/>
      <c r="AD66" s="12"/>
      <c r="AE66" s="94"/>
      <c r="AF66" s="12"/>
      <c r="AG66" s="41"/>
      <c r="AH66" s="38">
        <v>0.5</v>
      </c>
      <c r="AI66" s="41"/>
      <c r="AJ66" s="38">
        <f t="shared" si="2"/>
        <v>0</v>
      </c>
      <c r="AK66" s="41"/>
      <c r="AL66" s="38">
        <f t="shared" si="3"/>
        <v>0.5</v>
      </c>
      <c r="AM66" s="37"/>
      <c r="AN66" s="173"/>
    </row>
    <row r="67" spans="1:53" ht="15.75">
      <c r="A67" s="185" t="s">
        <v>116</v>
      </c>
      <c r="B67" s="13"/>
      <c r="C67" s="20"/>
      <c r="D67" s="13"/>
      <c r="E67" s="13"/>
      <c r="F67" s="95"/>
      <c r="G67" s="13"/>
      <c r="H67" s="13"/>
      <c r="I67" s="20"/>
      <c r="J67" s="13"/>
      <c r="K67" s="13"/>
      <c r="L67" s="90"/>
      <c r="M67" s="13"/>
      <c r="N67" s="13"/>
      <c r="O67" s="20"/>
      <c r="P67" s="13"/>
      <c r="Q67" s="13"/>
      <c r="R67" s="90"/>
      <c r="S67" s="13"/>
      <c r="T67" s="13"/>
      <c r="U67" s="90"/>
      <c r="V67" s="13"/>
      <c r="W67" s="37"/>
      <c r="X67" s="112">
        <v>2</v>
      </c>
      <c r="Y67" s="37"/>
      <c r="Z67" s="110">
        <f t="shared" si="0"/>
        <v>0</v>
      </c>
      <c r="AA67" s="37"/>
      <c r="AB67" s="110">
        <f t="shared" si="1"/>
        <v>2</v>
      </c>
      <c r="AC67" s="39"/>
      <c r="AD67" s="13"/>
      <c r="AE67" s="95">
        <v>0.5</v>
      </c>
      <c r="AF67" s="13"/>
      <c r="AG67" s="39"/>
      <c r="AH67" s="39">
        <v>0.5</v>
      </c>
      <c r="AI67" s="39"/>
      <c r="AJ67" s="39">
        <f t="shared" si="2"/>
        <v>0.5</v>
      </c>
      <c r="AK67" s="39"/>
      <c r="AL67" s="39">
        <f t="shared" si="3"/>
        <v>0</v>
      </c>
      <c r="AM67" s="37"/>
      <c r="AN67" s="173"/>
    </row>
    <row r="68" spans="1:53" ht="15.75">
      <c r="A68" s="184" t="s">
        <v>57</v>
      </c>
      <c r="B68" s="12"/>
      <c r="C68" s="101"/>
      <c r="D68" s="12"/>
      <c r="E68" s="12"/>
      <c r="F68" s="94"/>
      <c r="G68" s="12"/>
      <c r="H68" s="12"/>
      <c r="I68" s="76"/>
      <c r="J68" s="12"/>
      <c r="K68" s="12"/>
      <c r="L68" s="82"/>
      <c r="M68" s="12"/>
      <c r="N68" s="12"/>
      <c r="O68" s="76"/>
      <c r="P68" s="12"/>
      <c r="Q68" s="12"/>
      <c r="R68" s="82"/>
      <c r="S68" s="12"/>
      <c r="T68" s="12"/>
      <c r="U68" s="82"/>
      <c r="V68" s="12"/>
      <c r="W68" s="37"/>
      <c r="X68" s="111">
        <v>3</v>
      </c>
      <c r="Y68" s="37"/>
      <c r="Z68" s="109">
        <f t="shared" si="0"/>
        <v>0</v>
      </c>
      <c r="AA68" s="37"/>
      <c r="AB68" s="109">
        <f t="shared" si="1"/>
        <v>3</v>
      </c>
      <c r="AC68" s="41"/>
      <c r="AD68" s="12"/>
      <c r="AE68" s="94">
        <v>0.5</v>
      </c>
      <c r="AF68" s="12"/>
      <c r="AG68" s="41"/>
      <c r="AH68" s="38">
        <v>0.5</v>
      </c>
      <c r="AI68" s="41"/>
      <c r="AJ68" s="38">
        <f t="shared" si="2"/>
        <v>0.5</v>
      </c>
      <c r="AK68" s="41"/>
      <c r="AL68" s="38">
        <f t="shared" si="3"/>
        <v>0</v>
      </c>
      <c r="AM68" s="37"/>
      <c r="AN68" s="173"/>
      <c r="AS68" s="2"/>
      <c r="AU68" s="2"/>
      <c r="AW68" s="2"/>
      <c r="BA68" s="2"/>
    </row>
    <row r="69" spans="1:53" ht="15.75">
      <c r="A69" s="185" t="s">
        <v>58</v>
      </c>
      <c r="B69" s="13"/>
      <c r="C69" s="95"/>
      <c r="D69" s="13"/>
      <c r="E69" s="13"/>
      <c r="F69" s="95">
        <v>1</v>
      </c>
      <c r="G69" s="13"/>
      <c r="H69" s="13"/>
      <c r="I69" s="20"/>
      <c r="J69" s="13"/>
      <c r="K69" s="13"/>
      <c r="L69" s="90"/>
      <c r="M69" s="13"/>
      <c r="N69" s="13"/>
      <c r="O69" s="20"/>
      <c r="P69" s="13"/>
      <c r="Q69" s="13"/>
      <c r="R69" s="90"/>
      <c r="S69" s="13"/>
      <c r="T69" s="13"/>
      <c r="U69" s="90"/>
      <c r="V69" s="13"/>
      <c r="W69" s="37"/>
      <c r="X69" s="112">
        <v>3</v>
      </c>
      <c r="Y69" s="37"/>
      <c r="Z69" s="110">
        <f t="shared" si="0"/>
        <v>1</v>
      </c>
      <c r="AA69" s="37"/>
      <c r="AB69" s="110">
        <f t="shared" si="1"/>
        <v>2</v>
      </c>
      <c r="AC69" s="39"/>
      <c r="AD69" s="13"/>
      <c r="AE69" s="95"/>
      <c r="AF69" s="13"/>
      <c r="AG69" s="39"/>
      <c r="AH69" s="39">
        <v>0.5</v>
      </c>
      <c r="AI69" s="39"/>
      <c r="AJ69" s="39">
        <f t="shared" si="2"/>
        <v>0</v>
      </c>
      <c r="AK69" s="39"/>
      <c r="AL69" s="39">
        <f t="shared" si="3"/>
        <v>0.5</v>
      </c>
      <c r="AM69" s="37"/>
      <c r="AN69" s="173"/>
      <c r="AS69" s="2"/>
      <c r="AY69" s="2"/>
      <c r="BA69" s="2"/>
    </row>
    <row r="70" spans="1:53" ht="15.75">
      <c r="A70" s="184" t="s">
        <v>59</v>
      </c>
      <c r="B70" s="12"/>
      <c r="C70" s="85"/>
      <c r="D70" s="12"/>
      <c r="E70" s="12"/>
      <c r="F70" s="94"/>
      <c r="G70" s="12"/>
      <c r="H70" s="12"/>
      <c r="I70" s="76"/>
      <c r="J70" s="12"/>
      <c r="K70" s="12"/>
      <c r="L70" s="82"/>
      <c r="M70" s="12"/>
      <c r="N70" s="12"/>
      <c r="O70" s="76"/>
      <c r="P70" s="12"/>
      <c r="Q70" s="12"/>
      <c r="R70" s="82"/>
      <c r="S70" s="12"/>
      <c r="T70" s="12"/>
      <c r="U70" s="82"/>
      <c r="V70" s="12"/>
      <c r="W70" s="37"/>
      <c r="X70" s="111">
        <v>3</v>
      </c>
      <c r="Y70" s="37"/>
      <c r="Z70" s="109">
        <f t="shared" si="0"/>
        <v>0</v>
      </c>
      <c r="AA70" s="37"/>
      <c r="AB70" s="109">
        <f t="shared" si="1"/>
        <v>3</v>
      </c>
      <c r="AC70" s="41"/>
      <c r="AD70" s="12"/>
      <c r="AE70" s="94"/>
      <c r="AF70" s="12"/>
      <c r="AG70" s="41"/>
      <c r="AH70" s="38">
        <v>0.5</v>
      </c>
      <c r="AI70" s="41"/>
      <c r="AJ70" s="38">
        <f t="shared" si="2"/>
        <v>0</v>
      </c>
      <c r="AK70" s="41"/>
      <c r="AL70" s="38">
        <f t="shared" si="3"/>
        <v>0.5</v>
      </c>
      <c r="AM70" s="37"/>
      <c r="AN70" s="173"/>
      <c r="AS70" s="2"/>
      <c r="AU70" s="2"/>
      <c r="AW70" s="2"/>
      <c r="AY70" s="2"/>
      <c r="BA70" s="2"/>
    </row>
    <row r="71" spans="1:53" ht="15.75">
      <c r="A71" s="185" t="s">
        <v>60</v>
      </c>
      <c r="B71" s="13"/>
      <c r="C71" s="20"/>
      <c r="D71" s="13"/>
      <c r="E71" s="13"/>
      <c r="F71" s="95"/>
      <c r="G71" s="13"/>
      <c r="H71" s="13"/>
      <c r="I71" s="84">
        <v>1</v>
      </c>
      <c r="J71" s="13"/>
      <c r="K71" s="13"/>
      <c r="L71" s="90"/>
      <c r="M71" s="13"/>
      <c r="N71" s="13"/>
      <c r="O71" s="20"/>
      <c r="P71" s="13"/>
      <c r="Q71" s="13"/>
      <c r="R71" s="90"/>
      <c r="S71" s="13"/>
      <c r="T71" s="13"/>
      <c r="U71" s="90"/>
      <c r="V71" s="13"/>
      <c r="W71" s="37"/>
      <c r="X71" s="112">
        <v>2</v>
      </c>
      <c r="Y71" s="37"/>
      <c r="Z71" s="110">
        <f t="shared" si="0"/>
        <v>1</v>
      </c>
      <c r="AA71" s="37"/>
      <c r="AB71" s="110">
        <f t="shared" si="1"/>
        <v>1</v>
      </c>
      <c r="AC71" s="39"/>
      <c r="AD71" s="13"/>
      <c r="AE71" s="95"/>
      <c r="AF71" s="13"/>
      <c r="AG71" s="39"/>
      <c r="AH71" s="39">
        <v>0.5</v>
      </c>
      <c r="AI71" s="39"/>
      <c r="AJ71" s="39">
        <f t="shared" si="2"/>
        <v>0</v>
      </c>
      <c r="AK71" s="39"/>
      <c r="AL71" s="39">
        <f t="shared" si="3"/>
        <v>0.5</v>
      </c>
      <c r="AM71" s="37"/>
      <c r="AN71" s="173"/>
      <c r="AQ71" s="3"/>
      <c r="AY71" s="2"/>
      <c r="BA71" s="2"/>
    </row>
    <row r="72" spans="1:53" ht="15.75">
      <c r="A72" s="184" t="s">
        <v>61</v>
      </c>
      <c r="B72" s="12"/>
      <c r="C72" s="76"/>
      <c r="D72" s="12"/>
      <c r="E72" s="12"/>
      <c r="F72" s="94"/>
      <c r="G72" s="12"/>
      <c r="H72" s="12"/>
      <c r="I72" s="94">
        <v>1</v>
      </c>
      <c r="J72" s="12"/>
      <c r="K72" s="12"/>
      <c r="L72" s="82"/>
      <c r="M72" s="12"/>
      <c r="N72" s="12"/>
      <c r="O72" s="76"/>
      <c r="P72" s="12"/>
      <c r="Q72" s="12"/>
      <c r="R72" s="82"/>
      <c r="S72" s="12"/>
      <c r="T72" s="12"/>
      <c r="U72" s="82"/>
      <c r="V72" s="12"/>
      <c r="W72" s="37"/>
      <c r="X72" s="111">
        <v>2.5</v>
      </c>
      <c r="Y72" s="37"/>
      <c r="Z72" s="109">
        <f t="shared" si="0"/>
        <v>1</v>
      </c>
      <c r="AA72" s="37"/>
      <c r="AB72" s="109">
        <f t="shared" si="1"/>
        <v>1.5</v>
      </c>
      <c r="AC72" s="41"/>
      <c r="AD72" s="12"/>
      <c r="AE72" s="94"/>
      <c r="AF72" s="12"/>
      <c r="AG72" s="41"/>
      <c r="AH72" s="38">
        <v>0.5</v>
      </c>
      <c r="AI72" s="41"/>
      <c r="AJ72" s="38">
        <f t="shared" si="2"/>
        <v>0</v>
      </c>
      <c r="AK72" s="41"/>
      <c r="AL72" s="38">
        <f t="shared" si="3"/>
        <v>0.5</v>
      </c>
      <c r="AM72" s="37"/>
      <c r="AN72" s="173"/>
    </row>
    <row r="73" spans="1:53" ht="15.75">
      <c r="A73" s="185" t="s">
        <v>62</v>
      </c>
      <c r="B73" s="13"/>
      <c r="C73" s="20"/>
      <c r="D73" s="13"/>
      <c r="E73" s="13"/>
      <c r="F73" s="95"/>
      <c r="G73" s="13"/>
      <c r="H73" s="13"/>
      <c r="I73" s="95">
        <v>1</v>
      </c>
      <c r="J73" s="13"/>
      <c r="K73" s="13"/>
      <c r="L73" s="90"/>
      <c r="M73" s="13"/>
      <c r="N73" s="13"/>
      <c r="O73" s="20"/>
      <c r="P73" s="13"/>
      <c r="Q73" s="13"/>
      <c r="R73" s="90"/>
      <c r="S73" s="13"/>
      <c r="T73" s="13"/>
      <c r="U73" s="90"/>
      <c r="V73" s="13"/>
      <c r="W73" s="37"/>
      <c r="X73" s="112">
        <v>2.5</v>
      </c>
      <c r="Y73" s="37"/>
      <c r="Z73" s="110">
        <f t="shared" si="0"/>
        <v>1</v>
      </c>
      <c r="AA73" s="37"/>
      <c r="AB73" s="110">
        <f t="shared" si="1"/>
        <v>1.5</v>
      </c>
      <c r="AC73" s="39"/>
      <c r="AD73" s="13"/>
      <c r="AE73" s="95"/>
      <c r="AF73" s="13"/>
      <c r="AG73" s="39"/>
      <c r="AH73" s="39">
        <v>0.5</v>
      </c>
      <c r="AI73" s="39"/>
      <c r="AJ73" s="39">
        <f t="shared" si="2"/>
        <v>0</v>
      </c>
      <c r="AK73" s="39"/>
      <c r="AL73" s="39">
        <f t="shared" si="3"/>
        <v>0.5</v>
      </c>
      <c r="AM73" s="37"/>
      <c r="AN73" s="173"/>
    </row>
    <row r="74" spans="1:53" ht="15.75">
      <c r="A74" s="184" t="s">
        <v>63</v>
      </c>
      <c r="B74" s="12"/>
      <c r="C74" s="76"/>
      <c r="D74" s="12"/>
      <c r="E74" s="12"/>
      <c r="F74" s="94"/>
      <c r="G74" s="12"/>
      <c r="H74" s="12"/>
      <c r="I74" s="85">
        <v>1</v>
      </c>
      <c r="J74" s="12"/>
      <c r="K74" s="12"/>
      <c r="L74" s="82"/>
      <c r="M74" s="12"/>
      <c r="N74" s="12"/>
      <c r="O74" s="76"/>
      <c r="P74" s="12"/>
      <c r="Q74" s="12"/>
      <c r="R74" s="82"/>
      <c r="S74" s="12"/>
      <c r="T74" s="12"/>
      <c r="U74" s="82"/>
      <c r="V74" s="12"/>
      <c r="W74" s="37"/>
      <c r="X74" s="111">
        <v>2.5</v>
      </c>
      <c r="Y74" s="37"/>
      <c r="Z74" s="109">
        <f t="shared" si="0"/>
        <v>1</v>
      </c>
      <c r="AA74" s="37"/>
      <c r="AB74" s="109">
        <f t="shared" si="1"/>
        <v>1.5</v>
      </c>
      <c r="AC74" s="41"/>
      <c r="AD74" s="12"/>
      <c r="AE74" s="94"/>
      <c r="AF74" s="12"/>
      <c r="AG74" s="41"/>
      <c r="AH74" s="38">
        <v>0.5</v>
      </c>
      <c r="AI74" s="41"/>
      <c r="AJ74" s="38">
        <f t="shared" si="2"/>
        <v>0</v>
      </c>
      <c r="AK74" s="41"/>
      <c r="AL74" s="38">
        <f t="shared" si="3"/>
        <v>0.5</v>
      </c>
      <c r="AM74" s="37"/>
      <c r="AN74" s="173"/>
    </row>
    <row r="75" spans="1:53" ht="15.75">
      <c r="A75" s="185" t="s">
        <v>64</v>
      </c>
      <c r="B75" s="13"/>
      <c r="C75" s="84"/>
      <c r="D75" s="13"/>
      <c r="E75" s="13"/>
      <c r="F75" s="95"/>
      <c r="G75" s="13"/>
      <c r="H75" s="13"/>
      <c r="I75" s="20"/>
      <c r="J75" s="13"/>
      <c r="K75" s="13"/>
      <c r="L75" s="90"/>
      <c r="M75" s="13"/>
      <c r="N75" s="13"/>
      <c r="O75" s="20"/>
      <c r="P75" s="13"/>
      <c r="Q75" s="13"/>
      <c r="R75" s="90"/>
      <c r="S75" s="13"/>
      <c r="T75" s="13"/>
      <c r="U75" s="90"/>
      <c r="V75" s="13"/>
      <c r="W75" s="37"/>
      <c r="X75" s="112">
        <v>3</v>
      </c>
      <c r="Y75" s="37"/>
      <c r="Z75" s="110">
        <f t="shared" si="0"/>
        <v>0</v>
      </c>
      <c r="AA75" s="37"/>
      <c r="AB75" s="110">
        <f t="shared" si="1"/>
        <v>3</v>
      </c>
      <c r="AC75" s="39"/>
      <c r="AD75" s="13"/>
      <c r="AE75" s="95">
        <v>0.5</v>
      </c>
      <c r="AF75" s="13"/>
      <c r="AG75" s="39"/>
      <c r="AH75" s="39">
        <v>0.5</v>
      </c>
      <c r="AI75" s="39"/>
      <c r="AJ75" s="39">
        <f t="shared" si="2"/>
        <v>0.5</v>
      </c>
      <c r="AK75" s="39"/>
      <c r="AL75" s="39">
        <f t="shared" si="3"/>
        <v>0</v>
      </c>
      <c r="AM75" s="37"/>
      <c r="AN75" s="173"/>
    </row>
    <row r="76" spans="1:53" ht="15.75">
      <c r="A76" s="184" t="s">
        <v>65</v>
      </c>
      <c r="B76" s="12"/>
      <c r="C76" s="94"/>
      <c r="D76" s="12"/>
      <c r="E76" s="12"/>
      <c r="F76" s="94">
        <v>1</v>
      </c>
      <c r="G76" s="12"/>
      <c r="H76" s="12"/>
      <c r="I76" s="101"/>
      <c r="J76" s="12"/>
      <c r="K76" s="12"/>
      <c r="L76" s="82"/>
      <c r="M76" s="12"/>
      <c r="N76" s="12"/>
      <c r="O76" s="76"/>
      <c r="P76" s="12"/>
      <c r="Q76" s="12"/>
      <c r="R76" s="82"/>
      <c r="S76" s="12"/>
      <c r="T76" s="12"/>
      <c r="U76" s="82"/>
      <c r="V76" s="12"/>
      <c r="W76" s="37"/>
      <c r="X76" s="111">
        <v>3.5</v>
      </c>
      <c r="Y76" s="37"/>
      <c r="Z76" s="109">
        <f>(C76+F76+I76+L76+O76+R76+U76)</f>
        <v>1</v>
      </c>
      <c r="AA76" s="37"/>
      <c r="AB76" s="109">
        <f>X76-Z76</f>
        <v>2.5</v>
      </c>
      <c r="AC76" s="41"/>
      <c r="AD76" s="12"/>
      <c r="AE76" s="94"/>
      <c r="AF76" s="12"/>
      <c r="AG76" s="41"/>
      <c r="AH76" s="38">
        <v>0.5</v>
      </c>
      <c r="AI76" s="41"/>
      <c r="AJ76" s="38">
        <f>AE76</f>
        <v>0</v>
      </c>
      <c r="AK76" s="41"/>
      <c r="AL76" s="38">
        <f t="shared" si="3"/>
        <v>0.5</v>
      </c>
      <c r="AM76" s="37"/>
      <c r="AN76" s="173"/>
    </row>
    <row r="77" spans="1:53" ht="15.75">
      <c r="A77" s="185" t="s">
        <v>66</v>
      </c>
      <c r="B77" s="13"/>
      <c r="C77" s="100">
        <v>0.5</v>
      </c>
      <c r="D77" s="13"/>
      <c r="E77" s="13"/>
      <c r="F77" s="95"/>
      <c r="G77" s="13"/>
      <c r="H77" s="13"/>
      <c r="I77" s="95">
        <v>1</v>
      </c>
      <c r="J77" s="13"/>
      <c r="K77" s="13"/>
      <c r="L77" s="90"/>
      <c r="M77" s="13"/>
      <c r="N77" s="13"/>
      <c r="O77" s="20"/>
      <c r="P77" s="13"/>
      <c r="Q77" s="13"/>
      <c r="R77" s="90"/>
      <c r="S77" s="13"/>
      <c r="T77" s="13"/>
      <c r="U77" s="90"/>
      <c r="V77" s="13"/>
      <c r="W77" s="37"/>
      <c r="X77" s="112">
        <v>3</v>
      </c>
      <c r="Y77" s="37"/>
      <c r="Z77" s="110">
        <f>(C77+F77+I77+L77+O77+R77+U77)</f>
        <v>1.5</v>
      </c>
      <c r="AA77" s="37"/>
      <c r="AB77" s="110">
        <f>X77-Z77</f>
        <v>1.5</v>
      </c>
      <c r="AC77" s="39"/>
      <c r="AD77" s="13"/>
      <c r="AE77" s="95"/>
      <c r="AF77" s="13"/>
      <c r="AG77" s="39"/>
      <c r="AH77" s="39">
        <v>0.5</v>
      </c>
      <c r="AI77" s="39"/>
      <c r="AJ77" s="39">
        <f>AE77</f>
        <v>0</v>
      </c>
      <c r="AK77" s="39"/>
      <c r="AL77" s="39">
        <f t="shared" si="3"/>
        <v>0.5</v>
      </c>
      <c r="AM77" s="37"/>
      <c r="AN77" s="173"/>
    </row>
    <row r="78" spans="1:53" ht="15.75">
      <c r="A78" s="184" t="s">
        <v>67</v>
      </c>
      <c r="B78" s="12"/>
      <c r="C78" s="76"/>
      <c r="D78" s="12"/>
      <c r="E78" s="12"/>
      <c r="F78" s="85"/>
      <c r="G78" s="12"/>
      <c r="H78" s="12"/>
      <c r="I78" s="85">
        <v>1</v>
      </c>
      <c r="J78" s="12"/>
      <c r="K78" s="12"/>
      <c r="L78" s="83"/>
      <c r="M78" s="12"/>
      <c r="N78" s="12"/>
      <c r="O78" s="76"/>
      <c r="P78" s="12"/>
      <c r="Q78" s="12"/>
      <c r="R78" s="83"/>
      <c r="S78" s="12"/>
      <c r="T78" s="12"/>
      <c r="U78" s="83"/>
      <c r="V78" s="12"/>
      <c r="W78" s="37"/>
      <c r="X78" s="111">
        <v>2.5</v>
      </c>
      <c r="Y78" s="37"/>
      <c r="Z78" s="109">
        <f>(C78+F78+I78+L78+O78+R78+U78)</f>
        <v>1</v>
      </c>
      <c r="AA78" s="37"/>
      <c r="AB78" s="109">
        <f>X78-Z78</f>
        <v>1.5</v>
      </c>
      <c r="AC78" s="41"/>
      <c r="AD78" s="12"/>
      <c r="AE78" s="85"/>
      <c r="AF78" s="12"/>
      <c r="AG78" s="41"/>
      <c r="AH78" s="40">
        <v>0.5</v>
      </c>
      <c r="AI78" s="41"/>
      <c r="AJ78" s="38">
        <f>AE78</f>
        <v>0</v>
      </c>
      <c r="AK78" s="41"/>
      <c r="AL78" s="38">
        <f>AH78-AJ78</f>
        <v>0.5</v>
      </c>
      <c r="AM78" s="37"/>
      <c r="AN78" s="173"/>
    </row>
    <row r="79" spans="1:53" ht="14.1" customHeight="1">
      <c r="A79" s="165"/>
      <c r="B79" s="7"/>
      <c r="C79" s="8"/>
      <c r="D79" s="7"/>
      <c r="E79" s="7"/>
      <c r="F79" s="8"/>
      <c r="G79" s="7"/>
      <c r="H79" s="7"/>
      <c r="I79" s="8"/>
      <c r="J79" s="7"/>
      <c r="K79" s="7"/>
      <c r="L79" s="8"/>
      <c r="M79" s="7"/>
      <c r="N79" s="7"/>
      <c r="O79" s="8"/>
      <c r="P79" s="7"/>
      <c r="Q79" s="7"/>
      <c r="R79" s="8"/>
      <c r="S79" s="7"/>
      <c r="T79" s="7"/>
      <c r="U79" s="8"/>
      <c r="V79" s="7"/>
      <c r="W79" s="27"/>
      <c r="X79" s="27"/>
      <c r="Y79" s="27"/>
      <c r="Z79" s="40"/>
      <c r="AA79" s="30"/>
      <c r="AB79" s="40"/>
      <c r="AC79" s="8"/>
      <c r="AD79" s="7"/>
      <c r="AE79" s="8"/>
      <c r="AF79" s="7"/>
      <c r="AG79" s="7"/>
      <c r="AH79" s="33"/>
      <c r="AI79" s="33"/>
      <c r="AJ79" s="40"/>
      <c r="AK79" s="40"/>
      <c r="AL79" s="40"/>
      <c r="AM79" s="33"/>
      <c r="AN79" s="186"/>
    </row>
    <row r="80" spans="1:53" ht="15.75">
      <c r="A80" s="181" t="s">
        <v>79</v>
      </c>
      <c r="B80" s="7"/>
      <c r="C80" s="8">
        <v>31</v>
      </c>
      <c r="D80" s="7"/>
      <c r="E80" s="7"/>
      <c r="F80" s="8">
        <v>67</v>
      </c>
      <c r="G80" s="7"/>
      <c r="H80" s="7"/>
      <c r="I80" s="8">
        <v>31</v>
      </c>
      <c r="J80" s="7"/>
      <c r="K80" s="7"/>
      <c r="L80" s="8">
        <v>65</v>
      </c>
      <c r="M80" s="7"/>
      <c r="N80" s="7"/>
      <c r="O80" s="8">
        <v>1</v>
      </c>
      <c r="P80" s="7"/>
      <c r="Q80" s="7"/>
      <c r="R80" s="8">
        <v>60</v>
      </c>
      <c r="S80" s="7"/>
      <c r="T80" s="7"/>
      <c r="U80" s="8">
        <v>65</v>
      </c>
      <c r="V80" s="7"/>
      <c r="W80" s="27"/>
      <c r="X80" s="27"/>
      <c r="Y80" s="27"/>
      <c r="Z80" s="33">
        <v>67</v>
      </c>
      <c r="AA80" s="33"/>
      <c r="AB80" s="33"/>
      <c r="AC80" s="8"/>
      <c r="AD80" s="7"/>
      <c r="AE80" s="8">
        <v>67</v>
      </c>
      <c r="AF80" s="7"/>
      <c r="AG80" s="7"/>
      <c r="AH80" s="33"/>
      <c r="AI80" s="33"/>
      <c r="AJ80" s="33">
        <v>67</v>
      </c>
      <c r="AK80" s="33"/>
      <c r="AL80" s="33"/>
      <c r="AM80" s="33"/>
      <c r="AN80" s="186"/>
    </row>
    <row r="81" spans="1:53" ht="15" customHeight="1">
      <c r="A81" s="187"/>
      <c r="B81" s="14"/>
      <c r="C81" s="19"/>
      <c r="D81" s="14"/>
      <c r="E81" s="14"/>
      <c r="F81" s="19"/>
      <c r="G81" s="14"/>
      <c r="H81" s="14"/>
      <c r="I81" s="19"/>
      <c r="J81" s="14"/>
      <c r="K81" s="14"/>
      <c r="L81" s="19"/>
      <c r="M81" s="14"/>
      <c r="N81" s="14"/>
      <c r="O81" s="19"/>
      <c r="P81" s="14"/>
      <c r="Q81" s="14"/>
      <c r="R81" s="19"/>
      <c r="S81" s="14"/>
      <c r="T81" s="14"/>
      <c r="U81" s="19"/>
      <c r="V81" s="14"/>
      <c r="W81" s="37"/>
      <c r="X81" s="37"/>
      <c r="Y81" s="37"/>
      <c r="Z81" s="42"/>
      <c r="AA81" s="42"/>
      <c r="AB81" s="42"/>
      <c r="AC81" s="19"/>
      <c r="AD81" s="14"/>
      <c r="AE81" s="19"/>
      <c r="AF81" s="14"/>
      <c r="AG81" s="14"/>
      <c r="AH81" s="42"/>
      <c r="AI81" s="42"/>
      <c r="AJ81" s="42"/>
      <c r="AK81" s="42"/>
      <c r="AL81" s="42"/>
      <c r="AM81" s="42"/>
      <c r="AN81" s="186"/>
    </row>
    <row r="82" spans="1:53" ht="15.75">
      <c r="A82" s="181" t="s">
        <v>80</v>
      </c>
      <c r="B82" s="7"/>
      <c r="C82" s="8">
        <f>COUNTIF(C12:C78,"&gt;0")</f>
        <v>3</v>
      </c>
      <c r="D82" s="7"/>
      <c r="E82" s="7"/>
      <c r="F82" s="8">
        <f>COUNTIF(F12:F78,"&gt;0")</f>
        <v>17</v>
      </c>
      <c r="G82" s="7"/>
      <c r="H82" s="7"/>
      <c r="I82" s="8">
        <f>COUNTIF(I12:I78,"&gt;0")</f>
        <v>29</v>
      </c>
      <c r="J82" s="7"/>
      <c r="K82" s="7"/>
      <c r="L82" s="8">
        <f>COUNTIF(L12:L78,"&gt;0")</f>
        <v>1</v>
      </c>
      <c r="M82" s="7"/>
      <c r="N82" s="7"/>
      <c r="O82" s="8">
        <f>COUNTIF(O12:O78,"&gt;0")</f>
        <v>1</v>
      </c>
      <c r="P82" s="7"/>
      <c r="Q82" s="7"/>
      <c r="R82" s="8">
        <f>COUNTIF(R12:R78,"&gt;0")</f>
        <v>3</v>
      </c>
      <c r="S82" s="7"/>
      <c r="T82" s="7"/>
      <c r="U82" s="8">
        <f>COUNTIF(U12:U78,"&gt;0")</f>
        <v>0</v>
      </c>
      <c r="V82" s="7"/>
      <c r="W82" s="27"/>
      <c r="X82" s="27"/>
      <c r="Y82" s="27"/>
      <c r="Z82" s="33">
        <f>COUNTIF(Z12:Z78,"&gt;0")</f>
        <v>48</v>
      </c>
      <c r="AA82" s="33"/>
      <c r="AB82" s="33"/>
      <c r="AC82" s="8"/>
      <c r="AD82" s="7"/>
      <c r="AE82" s="8">
        <f>COUNTIF(AE12:AE78,"&gt;0")</f>
        <v>15</v>
      </c>
      <c r="AF82" s="7"/>
      <c r="AG82" s="7"/>
      <c r="AH82" s="33"/>
      <c r="AI82" s="33"/>
      <c r="AJ82" s="33">
        <f>COUNTIF(AJ12:AJ78,"&gt;0")</f>
        <v>15</v>
      </c>
      <c r="AK82" s="33"/>
      <c r="AL82" s="33"/>
      <c r="AM82" s="33"/>
      <c r="AN82" s="188"/>
      <c r="AU82" s="2"/>
      <c r="AW82" s="2"/>
      <c r="AY82" s="2"/>
      <c r="BA82" s="2"/>
    </row>
    <row r="83" spans="1:53">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189"/>
    </row>
    <row r="84" spans="1:53">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189"/>
    </row>
    <row r="85" spans="1:53">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191"/>
    </row>
    <row r="86" spans="1:53" ht="45" customHeight="1">
      <c r="A86" s="229" t="s">
        <v>119</v>
      </c>
      <c r="B86" s="231"/>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191"/>
    </row>
    <row r="87" spans="1:53">
      <c r="A87" s="229" t="s">
        <v>204</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191"/>
    </row>
    <row r="88" spans="1:53">
      <c r="A88" s="229" t="s">
        <v>205</v>
      </c>
      <c r="B88" s="231"/>
      <c r="C88" s="231"/>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191"/>
    </row>
    <row r="89" spans="1:53">
      <c r="A89" s="229" t="s">
        <v>206</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191"/>
    </row>
    <row r="90" spans="1:53" ht="90" customHeight="1">
      <c r="A90" s="234" t="s">
        <v>207</v>
      </c>
      <c r="B90" s="231"/>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191"/>
    </row>
    <row r="91" spans="1:53">
      <c r="A91" s="229" t="s">
        <v>114</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191"/>
    </row>
    <row r="92" spans="1:53" ht="60" customHeight="1">
      <c r="A92" s="229" t="s">
        <v>202</v>
      </c>
      <c r="B92" s="231"/>
      <c r="C92" s="231"/>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191"/>
    </row>
    <row r="93" spans="1:53" ht="45" customHeight="1">
      <c r="A93" s="229" t="s">
        <v>208</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191"/>
    </row>
    <row r="94" spans="1:53" ht="60" customHeight="1">
      <c r="A94" s="229" t="s">
        <v>203</v>
      </c>
      <c r="B94" s="231"/>
      <c r="C94" s="231"/>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191"/>
    </row>
    <row r="95" spans="1:53" ht="15" customHeight="1">
      <c r="A95" s="229" t="s">
        <v>209</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191"/>
    </row>
    <row r="96" spans="1:53" ht="15" customHeight="1">
      <c r="A96" s="229" t="s">
        <v>210</v>
      </c>
      <c r="B96" s="231"/>
      <c r="C96" s="231"/>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191"/>
    </row>
    <row r="97" spans="1:85">
      <c r="A97" s="165"/>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189"/>
    </row>
    <row r="98" spans="1:85" ht="15" customHeight="1" thickBot="1">
      <c r="A98" s="251" t="s">
        <v>213</v>
      </c>
      <c r="B98" s="252"/>
      <c r="C98" s="252"/>
      <c r="D98" s="252"/>
      <c r="E98" s="252"/>
      <c r="F98" s="252"/>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192"/>
    </row>
    <row r="99" spans="1:8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row>
    <row r="100" spans="1:85">
      <c r="AS100" s="2"/>
      <c r="AU100" s="2"/>
      <c r="AW100" s="2"/>
      <c r="AY100" s="2"/>
      <c r="BA100" s="2"/>
    </row>
    <row r="101" spans="1:85">
      <c r="AS101" s="2"/>
      <c r="AU101" s="2"/>
    </row>
    <row r="102" spans="1:85">
      <c r="AS102" s="2"/>
      <c r="AU102" s="2"/>
      <c r="AW102" s="2"/>
      <c r="AY102" s="2"/>
      <c r="BA102" s="2"/>
    </row>
    <row r="103" spans="1:85">
      <c r="AS103" s="2"/>
      <c r="AW103" s="2"/>
      <c r="BA103" s="2"/>
    </row>
    <row r="104" spans="1:85">
      <c r="AS104" s="2"/>
      <c r="AU104" s="2"/>
    </row>
    <row r="105" spans="1:85">
      <c r="AS105" s="2"/>
      <c r="AU105" s="2"/>
      <c r="AW105" s="2"/>
      <c r="AY105" s="2"/>
      <c r="BA105" s="2"/>
    </row>
    <row r="106" spans="1:85">
      <c r="AS106" s="2"/>
      <c r="AW106" s="2"/>
      <c r="BA106" s="2"/>
    </row>
    <row r="107" spans="1:85">
      <c r="AS107" s="2"/>
      <c r="AU107" s="2"/>
      <c r="AW107" s="2"/>
      <c r="AY107" s="2"/>
      <c r="BA107" s="2"/>
    </row>
    <row r="108" spans="1:85">
      <c r="AS108" s="2"/>
      <c r="AU108" s="2"/>
      <c r="AW108" s="2"/>
      <c r="AY108" s="2"/>
      <c r="BA108" s="2"/>
    </row>
    <row r="110" spans="1:85">
      <c r="AS110" s="2"/>
      <c r="AU110" s="2"/>
      <c r="AW110" s="2"/>
      <c r="AY110" s="2"/>
      <c r="BA110" s="2"/>
      <c r="CG110" s="2"/>
    </row>
    <row r="111" spans="1:85">
      <c r="AR111" s="1"/>
    </row>
    <row r="113" spans="44:85">
      <c r="BQ113" s="2"/>
      <c r="CG113" s="2"/>
    </row>
    <row r="114" spans="44:85">
      <c r="AR114" s="1"/>
    </row>
  </sheetData>
  <mergeCells count="57">
    <mergeCell ref="A95:AM95"/>
    <mergeCell ref="A96:AM96"/>
    <mergeCell ref="A98:AM98"/>
    <mergeCell ref="A89:AM89"/>
    <mergeCell ref="A90:AM90"/>
    <mergeCell ref="A91:AM91"/>
    <mergeCell ref="A92:AM92"/>
    <mergeCell ref="A93:AM93"/>
    <mergeCell ref="A94:AM94"/>
    <mergeCell ref="A88:AM88"/>
    <mergeCell ref="B10:D10"/>
    <mergeCell ref="E10:G10"/>
    <mergeCell ref="H10:J10"/>
    <mergeCell ref="K10:M10"/>
    <mergeCell ref="N10:P10"/>
    <mergeCell ref="Q10:S10"/>
    <mergeCell ref="T10:V10"/>
    <mergeCell ref="AD10:AF10"/>
    <mergeCell ref="A85:AM85"/>
    <mergeCell ref="A86:AM86"/>
    <mergeCell ref="A87:AM87"/>
    <mergeCell ref="T8:V8"/>
    <mergeCell ref="AD8:AF8"/>
    <mergeCell ref="B9:D9"/>
    <mergeCell ref="E9:G9"/>
    <mergeCell ref="H9:J9"/>
    <mergeCell ref="K9:M9"/>
    <mergeCell ref="N9:P9"/>
    <mergeCell ref="Q9:S9"/>
    <mergeCell ref="T9:V9"/>
    <mergeCell ref="AD9:AF9"/>
    <mergeCell ref="B8:D8"/>
    <mergeCell ref="E8:G8"/>
    <mergeCell ref="H8:J8"/>
    <mergeCell ref="K8:M8"/>
    <mergeCell ref="N8:P8"/>
    <mergeCell ref="Q8:S8"/>
    <mergeCell ref="T6:V6"/>
    <mergeCell ref="AD6:AF6"/>
    <mergeCell ref="B7:D7"/>
    <mergeCell ref="E7:G7"/>
    <mergeCell ref="H7:J7"/>
    <mergeCell ref="K7:M7"/>
    <mergeCell ref="N7:P7"/>
    <mergeCell ref="Q7:S7"/>
    <mergeCell ref="T7:V7"/>
    <mergeCell ref="AD7:AF7"/>
    <mergeCell ref="B6:D6"/>
    <mergeCell ref="E6:G6"/>
    <mergeCell ref="K6:M6"/>
    <mergeCell ref="N6:P6"/>
    <mergeCell ref="Q6:S6"/>
    <mergeCell ref="B3:AB3"/>
    <mergeCell ref="AD3:AM3"/>
    <mergeCell ref="B5:D5"/>
    <mergeCell ref="E5:S5"/>
    <mergeCell ref="T5:V5"/>
  </mergeCells>
  <printOptions horizontalCentered="1"/>
  <pageMargins left="0.5" right="0.5" top="0.5" bottom="0.5" header="0.3" footer="0.3"/>
  <pageSetup scale="47" fitToHeight="0" orientation="landscape" horizontalDpi="1200" verticalDpi="1200" r:id="rId1"/>
  <headerFooter>
    <oddHeader>&amp;C&amp;16Office of Economic and Demographic Research</oddHeader>
    <oddFooter>&amp;L&amp;16October 2014&amp;R&amp;14Page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G114"/>
  <sheetViews>
    <sheetView zoomScale="75" zoomScaleNormal="75" workbookViewId="0"/>
  </sheetViews>
  <sheetFormatPr defaultColWidth="9.77734375" defaultRowHeight="15"/>
  <cols>
    <col min="1" max="1" width="11.77734375" customWidth="1"/>
    <col min="2" max="22" width="5.77734375" customWidth="1"/>
    <col min="23" max="23" width="1.77734375" customWidth="1"/>
    <col min="24" max="24" width="9.77734375" customWidth="1"/>
    <col min="25" max="25" width="1.77734375" customWidth="1"/>
    <col min="26" max="26" width="9.77734375" customWidth="1"/>
    <col min="27" max="27" width="1.77734375" customWidth="1"/>
    <col min="28" max="28" width="9.77734375" customWidth="1"/>
    <col min="29" max="29" width="3.77734375" customWidth="1"/>
    <col min="30" max="32" width="5.77734375" customWidth="1"/>
    <col min="33" max="33" width="1.77734375" customWidth="1"/>
    <col min="34" max="34" width="9.77734375" customWidth="1"/>
    <col min="35" max="35" width="1.77734375" customWidth="1"/>
    <col min="36" max="36" width="9.77734375" customWidth="1"/>
    <col min="37" max="37" width="1.77734375" customWidth="1"/>
    <col min="38" max="38" width="9.77734375" customWidth="1"/>
    <col min="39" max="40" width="1.77734375" customWidth="1"/>
  </cols>
  <sheetData>
    <row r="1" spans="1:53" ht="30">
      <c r="A1" s="159" t="s">
        <v>198</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1"/>
      <c r="AN1" s="162"/>
    </row>
    <row r="2" spans="1:53">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164"/>
    </row>
    <row r="3" spans="1:53"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7"/>
      <c r="AD3" s="243" t="s">
        <v>108</v>
      </c>
      <c r="AE3" s="244"/>
      <c r="AF3" s="244"/>
      <c r="AG3" s="244"/>
      <c r="AH3" s="244"/>
      <c r="AI3" s="244"/>
      <c r="AJ3" s="244"/>
      <c r="AK3" s="244"/>
      <c r="AL3" s="244"/>
      <c r="AM3" s="244"/>
      <c r="AN3" s="166"/>
    </row>
    <row r="4" spans="1:53" ht="18">
      <c r="A4" s="165"/>
      <c r="B4" s="167"/>
      <c r="C4" s="156"/>
      <c r="D4" s="156"/>
      <c r="E4" s="168"/>
      <c r="F4" s="169"/>
      <c r="G4" s="169"/>
      <c r="H4" s="169"/>
      <c r="I4" s="169"/>
      <c r="J4" s="169"/>
      <c r="K4" s="169"/>
      <c r="L4" s="169"/>
      <c r="M4" s="169"/>
      <c r="N4" s="169"/>
      <c r="O4" s="169"/>
      <c r="P4" s="169"/>
      <c r="Q4" s="169"/>
      <c r="R4" s="169"/>
      <c r="S4" s="169"/>
      <c r="T4" s="169"/>
      <c r="U4" s="169"/>
      <c r="V4" s="169"/>
      <c r="W4" s="169"/>
      <c r="X4" s="168"/>
      <c r="Y4" s="168"/>
      <c r="Z4" s="168"/>
      <c r="AA4" s="168"/>
      <c r="AB4" s="170"/>
      <c r="AC4" s="7"/>
      <c r="AD4" s="171"/>
      <c r="AE4" s="156"/>
      <c r="AF4" s="156"/>
      <c r="AG4" s="156"/>
      <c r="AH4" s="156"/>
      <c r="AI4" s="156"/>
      <c r="AJ4" s="156"/>
      <c r="AK4" s="156"/>
      <c r="AL4" s="156"/>
      <c r="AM4" s="157"/>
      <c r="AN4" s="166"/>
    </row>
    <row r="5" spans="1:53" ht="15.75" customHeight="1">
      <c r="A5" s="165"/>
      <c r="B5" s="239" t="s">
        <v>78</v>
      </c>
      <c r="C5" s="238"/>
      <c r="D5" s="238"/>
      <c r="E5" s="245" t="s">
        <v>199</v>
      </c>
      <c r="F5" s="244"/>
      <c r="G5" s="244"/>
      <c r="H5" s="244"/>
      <c r="I5" s="244"/>
      <c r="J5" s="244"/>
      <c r="K5" s="244"/>
      <c r="L5" s="244"/>
      <c r="M5" s="244"/>
      <c r="N5" s="244"/>
      <c r="O5" s="244"/>
      <c r="P5" s="244"/>
      <c r="Q5" s="244"/>
      <c r="R5" s="244"/>
      <c r="S5" s="244"/>
      <c r="T5" s="238" t="s">
        <v>96</v>
      </c>
      <c r="U5" s="238"/>
      <c r="V5" s="238"/>
      <c r="W5" s="27"/>
      <c r="X5" s="27"/>
      <c r="Y5" s="27"/>
      <c r="Z5" s="27"/>
      <c r="AA5" s="27"/>
      <c r="AB5" s="27"/>
      <c r="AC5" s="23"/>
      <c r="AD5" s="172"/>
      <c r="AE5" s="6"/>
      <c r="AF5" s="6"/>
      <c r="AG5" s="6"/>
      <c r="AH5" s="33"/>
      <c r="AI5" s="8"/>
      <c r="AJ5" s="8"/>
      <c r="AK5" s="8"/>
      <c r="AL5" s="8"/>
      <c r="AM5" s="158"/>
      <c r="AN5" s="166"/>
    </row>
    <row r="6" spans="1:53" ht="15.75">
      <c r="A6" s="165"/>
      <c r="B6" s="239" t="s">
        <v>112</v>
      </c>
      <c r="C6" s="238"/>
      <c r="D6" s="238"/>
      <c r="E6" s="239" t="s">
        <v>0</v>
      </c>
      <c r="F6" s="238"/>
      <c r="G6" s="238"/>
      <c r="H6" s="6"/>
      <c r="I6" s="6"/>
      <c r="J6" s="6"/>
      <c r="K6" s="238" t="s">
        <v>85</v>
      </c>
      <c r="L6" s="238"/>
      <c r="M6" s="238"/>
      <c r="N6" s="238" t="s">
        <v>2</v>
      </c>
      <c r="O6" s="238"/>
      <c r="P6" s="238"/>
      <c r="Q6" s="238" t="s">
        <v>69</v>
      </c>
      <c r="R6" s="238"/>
      <c r="S6" s="240"/>
      <c r="T6" s="239" t="s">
        <v>97</v>
      </c>
      <c r="U6" s="238"/>
      <c r="V6" s="238"/>
      <c r="W6" s="30"/>
      <c r="X6" s="29"/>
      <c r="Y6" s="30"/>
      <c r="Z6" s="30"/>
      <c r="AA6" s="30"/>
      <c r="AB6" s="29"/>
      <c r="AC6" s="24"/>
      <c r="AD6" s="239" t="s">
        <v>77</v>
      </c>
      <c r="AE6" s="238"/>
      <c r="AF6" s="238"/>
      <c r="AG6" s="8"/>
      <c r="AH6" s="29"/>
      <c r="AI6" s="29"/>
      <c r="AJ6" s="33"/>
      <c r="AK6" s="33"/>
      <c r="AL6" s="33"/>
      <c r="AM6" s="44"/>
      <c r="AN6" s="173"/>
    </row>
    <row r="7" spans="1:53" ht="15.75">
      <c r="A7" s="165"/>
      <c r="B7" s="239" t="s">
        <v>109</v>
      </c>
      <c r="C7" s="238"/>
      <c r="D7" s="238"/>
      <c r="E7" s="239" t="s">
        <v>1</v>
      </c>
      <c r="F7" s="238"/>
      <c r="G7" s="238"/>
      <c r="H7" s="238" t="s">
        <v>74</v>
      </c>
      <c r="I7" s="238"/>
      <c r="J7" s="238"/>
      <c r="K7" s="238" t="s">
        <v>68</v>
      </c>
      <c r="L7" s="238"/>
      <c r="M7" s="238"/>
      <c r="N7" s="238" t="s">
        <v>75</v>
      </c>
      <c r="O7" s="238"/>
      <c r="P7" s="238"/>
      <c r="Q7" s="238" t="s">
        <v>70</v>
      </c>
      <c r="R7" s="238"/>
      <c r="S7" s="240"/>
      <c r="T7" s="238" t="s">
        <v>98</v>
      </c>
      <c r="U7" s="238"/>
      <c r="V7" s="238"/>
      <c r="W7" s="30"/>
      <c r="X7" s="32"/>
      <c r="Y7" s="30"/>
      <c r="Z7" s="32"/>
      <c r="AA7" s="30"/>
      <c r="AB7" s="29"/>
      <c r="AC7" s="174"/>
      <c r="AD7" s="239" t="s">
        <v>76</v>
      </c>
      <c r="AE7" s="238"/>
      <c r="AF7" s="238"/>
      <c r="AG7" s="8"/>
      <c r="AH7" s="32"/>
      <c r="AI7" s="30"/>
      <c r="AJ7" s="9"/>
      <c r="AK7" s="32"/>
      <c r="AL7" s="9"/>
      <c r="AM7" s="44"/>
      <c r="AN7" s="173"/>
    </row>
    <row r="8" spans="1:53" ht="15.75">
      <c r="A8" s="165"/>
      <c r="B8" s="238" t="s">
        <v>200</v>
      </c>
      <c r="C8" s="238"/>
      <c r="D8" s="238"/>
      <c r="E8" s="238" t="s">
        <v>3</v>
      </c>
      <c r="F8" s="238"/>
      <c r="G8" s="238"/>
      <c r="H8" s="238" t="s">
        <v>3</v>
      </c>
      <c r="I8" s="238"/>
      <c r="J8" s="238"/>
      <c r="K8" s="238" t="s">
        <v>87</v>
      </c>
      <c r="L8" s="238"/>
      <c r="M8" s="238"/>
      <c r="N8" s="238" t="s">
        <v>3</v>
      </c>
      <c r="O8" s="238"/>
      <c r="P8" s="238"/>
      <c r="Q8" s="238" t="s">
        <v>3</v>
      </c>
      <c r="R8" s="238"/>
      <c r="S8" s="238"/>
      <c r="T8" s="238" t="s">
        <v>3</v>
      </c>
      <c r="U8" s="238"/>
      <c r="V8" s="238"/>
      <c r="W8" s="31"/>
      <c r="X8" s="32" t="s">
        <v>71</v>
      </c>
      <c r="Y8" s="31"/>
      <c r="Z8" s="32"/>
      <c r="AA8" s="31"/>
      <c r="AB8" s="29"/>
      <c r="AC8" s="31"/>
      <c r="AD8" s="238" t="s">
        <v>3</v>
      </c>
      <c r="AE8" s="238"/>
      <c r="AF8" s="238"/>
      <c r="AG8" s="31"/>
      <c r="AH8" s="32" t="s">
        <v>71</v>
      </c>
      <c r="AI8" s="31"/>
      <c r="AJ8" s="9"/>
      <c r="AK8" s="45"/>
      <c r="AL8" s="9"/>
      <c r="AM8" s="31"/>
      <c r="AN8" s="173"/>
      <c r="AS8" s="2"/>
      <c r="AY8" s="2"/>
      <c r="BA8" s="2"/>
    </row>
    <row r="9" spans="1:53"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100</v>
      </c>
      <c r="U9" s="238"/>
      <c r="V9" s="238"/>
      <c r="W9" s="31"/>
      <c r="X9" s="9" t="s">
        <v>72</v>
      </c>
      <c r="Y9" s="31"/>
      <c r="Z9" s="33" t="s">
        <v>82</v>
      </c>
      <c r="AA9" s="31"/>
      <c r="AB9" s="33" t="s">
        <v>84</v>
      </c>
      <c r="AC9" s="31"/>
      <c r="AD9" s="238" t="s">
        <v>106</v>
      </c>
      <c r="AE9" s="238"/>
      <c r="AF9" s="238"/>
      <c r="AG9" s="31"/>
      <c r="AH9" s="9" t="s">
        <v>72</v>
      </c>
      <c r="AI9" s="31"/>
      <c r="AJ9" s="33" t="s">
        <v>82</v>
      </c>
      <c r="AK9" s="46"/>
      <c r="AL9" s="33" t="s">
        <v>84</v>
      </c>
      <c r="AM9" s="31"/>
      <c r="AN9" s="173"/>
      <c r="AS9" s="2"/>
      <c r="AY9" s="2"/>
      <c r="BA9" s="2"/>
    </row>
    <row r="10" spans="1:53"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88</v>
      </c>
      <c r="U10" s="236"/>
      <c r="V10" s="236"/>
      <c r="W10" s="176"/>
      <c r="X10" s="177" t="s">
        <v>83</v>
      </c>
      <c r="Y10" s="176"/>
      <c r="Z10" s="178" t="s">
        <v>83</v>
      </c>
      <c r="AA10" s="176"/>
      <c r="AB10" s="178" t="s">
        <v>83</v>
      </c>
      <c r="AC10" s="179"/>
      <c r="AD10" s="235" t="s">
        <v>92</v>
      </c>
      <c r="AE10" s="236"/>
      <c r="AF10" s="236"/>
      <c r="AG10" s="179"/>
      <c r="AH10" s="177" t="s">
        <v>83</v>
      </c>
      <c r="AI10" s="179"/>
      <c r="AJ10" s="178" t="s">
        <v>83</v>
      </c>
      <c r="AK10" s="179"/>
      <c r="AL10" s="178" t="s">
        <v>83</v>
      </c>
      <c r="AM10" s="176"/>
      <c r="AN10" s="180"/>
    </row>
    <row r="11" spans="1:53" ht="15.75">
      <c r="A11" s="165"/>
      <c r="B11" s="7"/>
      <c r="C11" s="7"/>
      <c r="D11" s="7"/>
      <c r="E11" s="7"/>
      <c r="F11" s="7"/>
      <c r="G11" s="7"/>
      <c r="H11" s="7"/>
      <c r="I11" s="7"/>
      <c r="J11" s="7"/>
      <c r="K11" s="7"/>
      <c r="L11" s="7"/>
      <c r="M11" s="7"/>
      <c r="N11" s="7"/>
      <c r="O11" s="7"/>
      <c r="P11" s="7"/>
      <c r="Q11" s="7"/>
      <c r="R11" s="7"/>
      <c r="S11" s="7"/>
      <c r="T11" s="7"/>
      <c r="U11" s="7"/>
      <c r="V11" s="7"/>
      <c r="W11" s="37"/>
      <c r="X11" s="27"/>
      <c r="Y11" s="37"/>
      <c r="Z11" s="27"/>
      <c r="AA11" s="37"/>
      <c r="AB11" s="27"/>
      <c r="AC11" s="31"/>
      <c r="AD11" s="7"/>
      <c r="AE11" s="7"/>
      <c r="AF11" s="7"/>
      <c r="AG11" s="31"/>
      <c r="AH11" s="27"/>
      <c r="AI11" s="31"/>
      <c r="AJ11" s="27"/>
      <c r="AK11" s="31"/>
      <c r="AL11" s="27"/>
      <c r="AM11" s="37"/>
      <c r="AN11" s="173"/>
    </row>
    <row r="12" spans="1:53" ht="15.75">
      <c r="A12" s="181" t="s">
        <v>4</v>
      </c>
      <c r="B12" s="7"/>
      <c r="C12" s="71"/>
      <c r="D12" s="7"/>
      <c r="E12" s="7"/>
      <c r="F12" s="72"/>
      <c r="G12" s="7"/>
      <c r="H12" s="7"/>
      <c r="I12" s="8"/>
      <c r="J12" s="7"/>
      <c r="K12" s="7"/>
      <c r="L12" s="86"/>
      <c r="M12" s="7"/>
      <c r="N12" s="7"/>
      <c r="O12" s="8"/>
      <c r="P12" s="7"/>
      <c r="Q12" s="7"/>
      <c r="R12" s="103"/>
      <c r="S12" s="7"/>
      <c r="T12" s="7"/>
      <c r="U12" s="86"/>
      <c r="V12" s="7"/>
      <c r="W12" s="37"/>
      <c r="X12" s="109">
        <v>3.5</v>
      </c>
      <c r="Y12" s="37"/>
      <c r="Z12" s="109">
        <f t="shared" ref="Z12:Z75" si="0">(C12+F12+I12+L12+O12+R12+U12)</f>
        <v>0</v>
      </c>
      <c r="AA12" s="37"/>
      <c r="AB12" s="109">
        <f t="shared" ref="AB12:AB75" si="1">X12-Z12</f>
        <v>3.5</v>
      </c>
      <c r="AC12" s="41"/>
      <c r="AD12" s="7"/>
      <c r="AE12" s="72"/>
      <c r="AF12" s="7"/>
      <c r="AG12" s="41"/>
      <c r="AH12" s="38">
        <v>0.5</v>
      </c>
      <c r="AI12" s="41"/>
      <c r="AJ12" s="38">
        <f t="shared" ref="AJ12:AJ75" si="2">AE12</f>
        <v>0</v>
      </c>
      <c r="AK12" s="41"/>
      <c r="AL12" s="38">
        <f>AH12-AJ12</f>
        <v>0.5</v>
      </c>
      <c r="AM12" s="37"/>
      <c r="AN12" s="173"/>
      <c r="AS12" s="2"/>
      <c r="AU12" s="2"/>
      <c r="AW12" s="2"/>
      <c r="AY12" s="2"/>
      <c r="BA12" s="2"/>
    </row>
    <row r="13" spans="1:53" ht="15.75">
      <c r="A13" s="182" t="s">
        <v>5</v>
      </c>
      <c r="B13" s="16"/>
      <c r="C13" s="74"/>
      <c r="D13" s="16"/>
      <c r="E13" s="16"/>
      <c r="F13" s="91"/>
      <c r="G13" s="16"/>
      <c r="H13" s="16"/>
      <c r="I13" s="96">
        <v>1</v>
      </c>
      <c r="J13" s="16"/>
      <c r="K13" s="16"/>
      <c r="L13" s="87"/>
      <c r="M13" s="16"/>
      <c r="N13" s="16"/>
      <c r="O13" s="74"/>
      <c r="P13" s="16"/>
      <c r="Q13" s="16"/>
      <c r="R13" s="87"/>
      <c r="S13" s="16"/>
      <c r="T13" s="16"/>
      <c r="U13" s="87"/>
      <c r="V13" s="16"/>
      <c r="W13" s="37"/>
      <c r="X13" s="110">
        <v>2.5</v>
      </c>
      <c r="Y13" s="37"/>
      <c r="Z13" s="110">
        <f t="shared" si="0"/>
        <v>1</v>
      </c>
      <c r="AA13" s="37"/>
      <c r="AB13" s="110">
        <f t="shared" si="1"/>
        <v>1.5</v>
      </c>
      <c r="AC13" s="39"/>
      <c r="AD13" s="16"/>
      <c r="AE13" s="91"/>
      <c r="AF13" s="16"/>
      <c r="AG13" s="39"/>
      <c r="AH13" s="39">
        <v>0.5</v>
      </c>
      <c r="AI13" s="39"/>
      <c r="AJ13" s="39">
        <f t="shared" si="2"/>
        <v>0</v>
      </c>
      <c r="AK13" s="39"/>
      <c r="AL13" s="39">
        <f>AH13-AJ13</f>
        <v>0.5</v>
      </c>
      <c r="AM13" s="37"/>
      <c r="AN13" s="173"/>
      <c r="AQ13" s="3"/>
    </row>
    <row r="14" spans="1:53" ht="15.75">
      <c r="A14" s="181" t="s">
        <v>6</v>
      </c>
      <c r="B14" s="7"/>
      <c r="C14" s="71"/>
      <c r="D14" s="7"/>
      <c r="E14" s="7"/>
      <c r="F14" s="92"/>
      <c r="G14" s="7"/>
      <c r="H14" s="7"/>
      <c r="I14" s="8"/>
      <c r="J14" s="7"/>
      <c r="K14" s="7"/>
      <c r="L14" s="88"/>
      <c r="M14" s="7"/>
      <c r="N14" s="7"/>
      <c r="O14" s="8"/>
      <c r="P14" s="7"/>
      <c r="Q14" s="7"/>
      <c r="R14" s="88"/>
      <c r="S14" s="7"/>
      <c r="T14" s="7"/>
      <c r="U14" s="88"/>
      <c r="V14" s="7"/>
      <c r="W14" s="37"/>
      <c r="X14" s="109">
        <v>3</v>
      </c>
      <c r="Y14" s="37"/>
      <c r="Z14" s="109">
        <f t="shared" si="0"/>
        <v>0</v>
      </c>
      <c r="AA14" s="37"/>
      <c r="AB14" s="109">
        <f t="shared" si="1"/>
        <v>3</v>
      </c>
      <c r="AC14" s="41"/>
      <c r="AD14" s="7"/>
      <c r="AE14" s="92">
        <v>0.5</v>
      </c>
      <c r="AF14" s="7"/>
      <c r="AG14" s="41"/>
      <c r="AH14" s="38">
        <v>0.5</v>
      </c>
      <c r="AI14" s="41"/>
      <c r="AJ14" s="38">
        <f t="shared" si="2"/>
        <v>0.5</v>
      </c>
      <c r="AK14" s="41"/>
      <c r="AL14" s="38">
        <f t="shared" ref="AL14:AL77" si="3">AH14-AJ14</f>
        <v>0</v>
      </c>
      <c r="AM14" s="37"/>
      <c r="AN14" s="173"/>
      <c r="AS14" s="2"/>
      <c r="AU14" s="2"/>
      <c r="AW14" s="2"/>
      <c r="AY14" s="2"/>
      <c r="BA14" s="2"/>
    </row>
    <row r="15" spans="1:53" ht="15.75">
      <c r="A15" s="183" t="s">
        <v>7</v>
      </c>
      <c r="B15" s="14"/>
      <c r="C15" s="19"/>
      <c r="D15" s="14"/>
      <c r="E15" s="14"/>
      <c r="F15" s="93"/>
      <c r="G15" s="14"/>
      <c r="H15" s="14"/>
      <c r="I15" s="97">
        <v>1</v>
      </c>
      <c r="J15" s="14"/>
      <c r="K15" s="14"/>
      <c r="L15" s="89"/>
      <c r="M15" s="14"/>
      <c r="N15" s="14"/>
      <c r="O15" s="19"/>
      <c r="P15" s="14"/>
      <c r="Q15" s="14"/>
      <c r="R15" s="89"/>
      <c r="S15" s="14"/>
      <c r="T15" s="14"/>
      <c r="U15" s="89"/>
      <c r="V15" s="14"/>
      <c r="W15" s="37"/>
      <c r="X15" s="110">
        <v>2.5</v>
      </c>
      <c r="Y15" s="37"/>
      <c r="Z15" s="110">
        <f t="shared" si="0"/>
        <v>1</v>
      </c>
      <c r="AA15" s="37"/>
      <c r="AB15" s="110">
        <f t="shared" si="1"/>
        <v>1.5</v>
      </c>
      <c r="AC15" s="39"/>
      <c r="AD15" s="14"/>
      <c r="AE15" s="93"/>
      <c r="AF15" s="14"/>
      <c r="AG15" s="39"/>
      <c r="AH15" s="39">
        <v>0.5</v>
      </c>
      <c r="AI15" s="39"/>
      <c r="AJ15" s="39">
        <f t="shared" si="2"/>
        <v>0</v>
      </c>
      <c r="AK15" s="39"/>
      <c r="AL15" s="39">
        <f t="shared" si="3"/>
        <v>0.5</v>
      </c>
      <c r="AM15" s="37"/>
      <c r="AN15" s="173"/>
      <c r="AQ15" s="3"/>
    </row>
    <row r="16" spans="1:53" ht="15.75">
      <c r="A16" s="181" t="s">
        <v>8</v>
      </c>
      <c r="B16" s="7"/>
      <c r="C16" s="72"/>
      <c r="D16" s="7"/>
      <c r="E16" s="7"/>
      <c r="F16" s="92"/>
      <c r="G16" s="7"/>
      <c r="H16" s="7"/>
      <c r="I16" s="8"/>
      <c r="J16" s="7"/>
      <c r="K16" s="7"/>
      <c r="L16" s="88"/>
      <c r="M16" s="7"/>
      <c r="N16" s="7"/>
      <c r="O16" s="8"/>
      <c r="P16" s="7"/>
      <c r="Q16" s="7"/>
      <c r="R16" s="104"/>
      <c r="S16" s="7"/>
      <c r="T16" s="7"/>
      <c r="U16" s="88"/>
      <c r="V16" s="7"/>
      <c r="W16" s="37"/>
      <c r="X16" s="109">
        <v>3</v>
      </c>
      <c r="Y16" s="37"/>
      <c r="Z16" s="109">
        <f t="shared" si="0"/>
        <v>0</v>
      </c>
      <c r="AA16" s="37"/>
      <c r="AB16" s="109">
        <f t="shared" si="1"/>
        <v>3</v>
      </c>
      <c r="AC16" s="41"/>
      <c r="AD16" s="7"/>
      <c r="AE16" s="92"/>
      <c r="AF16" s="7"/>
      <c r="AG16" s="41"/>
      <c r="AH16" s="38">
        <v>0.5</v>
      </c>
      <c r="AI16" s="41"/>
      <c r="AJ16" s="38">
        <f t="shared" si="2"/>
        <v>0</v>
      </c>
      <c r="AK16" s="41"/>
      <c r="AL16" s="38">
        <f t="shared" si="3"/>
        <v>0.5</v>
      </c>
      <c r="AM16" s="37"/>
      <c r="AN16" s="173"/>
      <c r="AS16" s="2"/>
      <c r="AU16" s="2"/>
      <c r="AW16" s="2"/>
      <c r="AY16" s="2"/>
    </row>
    <row r="17" spans="1:55" ht="15.75">
      <c r="A17" s="183" t="s">
        <v>9</v>
      </c>
      <c r="B17" s="14"/>
      <c r="C17" s="73"/>
      <c r="D17" s="14"/>
      <c r="E17" s="14"/>
      <c r="F17" s="93"/>
      <c r="G17" s="14"/>
      <c r="H17" s="14"/>
      <c r="I17" s="19"/>
      <c r="J17" s="14"/>
      <c r="K17" s="14"/>
      <c r="L17" s="89"/>
      <c r="M17" s="14"/>
      <c r="N17" s="14"/>
      <c r="O17" s="19"/>
      <c r="P17" s="14"/>
      <c r="Q17" s="14"/>
      <c r="R17" s="19"/>
      <c r="S17" s="14"/>
      <c r="T17" s="14"/>
      <c r="U17" s="89"/>
      <c r="V17" s="14"/>
      <c r="W17" s="37"/>
      <c r="X17" s="110">
        <v>3</v>
      </c>
      <c r="Y17" s="37"/>
      <c r="Z17" s="110">
        <f t="shared" si="0"/>
        <v>0</v>
      </c>
      <c r="AA17" s="37"/>
      <c r="AB17" s="110">
        <f t="shared" si="1"/>
        <v>3</v>
      </c>
      <c r="AC17" s="39"/>
      <c r="AD17" s="14"/>
      <c r="AE17" s="93"/>
      <c r="AF17" s="14"/>
      <c r="AG17" s="39"/>
      <c r="AH17" s="39">
        <v>0.5</v>
      </c>
      <c r="AI17" s="39"/>
      <c r="AJ17" s="39">
        <f t="shared" si="2"/>
        <v>0</v>
      </c>
      <c r="AK17" s="39"/>
      <c r="AL17" s="39">
        <f t="shared" si="3"/>
        <v>0.5</v>
      </c>
      <c r="AM17" s="37"/>
      <c r="AN17" s="173"/>
      <c r="AP17" s="3"/>
      <c r="AQ17" s="3"/>
    </row>
    <row r="18" spans="1:55" ht="15.75">
      <c r="A18" s="181" t="s">
        <v>10</v>
      </c>
      <c r="B18" s="7"/>
      <c r="C18" s="8"/>
      <c r="D18" s="7"/>
      <c r="E18" s="7"/>
      <c r="F18" s="92"/>
      <c r="G18" s="7"/>
      <c r="H18" s="7"/>
      <c r="I18" s="98">
        <v>1</v>
      </c>
      <c r="J18" s="7"/>
      <c r="K18" s="7"/>
      <c r="L18" s="88"/>
      <c r="M18" s="7"/>
      <c r="N18" s="7"/>
      <c r="O18" s="8"/>
      <c r="P18" s="7"/>
      <c r="Q18" s="7"/>
      <c r="R18" s="86"/>
      <c r="S18" s="7"/>
      <c r="T18" s="7"/>
      <c r="U18" s="88"/>
      <c r="V18" s="7"/>
      <c r="W18" s="37"/>
      <c r="X18" s="109">
        <v>2.5</v>
      </c>
      <c r="Y18" s="37"/>
      <c r="Z18" s="109">
        <f t="shared" si="0"/>
        <v>1</v>
      </c>
      <c r="AA18" s="37"/>
      <c r="AB18" s="109">
        <f t="shared" si="1"/>
        <v>1.5</v>
      </c>
      <c r="AC18" s="41"/>
      <c r="AD18" s="7"/>
      <c r="AE18" s="92">
        <v>0.5</v>
      </c>
      <c r="AF18" s="7"/>
      <c r="AG18" s="41"/>
      <c r="AH18" s="38">
        <v>0.5</v>
      </c>
      <c r="AI18" s="41"/>
      <c r="AJ18" s="38">
        <f t="shared" si="2"/>
        <v>0.5</v>
      </c>
      <c r="AK18" s="41"/>
      <c r="AL18" s="38">
        <f t="shared" si="3"/>
        <v>0</v>
      </c>
      <c r="AM18" s="37"/>
      <c r="AN18" s="173"/>
      <c r="AQ18" s="3"/>
      <c r="AU18" s="2"/>
      <c r="BC18" s="1"/>
    </row>
    <row r="19" spans="1:55" ht="15.75">
      <c r="A19" s="183" t="s">
        <v>11</v>
      </c>
      <c r="B19" s="14"/>
      <c r="C19" s="107"/>
      <c r="D19" s="14"/>
      <c r="E19" s="14"/>
      <c r="F19" s="93">
        <v>1</v>
      </c>
      <c r="G19" s="14"/>
      <c r="H19" s="14"/>
      <c r="I19" s="19"/>
      <c r="J19" s="14"/>
      <c r="K19" s="14"/>
      <c r="L19" s="89"/>
      <c r="M19" s="14"/>
      <c r="N19" s="14"/>
      <c r="O19" s="19"/>
      <c r="P19" s="14"/>
      <c r="Q19" s="14"/>
      <c r="R19" s="89"/>
      <c r="S19" s="14"/>
      <c r="T19" s="14"/>
      <c r="U19" s="89"/>
      <c r="V19" s="14"/>
      <c r="W19" s="37"/>
      <c r="X19" s="110">
        <v>3</v>
      </c>
      <c r="Y19" s="37"/>
      <c r="Z19" s="110">
        <f t="shared" si="0"/>
        <v>1</v>
      </c>
      <c r="AA19" s="37"/>
      <c r="AB19" s="110">
        <f t="shared" si="1"/>
        <v>2</v>
      </c>
      <c r="AC19" s="39"/>
      <c r="AD19" s="14"/>
      <c r="AE19" s="93"/>
      <c r="AF19" s="14"/>
      <c r="AG19" s="39"/>
      <c r="AH19" s="39">
        <v>0.5</v>
      </c>
      <c r="AI19" s="39"/>
      <c r="AJ19" s="39">
        <f t="shared" si="2"/>
        <v>0</v>
      </c>
      <c r="AK19" s="39"/>
      <c r="AL19" s="39">
        <f t="shared" si="3"/>
        <v>0.5</v>
      </c>
      <c r="AM19" s="37"/>
      <c r="AN19" s="173"/>
      <c r="AQ19" s="3"/>
    </row>
    <row r="20" spans="1:55" ht="15.75">
      <c r="A20" s="181" t="s">
        <v>12</v>
      </c>
      <c r="B20" s="7"/>
      <c r="C20" s="88"/>
      <c r="D20" s="7"/>
      <c r="E20" s="7"/>
      <c r="F20" s="92"/>
      <c r="G20" s="7"/>
      <c r="H20" s="7"/>
      <c r="I20" s="8"/>
      <c r="J20" s="7"/>
      <c r="K20" s="7"/>
      <c r="L20" s="88"/>
      <c r="M20" s="7"/>
      <c r="N20" s="7"/>
      <c r="O20" s="8"/>
      <c r="P20" s="7"/>
      <c r="Q20" s="7"/>
      <c r="R20" s="88"/>
      <c r="S20" s="7"/>
      <c r="T20" s="7"/>
      <c r="U20" s="88"/>
      <c r="V20" s="7"/>
      <c r="W20" s="37"/>
      <c r="X20" s="109">
        <v>3</v>
      </c>
      <c r="Y20" s="37"/>
      <c r="Z20" s="109">
        <f t="shared" si="0"/>
        <v>0</v>
      </c>
      <c r="AA20" s="37"/>
      <c r="AB20" s="109">
        <f t="shared" si="1"/>
        <v>3</v>
      </c>
      <c r="AC20" s="41"/>
      <c r="AD20" s="7"/>
      <c r="AE20" s="92"/>
      <c r="AF20" s="7"/>
      <c r="AG20" s="41"/>
      <c r="AH20" s="38">
        <v>0.5</v>
      </c>
      <c r="AI20" s="41"/>
      <c r="AJ20" s="38">
        <f t="shared" si="2"/>
        <v>0</v>
      </c>
      <c r="AK20" s="41"/>
      <c r="AL20" s="38">
        <f t="shared" si="3"/>
        <v>0.5</v>
      </c>
      <c r="AM20" s="37"/>
      <c r="AN20" s="173"/>
      <c r="AQ20" s="3"/>
      <c r="AS20" s="2"/>
      <c r="AU20" s="2"/>
      <c r="AW20" s="2"/>
      <c r="AY20" s="2"/>
      <c r="BA20" s="2"/>
    </row>
    <row r="21" spans="1:55" ht="15.75">
      <c r="A21" s="183" t="s">
        <v>13</v>
      </c>
      <c r="B21" s="14"/>
      <c r="C21" s="108"/>
      <c r="D21" s="14"/>
      <c r="E21" s="14"/>
      <c r="F21" s="93">
        <v>1</v>
      </c>
      <c r="G21" s="14"/>
      <c r="H21" s="14"/>
      <c r="I21" s="19"/>
      <c r="J21" s="14"/>
      <c r="K21" s="14"/>
      <c r="L21" s="89"/>
      <c r="M21" s="14"/>
      <c r="N21" s="14"/>
      <c r="O21" s="19"/>
      <c r="P21" s="14"/>
      <c r="Q21" s="14"/>
      <c r="R21" s="89"/>
      <c r="S21" s="14"/>
      <c r="T21" s="14"/>
      <c r="U21" s="89"/>
      <c r="V21" s="14"/>
      <c r="W21" s="37"/>
      <c r="X21" s="110">
        <v>3</v>
      </c>
      <c r="Y21" s="37"/>
      <c r="Z21" s="110">
        <f t="shared" si="0"/>
        <v>1</v>
      </c>
      <c r="AA21" s="37"/>
      <c r="AB21" s="110">
        <f t="shared" si="1"/>
        <v>2</v>
      </c>
      <c r="AC21" s="39"/>
      <c r="AD21" s="14"/>
      <c r="AE21" s="93"/>
      <c r="AF21" s="14"/>
      <c r="AG21" s="39"/>
      <c r="AH21" s="39">
        <v>0.5</v>
      </c>
      <c r="AI21" s="39"/>
      <c r="AJ21" s="39">
        <f t="shared" si="2"/>
        <v>0</v>
      </c>
      <c r="AK21" s="39"/>
      <c r="AL21" s="39">
        <f t="shared" si="3"/>
        <v>0.5</v>
      </c>
      <c r="AM21" s="37"/>
      <c r="AN21" s="173"/>
      <c r="AP21" s="3"/>
      <c r="AQ21" s="3"/>
    </row>
    <row r="22" spans="1:55" ht="15.75">
      <c r="A22" s="181" t="s">
        <v>14</v>
      </c>
      <c r="B22" s="7"/>
      <c r="C22" s="8"/>
      <c r="D22" s="7"/>
      <c r="E22" s="7"/>
      <c r="F22" s="92"/>
      <c r="G22" s="7"/>
      <c r="H22" s="7"/>
      <c r="I22" s="8"/>
      <c r="J22" s="7"/>
      <c r="K22" s="7"/>
      <c r="L22" s="88"/>
      <c r="M22" s="7"/>
      <c r="N22" s="7"/>
      <c r="O22" s="8"/>
      <c r="P22" s="7"/>
      <c r="Q22" s="7"/>
      <c r="R22" s="88"/>
      <c r="S22" s="7"/>
      <c r="T22" s="7"/>
      <c r="U22" s="88"/>
      <c r="V22" s="7"/>
      <c r="W22" s="37"/>
      <c r="X22" s="109">
        <v>2</v>
      </c>
      <c r="Y22" s="37"/>
      <c r="Z22" s="109">
        <f t="shared" si="0"/>
        <v>0</v>
      </c>
      <c r="AA22" s="37"/>
      <c r="AB22" s="109">
        <f t="shared" si="1"/>
        <v>2</v>
      </c>
      <c r="AC22" s="41"/>
      <c r="AD22" s="7"/>
      <c r="AE22" s="92"/>
      <c r="AF22" s="7"/>
      <c r="AG22" s="41"/>
      <c r="AH22" s="38">
        <v>0.5</v>
      </c>
      <c r="AI22" s="41"/>
      <c r="AJ22" s="38">
        <f t="shared" si="2"/>
        <v>0</v>
      </c>
      <c r="AK22" s="41"/>
      <c r="AL22" s="38">
        <f t="shared" si="3"/>
        <v>0.5</v>
      </c>
      <c r="AM22" s="37"/>
      <c r="AN22" s="173"/>
      <c r="AQ22" s="3"/>
      <c r="AS22" s="2"/>
      <c r="AU22" s="2"/>
      <c r="AW22" s="2"/>
      <c r="AY22" s="2"/>
      <c r="BA22" s="2"/>
    </row>
    <row r="23" spans="1:55" ht="15.75">
      <c r="A23" s="183" t="s">
        <v>15</v>
      </c>
      <c r="B23" s="14"/>
      <c r="C23" s="75"/>
      <c r="D23" s="14"/>
      <c r="E23" s="14"/>
      <c r="F23" s="93"/>
      <c r="G23" s="14"/>
      <c r="H23" s="14"/>
      <c r="I23" s="99">
        <v>1</v>
      </c>
      <c r="J23" s="14"/>
      <c r="K23" s="14"/>
      <c r="L23" s="89"/>
      <c r="M23" s="14"/>
      <c r="N23" s="14"/>
      <c r="O23" s="19"/>
      <c r="P23" s="14"/>
      <c r="Q23" s="14"/>
      <c r="R23" s="89"/>
      <c r="S23" s="14"/>
      <c r="T23" s="14"/>
      <c r="U23" s="89"/>
      <c r="V23" s="14"/>
      <c r="W23" s="37"/>
      <c r="X23" s="110">
        <v>3</v>
      </c>
      <c r="Y23" s="37"/>
      <c r="Z23" s="110">
        <f t="shared" si="0"/>
        <v>1</v>
      </c>
      <c r="AA23" s="37"/>
      <c r="AB23" s="110">
        <f t="shared" si="1"/>
        <v>2</v>
      </c>
      <c r="AC23" s="39"/>
      <c r="AD23" s="14"/>
      <c r="AE23" s="93"/>
      <c r="AF23" s="14"/>
      <c r="AG23" s="39"/>
      <c r="AH23" s="39">
        <v>0.5</v>
      </c>
      <c r="AI23" s="39"/>
      <c r="AJ23" s="39">
        <f t="shared" si="2"/>
        <v>0</v>
      </c>
      <c r="AK23" s="39"/>
      <c r="AL23" s="39">
        <f t="shared" si="3"/>
        <v>0.5</v>
      </c>
      <c r="AM23" s="37"/>
      <c r="AN23" s="173"/>
      <c r="AQ23" s="3"/>
    </row>
    <row r="24" spans="1:55" ht="15.75">
      <c r="A24" s="184" t="s">
        <v>117</v>
      </c>
      <c r="B24" s="12"/>
      <c r="C24" s="76"/>
      <c r="D24" s="12"/>
      <c r="E24" s="12"/>
      <c r="F24" s="94"/>
      <c r="G24" s="12"/>
      <c r="H24" s="12"/>
      <c r="I24" s="94">
        <v>1</v>
      </c>
      <c r="J24" s="12"/>
      <c r="K24" s="12"/>
      <c r="L24" s="82"/>
      <c r="M24" s="12"/>
      <c r="N24" s="12"/>
      <c r="O24" s="76"/>
      <c r="P24" s="12"/>
      <c r="Q24" s="12"/>
      <c r="R24" s="82"/>
      <c r="S24" s="12"/>
      <c r="T24" s="12"/>
      <c r="U24" s="82"/>
      <c r="V24" s="12"/>
      <c r="W24" s="37"/>
      <c r="X24" s="111">
        <v>2.5</v>
      </c>
      <c r="Y24" s="37"/>
      <c r="Z24" s="109">
        <f t="shared" si="0"/>
        <v>1</v>
      </c>
      <c r="AA24" s="37"/>
      <c r="AB24" s="109">
        <f t="shared" si="1"/>
        <v>1.5</v>
      </c>
      <c r="AC24" s="41"/>
      <c r="AD24" s="12"/>
      <c r="AE24" s="94"/>
      <c r="AF24" s="12"/>
      <c r="AG24" s="41"/>
      <c r="AH24" s="38">
        <v>0.5</v>
      </c>
      <c r="AI24" s="41"/>
      <c r="AJ24" s="38">
        <f t="shared" si="2"/>
        <v>0</v>
      </c>
      <c r="AK24" s="41"/>
      <c r="AL24" s="38">
        <f t="shared" si="3"/>
        <v>0.5</v>
      </c>
      <c r="AM24" s="37"/>
      <c r="AN24" s="173"/>
      <c r="AP24" s="3"/>
      <c r="AQ24" s="3"/>
      <c r="AS24" s="2"/>
      <c r="AU24" s="2"/>
      <c r="AW24" s="2"/>
      <c r="AY24" s="2"/>
      <c r="BA24" s="2"/>
    </row>
    <row r="25" spans="1:55" ht="15.75">
      <c r="A25" s="185" t="s">
        <v>16</v>
      </c>
      <c r="B25" s="13"/>
      <c r="C25" s="20"/>
      <c r="D25" s="13"/>
      <c r="E25" s="13"/>
      <c r="F25" s="95"/>
      <c r="G25" s="13"/>
      <c r="H25" s="13"/>
      <c r="I25" s="100">
        <v>1</v>
      </c>
      <c r="J25" s="13"/>
      <c r="K25" s="13"/>
      <c r="L25" s="79"/>
      <c r="M25" s="13"/>
      <c r="N25" s="13"/>
      <c r="O25" s="20"/>
      <c r="P25" s="13"/>
      <c r="Q25" s="13"/>
      <c r="R25" s="79"/>
      <c r="S25" s="13"/>
      <c r="T25" s="13"/>
      <c r="U25" s="90"/>
      <c r="V25" s="13"/>
      <c r="W25" s="37"/>
      <c r="X25" s="112">
        <v>2.5</v>
      </c>
      <c r="Y25" s="37"/>
      <c r="Z25" s="110">
        <f t="shared" si="0"/>
        <v>1</v>
      </c>
      <c r="AA25" s="37"/>
      <c r="AB25" s="110">
        <f t="shared" si="1"/>
        <v>1.5</v>
      </c>
      <c r="AC25" s="39"/>
      <c r="AD25" s="13"/>
      <c r="AE25" s="95"/>
      <c r="AF25" s="13"/>
      <c r="AG25" s="39"/>
      <c r="AH25" s="39">
        <v>0.5</v>
      </c>
      <c r="AI25" s="39"/>
      <c r="AJ25" s="39">
        <f t="shared" si="2"/>
        <v>0</v>
      </c>
      <c r="AK25" s="39"/>
      <c r="AL25" s="39">
        <f t="shared" si="3"/>
        <v>0.5</v>
      </c>
      <c r="AM25" s="37"/>
      <c r="AN25" s="173"/>
      <c r="AQ25" s="3"/>
      <c r="AW25" s="2"/>
    </row>
    <row r="26" spans="1:55" ht="15.75">
      <c r="A26" s="184" t="s">
        <v>17</v>
      </c>
      <c r="B26" s="12"/>
      <c r="C26" s="106">
        <v>0.5</v>
      </c>
      <c r="D26" s="12"/>
      <c r="E26" s="12"/>
      <c r="F26" s="94">
        <v>0.5</v>
      </c>
      <c r="G26" s="12"/>
      <c r="H26" s="12"/>
      <c r="I26" s="76"/>
      <c r="J26" s="12"/>
      <c r="K26" s="12"/>
      <c r="L26" s="76"/>
      <c r="M26" s="12"/>
      <c r="N26" s="12"/>
      <c r="O26" s="76"/>
      <c r="P26" s="12"/>
      <c r="Q26" s="12"/>
      <c r="R26" s="76"/>
      <c r="S26" s="12"/>
      <c r="T26" s="12"/>
      <c r="U26" s="82"/>
      <c r="V26" s="12"/>
      <c r="W26" s="37"/>
      <c r="X26" s="111">
        <v>3</v>
      </c>
      <c r="Y26" s="37"/>
      <c r="Z26" s="109">
        <f t="shared" si="0"/>
        <v>1</v>
      </c>
      <c r="AA26" s="37"/>
      <c r="AB26" s="109">
        <f t="shared" si="1"/>
        <v>2</v>
      </c>
      <c r="AC26" s="41"/>
      <c r="AD26" s="12"/>
      <c r="AE26" s="94"/>
      <c r="AF26" s="12"/>
      <c r="AG26" s="41"/>
      <c r="AH26" s="38">
        <v>0.5</v>
      </c>
      <c r="AI26" s="41"/>
      <c r="AJ26" s="38">
        <f t="shared" si="2"/>
        <v>0</v>
      </c>
      <c r="AK26" s="41"/>
      <c r="AL26" s="38">
        <f t="shared" si="3"/>
        <v>0.5</v>
      </c>
      <c r="AM26" s="37"/>
      <c r="AN26" s="173"/>
      <c r="AQ26" s="3"/>
      <c r="AU26" s="2"/>
      <c r="AW26" s="2"/>
      <c r="AY26" s="2"/>
      <c r="BA26" s="2"/>
    </row>
    <row r="27" spans="1:55" ht="15.75">
      <c r="A27" s="185" t="s">
        <v>18</v>
      </c>
      <c r="B27" s="13"/>
      <c r="C27" s="100"/>
      <c r="D27" s="13"/>
      <c r="E27" s="13"/>
      <c r="F27" s="95">
        <v>1</v>
      </c>
      <c r="G27" s="13"/>
      <c r="H27" s="13"/>
      <c r="I27" s="20"/>
      <c r="J27" s="13"/>
      <c r="K27" s="13"/>
      <c r="L27" s="81"/>
      <c r="M27" s="13"/>
      <c r="N27" s="13"/>
      <c r="O27" s="20"/>
      <c r="P27" s="13"/>
      <c r="Q27" s="13"/>
      <c r="R27" s="81"/>
      <c r="S27" s="13"/>
      <c r="T27" s="13"/>
      <c r="U27" s="90"/>
      <c r="V27" s="13"/>
      <c r="W27" s="37"/>
      <c r="X27" s="112">
        <v>3</v>
      </c>
      <c r="Y27" s="37"/>
      <c r="Z27" s="110">
        <f t="shared" si="0"/>
        <v>1</v>
      </c>
      <c r="AA27" s="37"/>
      <c r="AB27" s="110">
        <f t="shared" si="1"/>
        <v>2</v>
      </c>
      <c r="AC27" s="39"/>
      <c r="AD27" s="13"/>
      <c r="AE27" s="95">
        <v>0.5</v>
      </c>
      <c r="AF27" s="13"/>
      <c r="AG27" s="39"/>
      <c r="AH27" s="39">
        <v>0.5</v>
      </c>
      <c r="AI27" s="39"/>
      <c r="AJ27" s="39">
        <f t="shared" si="2"/>
        <v>0.5</v>
      </c>
      <c r="AK27" s="39"/>
      <c r="AL27" s="39">
        <f t="shared" si="3"/>
        <v>0</v>
      </c>
      <c r="AM27" s="37"/>
      <c r="AN27" s="173"/>
      <c r="AQ27" s="3"/>
      <c r="AS27" s="2"/>
      <c r="AU27" s="2"/>
      <c r="AW27" s="2"/>
      <c r="AY27" s="2"/>
      <c r="BA27" s="2"/>
    </row>
    <row r="28" spans="1:55" ht="15.75">
      <c r="A28" s="184" t="s">
        <v>19</v>
      </c>
      <c r="B28" s="12"/>
      <c r="C28" s="76"/>
      <c r="D28" s="12"/>
      <c r="E28" s="12"/>
      <c r="F28" s="94"/>
      <c r="G28" s="12"/>
      <c r="H28" s="12"/>
      <c r="I28" s="101">
        <v>0.5</v>
      </c>
      <c r="J28" s="12"/>
      <c r="K28" s="12"/>
      <c r="L28" s="82"/>
      <c r="M28" s="12"/>
      <c r="N28" s="12"/>
      <c r="O28" s="76"/>
      <c r="P28" s="12"/>
      <c r="Q28" s="12"/>
      <c r="R28" s="82"/>
      <c r="S28" s="12"/>
      <c r="T28" s="12"/>
      <c r="U28" s="82"/>
      <c r="V28" s="12"/>
      <c r="W28" s="37"/>
      <c r="X28" s="111">
        <v>2</v>
      </c>
      <c r="Y28" s="37"/>
      <c r="Z28" s="109">
        <f t="shared" si="0"/>
        <v>0.5</v>
      </c>
      <c r="AA28" s="37"/>
      <c r="AB28" s="109">
        <f t="shared" si="1"/>
        <v>1.5</v>
      </c>
      <c r="AC28" s="41"/>
      <c r="AD28" s="12"/>
      <c r="AE28" s="94">
        <v>0.5</v>
      </c>
      <c r="AF28" s="12"/>
      <c r="AG28" s="41"/>
      <c r="AH28" s="38">
        <v>0.5</v>
      </c>
      <c r="AI28" s="41"/>
      <c r="AJ28" s="38">
        <f t="shared" si="2"/>
        <v>0.5</v>
      </c>
      <c r="AK28" s="41"/>
      <c r="AL28" s="38">
        <f t="shared" si="3"/>
        <v>0</v>
      </c>
      <c r="AM28" s="37"/>
      <c r="AN28" s="173"/>
      <c r="AS28" s="2"/>
      <c r="AU28" s="2"/>
      <c r="AW28" s="2"/>
      <c r="AY28" s="2"/>
      <c r="BA28" s="2"/>
    </row>
    <row r="29" spans="1:55" ht="15.75">
      <c r="A29" s="185" t="s">
        <v>20</v>
      </c>
      <c r="B29" s="13"/>
      <c r="C29" s="77"/>
      <c r="D29" s="13"/>
      <c r="E29" s="13"/>
      <c r="F29" s="95"/>
      <c r="G29" s="13"/>
      <c r="H29" s="13"/>
      <c r="I29" s="95">
        <v>1</v>
      </c>
      <c r="J29" s="13"/>
      <c r="K29" s="13"/>
      <c r="L29" s="90"/>
      <c r="M29" s="13"/>
      <c r="N29" s="13"/>
      <c r="O29" s="20"/>
      <c r="P29" s="13"/>
      <c r="Q29" s="13"/>
      <c r="R29" s="90"/>
      <c r="S29" s="13"/>
      <c r="T29" s="13"/>
      <c r="U29" s="90"/>
      <c r="V29" s="13"/>
      <c r="W29" s="37"/>
      <c r="X29" s="112">
        <v>3.5</v>
      </c>
      <c r="Y29" s="37"/>
      <c r="Z29" s="110">
        <f t="shared" si="0"/>
        <v>1</v>
      </c>
      <c r="AA29" s="37"/>
      <c r="AB29" s="110">
        <f t="shared" si="1"/>
        <v>2.5</v>
      </c>
      <c r="AC29" s="39"/>
      <c r="AD29" s="13"/>
      <c r="AE29" s="95"/>
      <c r="AF29" s="13"/>
      <c r="AG29" s="39"/>
      <c r="AH29" s="39">
        <v>0.5</v>
      </c>
      <c r="AI29" s="39"/>
      <c r="AJ29" s="39">
        <f t="shared" si="2"/>
        <v>0</v>
      </c>
      <c r="AK29" s="39"/>
      <c r="AL29" s="39">
        <f t="shared" si="3"/>
        <v>0.5</v>
      </c>
      <c r="AM29" s="37"/>
      <c r="AN29" s="173"/>
      <c r="AQ29" s="3"/>
      <c r="AU29" s="2"/>
      <c r="AW29" s="2"/>
      <c r="AY29" s="2"/>
      <c r="BA29" s="2"/>
    </row>
    <row r="30" spans="1:55" ht="15.75">
      <c r="A30" s="184" t="s">
        <v>21</v>
      </c>
      <c r="B30" s="12"/>
      <c r="C30" s="76"/>
      <c r="D30" s="12"/>
      <c r="E30" s="12"/>
      <c r="F30" s="94"/>
      <c r="G30" s="12"/>
      <c r="H30" s="12"/>
      <c r="I30" s="94">
        <v>1</v>
      </c>
      <c r="J30" s="12"/>
      <c r="K30" s="12"/>
      <c r="L30" s="82"/>
      <c r="M30" s="12"/>
      <c r="N30" s="12"/>
      <c r="O30" s="76"/>
      <c r="P30" s="12"/>
      <c r="Q30" s="12"/>
      <c r="R30" s="82">
        <v>0.5</v>
      </c>
      <c r="S30" s="12"/>
      <c r="T30" s="12"/>
      <c r="U30" s="82"/>
      <c r="V30" s="12"/>
      <c r="W30" s="37"/>
      <c r="X30" s="111">
        <v>2.5</v>
      </c>
      <c r="Y30" s="37"/>
      <c r="Z30" s="109">
        <f t="shared" si="0"/>
        <v>1.5</v>
      </c>
      <c r="AA30" s="37"/>
      <c r="AB30" s="109">
        <f t="shared" si="1"/>
        <v>1</v>
      </c>
      <c r="AC30" s="41"/>
      <c r="AD30" s="12"/>
      <c r="AE30" s="94"/>
      <c r="AF30" s="12"/>
      <c r="AG30" s="41"/>
      <c r="AH30" s="38">
        <v>0.5</v>
      </c>
      <c r="AI30" s="41"/>
      <c r="AJ30" s="38">
        <f t="shared" si="2"/>
        <v>0</v>
      </c>
      <c r="AK30" s="41"/>
      <c r="AL30" s="38">
        <f t="shared" si="3"/>
        <v>0.5</v>
      </c>
      <c r="AM30" s="37"/>
      <c r="AN30" s="173"/>
      <c r="AS30" s="2"/>
      <c r="AU30" s="2"/>
      <c r="AW30" s="2"/>
      <c r="AY30" s="2"/>
      <c r="BA30" s="2"/>
    </row>
    <row r="31" spans="1:55" ht="15.75">
      <c r="A31" s="185" t="s">
        <v>22</v>
      </c>
      <c r="B31" s="13"/>
      <c r="C31" s="20"/>
      <c r="D31" s="13"/>
      <c r="E31" s="13"/>
      <c r="F31" s="95"/>
      <c r="G31" s="13"/>
      <c r="H31" s="13"/>
      <c r="I31" s="95">
        <v>1</v>
      </c>
      <c r="J31" s="13"/>
      <c r="K31" s="13"/>
      <c r="L31" s="90"/>
      <c r="M31" s="13"/>
      <c r="N31" s="13"/>
      <c r="O31" s="20"/>
      <c r="P31" s="13"/>
      <c r="Q31" s="13"/>
      <c r="R31" s="90"/>
      <c r="S31" s="13"/>
      <c r="T31" s="13"/>
      <c r="U31" s="90"/>
      <c r="V31" s="13"/>
      <c r="W31" s="37"/>
      <c r="X31" s="112">
        <v>2.5</v>
      </c>
      <c r="Y31" s="37"/>
      <c r="Z31" s="110">
        <f t="shared" si="0"/>
        <v>1</v>
      </c>
      <c r="AA31" s="37"/>
      <c r="AB31" s="110">
        <f t="shared" si="1"/>
        <v>1.5</v>
      </c>
      <c r="AC31" s="39"/>
      <c r="AD31" s="13"/>
      <c r="AE31" s="95"/>
      <c r="AF31" s="13"/>
      <c r="AG31" s="39"/>
      <c r="AH31" s="39">
        <v>0.5</v>
      </c>
      <c r="AI31" s="39"/>
      <c r="AJ31" s="39">
        <f t="shared" si="2"/>
        <v>0</v>
      </c>
      <c r="AK31" s="39"/>
      <c r="AL31" s="39">
        <f t="shared" si="3"/>
        <v>0.5</v>
      </c>
      <c r="AM31" s="37"/>
      <c r="AN31" s="173"/>
      <c r="AQ31" s="3"/>
      <c r="AS31" s="2"/>
      <c r="AU31" s="2"/>
      <c r="AW31" s="2"/>
      <c r="AY31" s="2"/>
      <c r="BA31" s="2"/>
    </row>
    <row r="32" spans="1:55" ht="15.75">
      <c r="A32" s="184" t="s">
        <v>23</v>
      </c>
      <c r="B32" s="12"/>
      <c r="C32" s="76"/>
      <c r="D32" s="12"/>
      <c r="E32" s="12"/>
      <c r="F32" s="94">
        <v>1</v>
      </c>
      <c r="G32" s="12"/>
      <c r="H32" s="12"/>
      <c r="I32" s="94"/>
      <c r="J32" s="12"/>
      <c r="K32" s="12"/>
      <c r="L32" s="82"/>
      <c r="M32" s="12"/>
      <c r="N32" s="12"/>
      <c r="O32" s="76"/>
      <c r="P32" s="12"/>
      <c r="Q32" s="12"/>
      <c r="R32" s="82"/>
      <c r="S32" s="12"/>
      <c r="T32" s="12"/>
      <c r="U32" s="82"/>
      <c r="V32" s="12"/>
      <c r="W32" s="37"/>
      <c r="X32" s="111">
        <v>2.5</v>
      </c>
      <c r="Y32" s="37"/>
      <c r="Z32" s="109">
        <f t="shared" si="0"/>
        <v>1</v>
      </c>
      <c r="AA32" s="37"/>
      <c r="AB32" s="109">
        <f t="shared" si="1"/>
        <v>1.5</v>
      </c>
      <c r="AC32" s="41"/>
      <c r="AD32" s="12"/>
      <c r="AE32" s="94"/>
      <c r="AF32" s="12"/>
      <c r="AG32" s="41"/>
      <c r="AH32" s="38">
        <v>0.5</v>
      </c>
      <c r="AI32" s="41"/>
      <c r="AJ32" s="38">
        <f t="shared" si="2"/>
        <v>0</v>
      </c>
      <c r="AK32" s="41"/>
      <c r="AL32" s="38">
        <f t="shared" si="3"/>
        <v>0.5</v>
      </c>
      <c r="AM32" s="37"/>
      <c r="AN32" s="173"/>
      <c r="AS32" s="2"/>
      <c r="AU32" s="2"/>
      <c r="AW32" s="2"/>
      <c r="AY32" s="2"/>
    </row>
    <row r="33" spans="1:59" ht="15.75">
      <c r="A33" s="185" t="s">
        <v>24</v>
      </c>
      <c r="B33" s="13"/>
      <c r="C33" s="77"/>
      <c r="D33" s="13"/>
      <c r="E33" s="13"/>
      <c r="F33" s="95"/>
      <c r="G33" s="13"/>
      <c r="H33" s="13"/>
      <c r="I33" s="95">
        <v>1</v>
      </c>
      <c r="J33" s="13"/>
      <c r="K33" s="13"/>
      <c r="L33" s="90"/>
      <c r="M33" s="13"/>
      <c r="N33" s="13"/>
      <c r="O33" s="20"/>
      <c r="P33" s="13"/>
      <c r="Q33" s="13"/>
      <c r="R33" s="90"/>
      <c r="S33" s="13"/>
      <c r="T33" s="13"/>
      <c r="U33" s="90"/>
      <c r="V33" s="13"/>
      <c r="W33" s="37"/>
      <c r="X33" s="112">
        <v>3.5</v>
      </c>
      <c r="Y33" s="37"/>
      <c r="Z33" s="110">
        <f t="shared" si="0"/>
        <v>1</v>
      </c>
      <c r="AA33" s="37"/>
      <c r="AB33" s="110">
        <f t="shared" si="1"/>
        <v>2.5</v>
      </c>
      <c r="AC33" s="39"/>
      <c r="AD33" s="13"/>
      <c r="AE33" s="95"/>
      <c r="AF33" s="13"/>
      <c r="AG33" s="39"/>
      <c r="AH33" s="39">
        <v>0.5</v>
      </c>
      <c r="AI33" s="39"/>
      <c r="AJ33" s="39">
        <f t="shared" si="2"/>
        <v>0</v>
      </c>
      <c r="AK33" s="39"/>
      <c r="AL33" s="39">
        <f t="shared" si="3"/>
        <v>0.5</v>
      </c>
      <c r="AM33" s="37"/>
      <c r="AN33" s="173"/>
      <c r="AQ33" s="3"/>
      <c r="AS33" s="2"/>
      <c r="AU33" s="2"/>
      <c r="AW33" s="2"/>
      <c r="AY33" s="2"/>
      <c r="BA33" s="2"/>
    </row>
    <row r="34" spans="1:59" ht="15.75">
      <c r="A34" s="184" t="s">
        <v>25</v>
      </c>
      <c r="B34" s="12"/>
      <c r="C34" s="76"/>
      <c r="D34" s="12"/>
      <c r="E34" s="12"/>
      <c r="F34" s="94"/>
      <c r="G34" s="12"/>
      <c r="H34" s="12"/>
      <c r="I34" s="94">
        <v>1</v>
      </c>
      <c r="J34" s="12"/>
      <c r="K34" s="12"/>
      <c r="L34" s="82"/>
      <c r="M34" s="12"/>
      <c r="N34" s="12"/>
      <c r="O34" s="76"/>
      <c r="P34" s="12"/>
      <c r="Q34" s="12"/>
      <c r="R34" s="82"/>
      <c r="S34" s="12"/>
      <c r="T34" s="12"/>
      <c r="U34" s="82"/>
      <c r="V34" s="12"/>
      <c r="W34" s="37"/>
      <c r="X34" s="111">
        <v>2.5</v>
      </c>
      <c r="Y34" s="37"/>
      <c r="Z34" s="109">
        <f t="shared" si="0"/>
        <v>1</v>
      </c>
      <c r="AA34" s="37"/>
      <c r="AB34" s="109">
        <f t="shared" si="1"/>
        <v>1.5</v>
      </c>
      <c r="AC34" s="41"/>
      <c r="AD34" s="12"/>
      <c r="AE34" s="94"/>
      <c r="AF34" s="12"/>
      <c r="AG34" s="41"/>
      <c r="AH34" s="38">
        <v>0.5</v>
      </c>
      <c r="AI34" s="41"/>
      <c r="AJ34" s="38">
        <f t="shared" si="2"/>
        <v>0</v>
      </c>
      <c r="AK34" s="41"/>
      <c r="AL34" s="38">
        <f t="shared" si="3"/>
        <v>0.5</v>
      </c>
      <c r="AM34" s="37"/>
      <c r="AN34" s="173"/>
      <c r="AQ34" s="3"/>
      <c r="AS34" s="2"/>
      <c r="AU34" s="2"/>
      <c r="AY34" s="2"/>
    </row>
    <row r="35" spans="1:59" ht="15.75">
      <c r="A35" s="185" t="s">
        <v>26</v>
      </c>
      <c r="B35" s="13"/>
      <c r="C35" s="20"/>
      <c r="D35" s="13"/>
      <c r="E35" s="13"/>
      <c r="F35" s="95"/>
      <c r="G35" s="13"/>
      <c r="H35" s="13"/>
      <c r="I35" s="95">
        <v>1</v>
      </c>
      <c r="J35" s="13"/>
      <c r="K35" s="13"/>
      <c r="L35" s="90"/>
      <c r="M35" s="13"/>
      <c r="N35" s="13"/>
      <c r="O35" s="20"/>
      <c r="P35" s="13"/>
      <c r="Q35" s="13"/>
      <c r="R35" s="90"/>
      <c r="S35" s="13"/>
      <c r="T35" s="13"/>
      <c r="U35" s="90"/>
      <c r="V35" s="13"/>
      <c r="W35" s="37"/>
      <c r="X35" s="112">
        <v>2.5</v>
      </c>
      <c r="Y35" s="37"/>
      <c r="Z35" s="110">
        <f t="shared" si="0"/>
        <v>1</v>
      </c>
      <c r="AA35" s="37"/>
      <c r="AB35" s="110">
        <f t="shared" si="1"/>
        <v>1.5</v>
      </c>
      <c r="AC35" s="39"/>
      <c r="AD35" s="13"/>
      <c r="AE35" s="95"/>
      <c r="AF35" s="13"/>
      <c r="AG35" s="39"/>
      <c r="AH35" s="39">
        <v>0.5</v>
      </c>
      <c r="AI35" s="39"/>
      <c r="AJ35" s="39">
        <f t="shared" si="2"/>
        <v>0</v>
      </c>
      <c r="AK35" s="39"/>
      <c r="AL35" s="39">
        <f t="shared" si="3"/>
        <v>0.5</v>
      </c>
      <c r="AM35" s="37"/>
      <c r="AN35" s="173"/>
      <c r="AS35" s="2"/>
      <c r="AU35" s="2"/>
      <c r="AW35" s="2"/>
      <c r="AY35" s="2"/>
    </row>
    <row r="36" spans="1:59" ht="15.75">
      <c r="A36" s="184" t="s">
        <v>27</v>
      </c>
      <c r="B36" s="12"/>
      <c r="C36" s="76"/>
      <c r="D36" s="12"/>
      <c r="E36" s="12"/>
      <c r="F36" s="94"/>
      <c r="G36" s="12"/>
      <c r="H36" s="12"/>
      <c r="I36" s="85">
        <v>1</v>
      </c>
      <c r="J36" s="12"/>
      <c r="K36" s="12"/>
      <c r="L36" s="82"/>
      <c r="M36" s="12"/>
      <c r="N36" s="12"/>
      <c r="O36" s="76"/>
      <c r="P36" s="12"/>
      <c r="Q36" s="12"/>
      <c r="R36" s="82"/>
      <c r="S36" s="12"/>
      <c r="T36" s="12"/>
      <c r="U36" s="82"/>
      <c r="V36" s="12"/>
      <c r="W36" s="37"/>
      <c r="X36" s="111">
        <v>2.5</v>
      </c>
      <c r="Y36" s="37"/>
      <c r="Z36" s="109">
        <f t="shared" si="0"/>
        <v>1</v>
      </c>
      <c r="AA36" s="37"/>
      <c r="AB36" s="109">
        <f t="shared" si="1"/>
        <v>1.5</v>
      </c>
      <c r="AC36" s="41"/>
      <c r="AD36" s="12"/>
      <c r="AE36" s="94"/>
      <c r="AF36" s="12"/>
      <c r="AG36" s="41"/>
      <c r="AH36" s="38">
        <v>0.5</v>
      </c>
      <c r="AI36" s="41"/>
      <c r="AJ36" s="38">
        <f t="shared" si="2"/>
        <v>0</v>
      </c>
      <c r="AK36" s="41"/>
      <c r="AL36" s="38">
        <f t="shared" si="3"/>
        <v>0.5</v>
      </c>
      <c r="AM36" s="37"/>
      <c r="AN36" s="173"/>
      <c r="AP36" s="3"/>
      <c r="AQ36" s="3"/>
      <c r="AS36" s="2"/>
      <c r="AU36" s="2"/>
      <c r="AW36" s="2"/>
      <c r="AY36" s="2"/>
      <c r="BA36" s="2"/>
    </row>
    <row r="37" spans="1:59" ht="15.75">
      <c r="A37" s="185" t="s">
        <v>28</v>
      </c>
      <c r="B37" s="13"/>
      <c r="C37" s="77"/>
      <c r="D37" s="13"/>
      <c r="E37" s="13"/>
      <c r="F37" s="95"/>
      <c r="G37" s="13"/>
      <c r="H37" s="13"/>
      <c r="I37" s="20"/>
      <c r="J37" s="13"/>
      <c r="K37" s="13"/>
      <c r="L37" s="90"/>
      <c r="M37" s="13"/>
      <c r="N37" s="13"/>
      <c r="O37" s="20"/>
      <c r="P37" s="13"/>
      <c r="Q37" s="13"/>
      <c r="R37" s="90"/>
      <c r="S37" s="13"/>
      <c r="T37" s="13"/>
      <c r="U37" s="90"/>
      <c r="V37" s="13"/>
      <c r="W37" s="37"/>
      <c r="X37" s="112">
        <v>3</v>
      </c>
      <c r="Y37" s="37"/>
      <c r="Z37" s="110">
        <f t="shared" si="0"/>
        <v>0</v>
      </c>
      <c r="AA37" s="37"/>
      <c r="AB37" s="110">
        <f t="shared" si="1"/>
        <v>3</v>
      </c>
      <c r="AC37" s="39"/>
      <c r="AD37" s="13"/>
      <c r="AE37" s="95">
        <v>0.5</v>
      </c>
      <c r="AF37" s="13"/>
      <c r="AG37" s="39"/>
      <c r="AH37" s="39">
        <v>0.5</v>
      </c>
      <c r="AI37" s="39"/>
      <c r="AJ37" s="39">
        <f t="shared" si="2"/>
        <v>0.5</v>
      </c>
      <c r="AK37" s="39"/>
      <c r="AL37" s="39">
        <f t="shared" si="3"/>
        <v>0</v>
      </c>
      <c r="AM37" s="37"/>
      <c r="AN37" s="173"/>
      <c r="AQ37" s="3"/>
      <c r="AS37" s="2"/>
      <c r="AU37" s="2"/>
      <c r="AY37" s="2"/>
    </row>
    <row r="38" spans="1:59" ht="15.75">
      <c r="A38" s="184" t="s">
        <v>29</v>
      </c>
      <c r="B38" s="12"/>
      <c r="C38" s="76"/>
      <c r="D38" s="12"/>
      <c r="E38" s="12"/>
      <c r="F38" s="94">
        <v>1</v>
      </c>
      <c r="G38" s="12"/>
      <c r="H38" s="12"/>
      <c r="I38" s="76"/>
      <c r="J38" s="12"/>
      <c r="K38" s="12"/>
      <c r="L38" s="82"/>
      <c r="M38" s="12"/>
      <c r="N38" s="12"/>
      <c r="O38" s="76"/>
      <c r="P38" s="12"/>
      <c r="Q38" s="12"/>
      <c r="R38" s="83"/>
      <c r="S38" s="12"/>
      <c r="T38" s="12"/>
      <c r="U38" s="82"/>
      <c r="V38" s="12"/>
      <c r="W38" s="37"/>
      <c r="X38" s="111">
        <v>2</v>
      </c>
      <c r="Y38" s="37"/>
      <c r="Z38" s="109">
        <f t="shared" si="0"/>
        <v>1</v>
      </c>
      <c r="AA38" s="37"/>
      <c r="AB38" s="109">
        <f t="shared" si="1"/>
        <v>1</v>
      </c>
      <c r="AC38" s="41"/>
      <c r="AD38" s="12"/>
      <c r="AE38" s="94"/>
      <c r="AF38" s="12"/>
      <c r="AG38" s="41"/>
      <c r="AH38" s="38">
        <v>0.5</v>
      </c>
      <c r="AI38" s="41"/>
      <c r="AJ38" s="38">
        <f t="shared" si="2"/>
        <v>0</v>
      </c>
      <c r="AK38" s="41"/>
      <c r="AL38" s="38">
        <f t="shared" si="3"/>
        <v>0.5</v>
      </c>
      <c r="AM38" s="37"/>
      <c r="AN38" s="173"/>
      <c r="AQ38" s="3"/>
      <c r="AS38" s="2"/>
      <c r="AW38" s="2"/>
    </row>
    <row r="39" spans="1:59" ht="15.75">
      <c r="A39" s="185" t="s">
        <v>30</v>
      </c>
      <c r="B39" s="13"/>
      <c r="C39" s="77"/>
      <c r="D39" s="13"/>
      <c r="E39" s="13"/>
      <c r="F39" s="95">
        <v>0.5</v>
      </c>
      <c r="G39" s="13"/>
      <c r="H39" s="13"/>
      <c r="I39" s="20"/>
      <c r="J39" s="13"/>
      <c r="K39" s="13"/>
      <c r="L39" s="102">
        <v>0.5</v>
      </c>
      <c r="M39" s="13"/>
      <c r="N39" s="13"/>
      <c r="O39" s="20"/>
      <c r="P39" s="13"/>
      <c r="Q39" s="13"/>
      <c r="R39" s="20"/>
      <c r="S39" s="13"/>
      <c r="T39" s="13"/>
      <c r="U39" s="90"/>
      <c r="V39" s="13"/>
      <c r="W39" s="37"/>
      <c r="X39" s="112">
        <v>3</v>
      </c>
      <c r="Y39" s="37"/>
      <c r="Z39" s="110">
        <f t="shared" si="0"/>
        <v>1</v>
      </c>
      <c r="AA39" s="37"/>
      <c r="AB39" s="110">
        <f t="shared" si="1"/>
        <v>2</v>
      </c>
      <c r="AC39" s="39"/>
      <c r="AD39" s="13"/>
      <c r="AE39" s="95"/>
      <c r="AF39" s="13"/>
      <c r="AG39" s="39"/>
      <c r="AH39" s="39">
        <v>0.5</v>
      </c>
      <c r="AI39" s="39"/>
      <c r="AJ39" s="39">
        <f t="shared" si="2"/>
        <v>0</v>
      </c>
      <c r="AK39" s="39"/>
      <c r="AL39" s="39">
        <f t="shared" si="3"/>
        <v>0.5</v>
      </c>
      <c r="AM39" s="37"/>
      <c r="AN39" s="173"/>
      <c r="AQ39" s="3"/>
      <c r="AS39" s="2"/>
      <c r="AU39" s="2"/>
      <c r="AW39" s="2"/>
      <c r="AY39" s="2"/>
      <c r="BA39" s="2"/>
    </row>
    <row r="40" spans="1:59" ht="15.75">
      <c r="A40" s="184" t="s">
        <v>31</v>
      </c>
      <c r="B40" s="12"/>
      <c r="C40" s="76"/>
      <c r="D40" s="12"/>
      <c r="E40" s="12"/>
      <c r="F40" s="94"/>
      <c r="G40" s="12"/>
      <c r="H40" s="12"/>
      <c r="I40" s="80">
        <v>1</v>
      </c>
      <c r="J40" s="12"/>
      <c r="K40" s="12"/>
      <c r="L40" s="82"/>
      <c r="M40" s="12"/>
      <c r="N40" s="12"/>
      <c r="O40" s="76"/>
      <c r="P40" s="12"/>
      <c r="Q40" s="12"/>
      <c r="R40" s="78"/>
      <c r="S40" s="12"/>
      <c r="T40" s="12"/>
      <c r="U40" s="82"/>
      <c r="V40" s="12"/>
      <c r="W40" s="37"/>
      <c r="X40" s="111">
        <v>2.5</v>
      </c>
      <c r="Y40" s="37"/>
      <c r="Z40" s="109">
        <f t="shared" si="0"/>
        <v>1</v>
      </c>
      <c r="AA40" s="37"/>
      <c r="AB40" s="109">
        <f t="shared" si="1"/>
        <v>1.5</v>
      </c>
      <c r="AC40" s="41"/>
      <c r="AD40" s="12"/>
      <c r="AE40" s="94"/>
      <c r="AF40" s="12"/>
      <c r="AG40" s="41"/>
      <c r="AH40" s="38">
        <v>0.5</v>
      </c>
      <c r="AI40" s="41"/>
      <c r="AJ40" s="38">
        <f t="shared" si="2"/>
        <v>0</v>
      </c>
      <c r="AK40" s="41"/>
      <c r="AL40" s="38">
        <f t="shared" si="3"/>
        <v>0.5</v>
      </c>
      <c r="AM40" s="37"/>
      <c r="AN40" s="173"/>
      <c r="AP40" s="3"/>
      <c r="AQ40" s="3"/>
      <c r="AS40" s="2"/>
    </row>
    <row r="41" spans="1:59" ht="15.75">
      <c r="A41" s="185" t="s">
        <v>32</v>
      </c>
      <c r="B41" s="13"/>
      <c r="C41" s="20"/>
      <c r="D41" s="13"/>
      <c r="E41" s="13"/>
      <c r="F41" s="95">
        <v>1</v>
      </c>
      <c r="G41" s="13"/>
      <c r="H41" s="13"/>
      <c r="I41" s="20"/>
      <c r="J41" s="13"/>
      <c r="K41" s="13"/>
      <c r="L41" s="90"/>
      <c r="M41" s="13"/>
      <c r="N41" s="13"/>
      <c r="O41" s="20"/>
      <c r="P41" s="13"/>
      <c r="Q41" s="13"/>
      <c r="R41" s="90"/>
      <c r="S41" s="13"/>
      <c r="T41" s="13"/>
      <c r="U41" s="90"/>
      <c r="V41" s="13"/>
      <c r="W41" s="37"/>
      <c r="X41" s="112">
        <v>2</v>
      </c>
      <c r="Y41" s="37"/>
      <c r="Z41" s="110">
        <f t="shared" si="0"/>
        <v>1</v>
      </c>
      <c r="AA41" s="37"/>
      <c r="AB41" s="110">
        <f t="shared" si="1"/>
        <v>1</v>
      </c>
      <c r="AC41" s="39"/>
      <c r="AD41" s="13"/>
      <c r="AE41" s="95"/>
      <c r="AF41" s="13"/>
      <c r="AG41" s="39"/>
      <c r="AH41" s="39">
        <v>0.5</v>
      </c>
      <c r="AI41" s="39"/>
      <c r="AJ41" s="39">
        <f t="shared" si="2"/>
        <v>0</v>
      </c>
      <c r="AK41" s="39"/>
      <c r="AL41" s="39">
        <f t="shared" si="3"/>
        <v>0.5</v>
      </c>
      <c r="AM41" s="37"/>
      <c r="AN41" s="173"/>
      <c r="AQ41" s="3"/>
      <c r="AS41" s="2"/>
      <c r="AU41" s="2"/>
      <c r="AW41" s="2"/>
    </row>
    <row r="42" spans="1:59" ht="15.75">
      <c r="A42" s="184" t="s">
        <v>33</v>
      </c>
      <c r="B42" s="12"/>
      <c r="C42" s="76"/>
      <c r="D42" s="12"/>
      <c r="E42" s="12"/>
      <c r="F42" s="94"/>
      <c r="G42" s="12"/>
      <c r="H42" s="12"/>
      <c r="I42" s="101">
        <v>1</v>
      </c>
      <c r="J42" s="12"/>
      <c r="K42" s="12"/>
      <c r="L42" s="82"/>
      <c r="M42" s="12"/>
      <c r="N42" s="12"/>
      <c r="O42" s="76"/>
      <c r="P42" s="12"/>
      <c r="Q42" s="12"/>
      <c r="R42" s="82"/>
      <c r="S42" s="12"/>
      <c r="T42" s="12"/>
      <c r="U42" s="82"/>
      <c r="V42" s="12"/>
      <c r="W42" s="37"/>
      <c r="X42" s="111">
        <v>2</v>
      </c>
      <c r="Y42" s="37"/>
      <c r="Z42" s="109">
        <f t="shared" si="0"/>
        <v>1</v>
      </c>
      <c r="AA42" s="37"/>
      <c r="AB42" s="109">
        <f t="shared" si="1"/>
        <v>1</v>
      </c>
      <c r="AC42" s="41"/>
      <c r="AD42" s="12"/>
      <c r="AE42" s="94">
        <v>0.5</v>
      </c>
      <c r="AF42" s="12"/>
      <c r="AG42" s="41"/>
      <c r="AH42" s="38">
        <v>0.5</v>
      </c>
      <c r="AI42" s="41"/>
      <c r="AJ42" s="38">
        <f t="shared" si="2"/>
        <v>0.5</v>
      </c>
      <c r="AK42" s="41"/>
      <c r="AL42" s="38">
        <f t="shared" si="3"/>
        <v>0</v>
      </c>
      <c r="AM42" s="37"/>
      <c r="AN42" s="173"/>
      <c r="AU42" s="2"/>
      <c r="BC42" s="1"/>
      <c r="BG42" s="1"/>
    </row>
    <row r="43" spans="1:59" ht="15.75">
      <c r="A43" s="185" t="s">
        <v>34</v>
      </c>
      <c r="B43" s="13"/>
      <c r="C43" s="20"/>
      <c r="D43" s="13"/>
      <c r="E43" s="13"/>
      <c r="F43" s="95"/>
      <c r="G43" s="13"/>
      <c r="H43" s="13"/>
      <c r="I43" s="95">
        <v>1</v>
      </c>
      <c r="J43" s="13"/>
      <c r="K43" s="13"/>
      <c r="L43" s="90"/>
      <c r="M43" s="13"/>
      <c r="N43" s="13"/>
      <c r="O43" s="20"/>
      <c r="P43" s="13"/>
      <c r="Q43" s="13"/>
      <c r="R43" s="90"/>
      <c r="S43" s="13"/>
      <c r="T43" s="13"/>
      <c r="U43" s="90"/>
      <c r="V43" s="13"/>
      <c r="W43" s="37"/>
      <c r="X43" s="112">
        <v>2.5</v>
      </c>
      <c r="Y43" s="37"/>
      <c r="Z43" s="110">
        <f t="shared" si="0"/>
        <v>1</v>
      </c>
      <c r="AA43" s="37"/>
      <c r="AB43" s="110">
        <f t="shared" si="1"/>
        <v>1.5</v>
      </c>
      <c r="AC43" s="39"/>
      <c r="AD43" s="13"/>
      <c r="AE43" s="95"/>
      <c r="AF43" s="13"/>
      <c r="AG43" s="39"/>
      <c r="AH43" s="39">
        <v>0.5</v>
      </c>
      <c r="AI43" s="39"/>
      <c r="AJ43" s="39">
        <f t="shared" si="2"/>
        <v>0</v>
      </c>
      <c r="AK43" s="39"/>
      <c r="AL43" s="39">
        <f t="shared" si="3"/>
        <v>0.5</v>
      </c>
      <c r="AM43" s="37"/>
      <c r="AN43" s="173"/>
      <c r="AQ43" s="3"/>
      <c r="AS43" s="2"/>
    </row>
    <row r="44" spans="1:59" ht="15.75">
      <c r="A44" s="184" t="s">
        <v>35</v>
      </c>
      <c r="B44" s="12"/>
      <c r="C44" s="76"/>
      <c r="D44" s="12"/>
      <c r="E44" s="12"/>
      <c r="F44" s="94"/>
      <c r="G44" s="12"/>
      <c r="H44" s="12"/>
      <c r="I44" s="85">
        <v>1</v>
      </c>
      <c r="J44" s="12"/>
      <c r="K44" s="12"/>
      <c r="L44" s="82"/>
      <c r="M44" s="12"/>
      <c r="N44" s="12"/>
      <c r="O44" s="76"/>
      <c r="P44" s="12"/>
      <c r="Q44" s="12"/>
      <c r="R44" s="82"/>
      <c r="S44" s="12"/>
      <c r="T44" s="12"/>
      <c r="U44" s="82"/>
      <c r="V44" s="12"/>
      <c r="W44" s="37"/>
      <c r="X44" s="111">
        <v>2.5</v>
      </c>
      <c r="Y44" s="37"/>
      <c r="Z44" s="109">
        <f t="shared" si="0"/>
        <v>1</v>
      </c>
      <c r="AA44" s="37"/>
      <c r="AB44" s="109">
        <f t="shared" si="1"/>
        <v>1.5</v>
      </c>
      <c r="AC44" s="41"/>
      <c r="AD44" s="12"/>
      <c r="AE44" s="94"/>
      <c r="AF44" s="12"/>
      <c r="AG44" s="41"/>
      <c r="AH44" s="38">
        <v>0.5</v>
      </c>
      <c r="AI44" s="41"/>
      <c r="AJ44" s="38">
        <f t="shared" si="2"/>
        <v>0</v>
      </c>
      <c r="AK44" s="41"/>
      <c r="AL44" s="38">
        <f t="shared" si="3"/>
        <v>0.5</v>
      </c>
      <c r="AM44" s="37"/>
      <c r="AN44" s="173"/>
      <c r="AP44" s="3"/>
      <c r="AQ44" s="3"/>
      <c r="AS44" s="2"/>
      <c r="AU44" s="2"/>
      <c r="AW44" s="2"/>
      <c r="AY44" s="2"/>
      <c r="BA44" s="2"/>
    </row>
    <row r="45" spans="1:59" ht="15.75">
      <c r="A45" s="185" t="s">
        <v>36</v>
      </c>
      <c r="B45" s="13"/>
      <c r="C45" s="20"/>
      <c r="D45" s="13"/>
      <c r="E45" s="13"/>
      <c r="F45" s="95">
        <v>1</v>
      </c>
      <c r="G45" s="13"/>
      <c r="H45" s="13"/>
      <c r="I45" s="20"/>
      <c r="J45" s="13"/>
      <c r="K45" s="13"/>
      <c r="L45" s="90"/>
      <c r="M45" s="13"/>
      <c r="N45" s="13"/>
      <c r="O45" s="20"/>
      <c r="P45" s="13"/>
      <c r="Q45" s="13"/>
      <c r="R45" s="90"/>
      <c r="S45" s="13"/>
      <c r="T45" s="13"/>
      <c r="U45" s="90"/>
      <c r="V45" s="13"/>
      <c r="W45" s="37"/>
      <c r="X45" s="112">
        <v>2</v>
      </c>
      <c r="Y45" s="37"/>
      <c r="Z45" s="110">
        <f t="shared" si="0"/>
        <v>1</v>
      </c>
      <c r="AA45" s="37"/>
      <c r="AB45" s="110">
        <f t="shared" si="1"/>
        <v>1</v>
      </c>
      <c r="AC45" s="39"/>
      <c r="AD45" s="13"/>
      <c r="AE45" s="95"/>
      <c r="AF45" s="13"/>
      <c r="AG45" s="39"/>
      <c r="AH45" s="39">
        <v>0.5</v>
      </c>
      <c r="AI45" s="39"/>
      <c r="AJ45" s="39">
        <f t="shared" si="2"/>
        <v>0</v>
      </c>
      <c r="AK45" s="39"/>
      <c r="AL45" s="39">
        <f t="shared" si="3"/>
        <v>0.5</v>
      </c>
      <c r="AM45" s="37"/>
      <c r="AN45" s="173"/>
      <c r="AS45" s="2"/>
      <c r="AU45" s="2"/>
      <c r="AW45" s="2"/>
    </row>
    <row r="46" spans="1:59" ht="15.75">
      <c r="A46" s="184" t="s">
        <v>37</v>
      </c>
      <c r="B46" s="12"/>
      <c r="C46" s="78"/>
      <c r="D46" s="12"/>
      <c r="E46" s="12"/>
      <c r="F46" s="94"/>
      <c r="G46" s="12"/>
      <c r="H46" s="12"/>
      <c r="I46" s="76"/>
      <c r="J46" s="12"/>
      <c r="K46" s="12"/>
      <c r="L46" s="82"/>
      <c r="M46" s="12"/>
      <c r="N46" s="12"/>
      <c r="O46" s="76"/>
      <c r="P46" s="12"/>
      <c r="Q46" s="12"/>
      <c r="R46" s="82"/>
      <c r="S46" s="12"/>
      <c r="T46" s="12"/>
      <c r="U46" s="82"/>
      <c r="V46" s="12"/>
      <c r="W46" s="37"/>
      <c r="X46" s="111">
        <v>3</v>
      </c>
      <c r="Y46" s="37"/>
      <c r="Z46" s="109">
        <f t="shared" si="0"/>
        <v>0</v>
      </c>
      <c r="AA46" s="37"/>
      <c r="AB46" s="109">
        <f t="shared" si="1"/>
        <v>3</v>
      </c>
      <c r="AC46" s="41"/>
      <c r="AD46" s="12"/>
      <c r="AE46" s="94"/>
      <c r="AF46" s="12"/>
      <c r="AG46" s="41"/>
      <c r="AH46" s="38">
        <v>0.5</v>
      </c>
      <c r="AI46" s="41"/>
      <c r="AJ46" s="38">
        <f t="shared" si="2"/>
        <v>0</v>
      </c>
      <c r="AK46" s="41"/>
      <c r="AL46" s="38">
        <f t="shared" si="3"/>
        <v>0.5</v>
      </c>
      <c r="AM46" s="37"/>
      <c r="AN46" s="173"/>
      <c r="AQ46" s="3"/>
      <c r="AS46" s="2"/>
    </row>
    <row r="47" spans="1:59" ht="15.75">
      <c r="A47" s="185" t="s">
        <v>38</v>
      </c>
      <c r="B47" s="13"/>
      <c r="C47" s="79"/>
      <c r="D47" s="13"/>
      <c r="E47" s="13"/>
      <c r="F47" s="95">
        <v>1</v>
      </c>
      <c r="G47" s="13"/>
      <c r="H47" s="13"/>
      <c r="I47" s="20"/>
      <c r="J47" s="13"/>
      <c r="K47" s="13"/>
      <c r="L47" s="90"/>
      <c r="M47" s="13"/>
      <c r="N47" s="13"/>
      <c r="O47" s="20"/>
      <c r="P47" s="13"/>
      <c r="Q47" s="13"/>
      <c r="R47" s="90"/>
      <c r="S47" s="13"/>
      <c r="T47" s="13"/>
      <c r="U47" s="90"/>
      <c r="V47" s="13"/>
      <c r="W47" s="37"/>
      <c r="X47" s="112">
        <v>3.5</v>
      </c>
      <c r="Y47" s="37"/>
      <c r="Z47" s="110">
        <f t="shared" si="0"/>
        <v>1</v>
      </c>
      <c r="AA47" s="37"/>
      <c r="AB47" s="110">
        <f t="shared" si="1"/>
        <v>2.5</v>
      </c>
      <c r="AC47" s="39"/>
      <c r="AD47" s="13"/>
      <c r="AE47" s="95">
        <v>0.5</v>
      </c>
      <c r="AF47" s="13"/>
      <c r="AG47" s="39"/>
      <c r="AH47" s="39">
        <v>0.5</v>
      </c>
      <c r="AI47" s="39"/>
      <c r="AJ47" s="39">
        <f t="shared" si="2"/>
        <v>0.5</v>
      </c>
      <c r="AK47" s="39"/>
      <c r="AL47" s="39">
        <f t="shared" si="3"/>
        <v>0</v>
      </c>
      <c r="AM47" s="37"/>
      <c r="AN47" s="173"/>
      <c r="AQ47" s="3"/>
      <c r="AS47" s="2"/>
      <c r="AU47" s="2"/>
      <c r="AW47" s="2"/>
      <c r="AY47" s="2"/>
      <c r="BA47" s="2"/>
    </row>
    <row r="48" spans="1:59" ht="15.75">
      <c r="A48" s="184" t="s">
        <v>39</v>
      </c>
      <c r="B48" s="12"/>
      <c r="C48" s="76"/>
      <c r="D48" s="12"/>
      <c r="E48" s="12"/>
      <c r="F48" s="94"/>
      <c r="G48" s="12"/>
      <c r="H48" s="12"/>
      <c r="I48" s="101">
        <v>1</v>
      </c>
      <c r="J48" s="12"/>
      <c r="K48" s="12"/>
      <c r="L48" s="82"/>
      <c r="M48" s="12"/>
      <c r="N48" s="12"/>
      <c r="O48" s="76"/>
      <c r="P48" s="12"/>
      <c r="Q48" s="12"/>
      <c r="R48" s="82"/>
      <c r="S48" s="12"/>
      <c r="T48" s="12"/>
      <c r="U48" s="82"/>
      <c r="V48" s="12"/>
      <c r="W48" s="37"/>
      <c r="X48" s="111">
        <v>2.5</v>
      </c>
      <c r="Y48" s="37"/>
      <c r="Z48" s="109">
        <f t="shared" si="0"/>
        <v>1</v>
      </c>
      <c r="AA48" s="37"/>
      <c r="AB48" s="109">
        <f t="shared" si="1"/>
        <v>1.5</v>
      </c>
      <c r="AC48" s="41"/>
      <c r="AD48" s="12"/>
      <c r="AE48" s="94"/>
      <c r="AF48" s="12"/>
      <c r="AG48" s="41"/>
      <c r="AH48" s="38">
        <v>0.5</v>
      </c>
      <c r="AI48" s="41"/>
      <c r="AJ48" s="38">
        <f t="shared" si="2"/>
        <v>0</v>
      </c>
      <c r="AK48" s="41"/>
      <c r="AL48" s="38">
        <f t="shared" si="3"/>
        <v>0.5</v>
      </c>
      <c r="AM48" s="37"/>
      <c r="AN48" s="173"/>
      <c r="AP48" s="3"/>
      <c r="AQ48" s="3"/>
      <c r="AW48" s="2"/>
      <c r="AY48" s="2"/>
    </row>
    <row r="49" spans="1:59" ht="15.75">
      <c r="A49" s="185" t="s">
        <v>40</v>
      </c>
      <c r="B49" s="13"/>
      <c r="C49" s="20"/>
      <c r="D49" s="13"/>
      <c r="E49" s="13"/>
      <c r="F49" s="95"/>
      <c r="G49" s="13"/>
      <c r="H49" s="13"/>
      <c r="I49" s="95">
        <v>1</v>
      </c>
      <c r="J49" s="13"/>
      <c r="K49" s="13"/>
      <c r="L49" s="90"/>
      <c r="M49" s="13"/>
      <c r="N49" s="13"/>
      <c r="O49" s="20"/>
      <c r="P49" s="13"/>
      <c r="Q49" s="13"/>
      <c r="R49" s="90"/>
      <c r="S49" s="13"/>
      <c r="T49" s="13"/>
      <c r="U49" s="79"/>
      <c r="V49" s="13"/>
      <c r="W49" s="37"/>
      <c r="X49" s="112">
        <v>2.5</v>
      </c>
      <c r="Y49" s="37"/>
      <c r="Z49" s="110">
        <f t="shared" si="0"/>
        <v>1</v>
      </c>
      <c r="AA49" s="37"/>
      <c r="AB49" s="110">
        <f t="shared" si="1"/>
        <v>1.5</v>
      </c>
      <c r="AC49" s="39"/>
      <c r="AD49" s="13"/>
      <c r="AE49" s="95">
        <v>0.5</v>
      </c>
      <c r="AF49" s="13"/>
      <c r="AG49" s="39"/>
      <c r="AH49" s="39">
        <v>0.5</v>
      </c>
      <c r="AI49" s="39"/>
      <c r="AJ49" s="39">
        <f t="shared" si="2"/>
        <v>0.5</v>
      </c>
      <c r="AK49" s="39"/>
      <c r="AL49" s="39">
        <f t="shared" si="3"/>
        <v>0</v>
      </c>
      <c r="AM49" s="37"/>
      <c r="AN49" s="173"/>
      <c r="AQ49" s="3"/>
      <c r="AS49" s="2"/>
    </row>
    <row r="50" spans="1:59" ht="15.75">
      <c r="A50" s="184" t="s">
        <v>41</v>
      </c>
      <c r="B50" s="12"/>
      <c r="C50" s="76"/>
      <c r="D50" s="12"/>
      <c r="E50" s="12"/>
      <c r="F50" s="94"/>
      <c r="G50" s="12"/>
      <c r="H50" s="12"/>
      <c r="I50" s="85">
        <v>1</v>
      </c>
      <c r="J50" s="12"/>
      <c r="K50" s="12"/>
      <c r="L50" s="82"/>
      <c r="M50" s="12"/>
      <c r="N50" s="12"/>
      <c r="O50" s="76"/>
      <c r="P50" s="12"/>
      <c r="Q50" s="12"/>
      <c r="R50" s="82">
        <v>0.5</v>
      </c>
      <c r="S50" s="12"/>
      <c r="T50" s="12"/>
      <c r="U50" s="76"/>
      <c r="V50" s="12"/>
      <c r="W50" s="37"/>
      <c r="X50" s="111">
        <v>1.5</v>
      </c>
      <c r="Y50" s="37"/>
      <c r="Z50" s="109">
        <f t="shared" si="0"/>
        <v>1.5</v>
      </c>
      <c r="AA50" s="37"/>
      <c r="AB50" s="109">
        <f t="shared" si="1"/>
        <v>0</v>
      </c>
      <c r="AC50" s="41"/>
      <c r="AD50" s="12"/>
      <c r="AE50" s="94"/>
      <c r="AF50" s="12"/>
      <c r="AG50" s="41"/>
      <c r="AH50" s="38">
        <v>0.5</v>
      </c>
      <c r="AI50" s="41"/>
      <c r="AJ50" s="38">
        <f t="shared" si="2"/>
        <v>0</v>
      </c>
      <c r="AK50" s="41"/>
      <c r="AL50" s="38">
        <f t="shared" si="3"/>
        <v>0.5</v>
      </c>
      <c r="AM50" s="37"/>
      <c r="AN50" s="173"/>
      <c r="AQ50" s="3"/>
      <c r="AS50" s="2"/>
      <c r="AW50" s="2"/>
      <c r="AY50" s="2"/>
    </row>
    <row r="51" spans="1:59" ht="15.75">
      <c r="A51" s="185" t="s">
        <v>42</v>
      </c>
      <c r="B51" s="13"/>
      <c r="C51" s="77"/>
      <c r="D51" s="13"/>
      <c r="E51" s="13"/>
      <c r="F51" s="95"/>
      <c r="G51" s="13"/>
      <c r="H51" s="13"/>
      <c r="I51" s="20"/>
      <c r="J51" s="13"/>
      <c r="K51" s="13"/>
      <c r="L51" s="90"/>
      <c r="M51" s="13"/>
      <c r="N51" s="13"/>
      <c r="O51" s="20"/>
      <c r="P51" s="13"/>
      <c r="Q51" s="13"/>
      <c r="R51" s="90"/>
      <c r="S51" s="13"/>
      <c r="T51" s="13"/>
      <c r="U51" s="81"/>
      <c r="V51" s="13"/>
      <c r="W51" s="37"/>
      <c r="X51" s="112">
        <v>3</v>
      </c>
      <c r="Y51" s="37"/>
      <c r="Z51" s="110">
        <f t="shared" si="0"/>
        <v>0</v>
      </c>
      <c r="AA51" s="37"/>
      <c r="AB51" s="110">
        <f t="shared" si="1"/>
        <v>3</v>
      </c>
      <c r="AC51" s="39"/>
      <c r="AD51" s="13"/>
      <c r="AE51" s="95">
        <v>0.5</v>
      </c>
      <c r="AF51" s="13"/>
      <c r="AG51" s="39"/>
      <c r="AH51" s="39">
        <v>0.5</v>
      </c>
      <c r="AI51" s="39"/>
      <c r="AJ51" s="39">
        <f t="shared" si="2"/>
        <v>0.5</v>
      </c>
      <c r="AK51" s="39"/>
      <c r="AL51" s="39">
        <f t="shared" si="3"/>
        <v>0</v>
      </c>
      <c r="AM51" s="37"/>
      <c r="AN51" s="173"/>
      <c r="AQ51" s="3"/>
      <c r="AW51" s="2"/>
      <c r="AY51" s="2"/>
    </row>
    <row r="52" spans="1:59" ht="15.75">
      <c r="A52" s="184" t="s">
        <v>43</v>
      </c>
      <c r="B52" s="12"/>
      <c r="C52" s="76"/>
      <c r="D52" s="12"/>
      <c r="E52" s="12"/>
      <c r="F52" s="94"/>
      <c r="G52" s="12"/>
      <c r="H52" s="12"/>
      <c r="I52" s="76"/>
      <c r="J52" s="12"/>
      <c r="K52" s="12"/>
      <c r="L52" s="82"/>
      <c r="M52" s="12"/>
      <c r="N52" s="12"/>
      <c r="O52" s="76"/>
      <c r="P52" s="12"/>
      <c r="Q52" s="12"/>
      <c r="R52" s="82"/>
      <c r="S52" s="12"/>
      <c r="T52" s="12"/>
      <c r="U52" s="82"/>
      <c r="V52" s="12"/>
      <c r="W52" s="37"/>
      <c r="X52" s="111">
        <v>2</v>
      </c>
      <c r="Y52" s="37"/>
      <c r="Z52" s="109">
        <f t="shared" si="0"/>
        <v>0</v>
      </c>
      <c r="AA52" s="37"/>
      <c r="AB52" s="109">
        <f t="shared" si="1"/>
        <v>2</v>
      </c>
      <c r="AC52" s="41"/>
      <c r="AD52" s="12"/>
      <c r="AE52" s="94"/>
      <c r="AF52" s="12"/>
      <c r="AG52" s="41"/>
      <c r="AH52" s="38">
        <v>0.5</v>
      </c>
      <c r="AI52" s="41"/>
      <c r="AJ52" s="38">
        <f t="shared" si="2"/>
        <v>0</v>
      </c>
      <c r="AK52" s="41"/>
      <c r="AL52" s="38">
        <f t="shared" si="3"/>
        <v>0.5</v>
      </c>
      <c r="AM52" s="37"/>
      <c r="AN52" s="173"/>
      <c r="AP52" s="3"/>
      <c r="AS52" s="2"/>
      <c r="AU52" s="2"/>
      <c r="AY52" s="2"/>
      <c r="BA52" s="2"/>
    </row>
    <row r="53" spans="1:59" ht="15.75">
      <c r="A53" s="185" t="s">
        <v>44</v>
      </c>
      <c r="B53" s="13"/>
      <c r="C53" s="20"/>
      <c r="D53" s="13"/>
      <c r="E53" s="13"/>
      <c r="F53" s="95"/>
      <c r="G53" s="13"/>
      <c r="H53" s="13"/>
      <c r="I53" s="20"/>
      <c r="J53" s="13"/>
      <c r="K53" s="13"/>
      <c r="L53" s="79"/>
      <c r="M53" s="13"/>
      <c r="N53" s="13"/>
      <c r="O53" s="20"/>
      <c r="P53" s="13"/>
      <c r="Q53" s="13"/>
      <c r="R53" s="79"/>
      <c r="S53" s="13"/>
      <c r="T53" s="13"/>
      <c r="U53" s="79"/>
      <c r="V53" s="13"/>
      <c r="W53" s="37"/>
      <c r="X53" s="112">
        <v>2</v>
      </c>
      <c r="Y53" s="37"/>
      <c r="Z53" s="110">
        <f t="shared" si="0"/>
        <v>0</v>
      </c>
      <c r="AA53" s="37"/>
      <c r="AB53" s="110">
        <f t="shared" si="1"/>
        <v>2</v>
      </c>
      <c r="AC53" s="39"/>
      <c r="AD53" s="13"/>
      <c r="AE53" s="95"/>
      <c r="AF53" s="13"/>
      <c r="AG53" s="39"/>
      <c r="AH53" s="39">
        <v>0.5</v>
      </c>
      <c r="AI53" s="39"/>
      <c r="AJ53" s="39">
        <f t="shared" si="2"/>
        <v>0</v>
      </c>
      <c r="AK53" s="39"/>
      <c r="AL53" s="39">
        <f t="shared" si="3"/>
        <v>0.5</v>
      </c>
      <c r="AM53" s="37"/>
      <c r="AN53" s="173"/>
      <c r="AQ53" s="3"/>
      <c r="AS53" s="2"/>
      <c r="AW53" s="2"/>
      <c r="AY53" s="2"/>
    </row>
    <row r="54" spans="1:59" ht="15.75">
      <c r="A54" s="184" t="s">
        <v>45</v>
      </c>
      <c r="B54" s="12"/>
      <c r="C54" s="80">
        <v>0.5</v>
      </c>
      <c r="D54" s="12"/>
      <c r="E54" s="12"/>
      <c r="F54" s="94"/>
      <c r="G54" s="12"/>
      <c r="H54" s="12"/>
      <c r="I54" s="76"/>
      <c r="J54" s="12"/>
      <c r="K54" s="12"/>
      <c r="L54" s="76"/>
      <c r="M54" s="12"/>
      <c r="N54" s="12"/>
      <c r="O54" s="70">
        <v>0.5</v>
      </c>
      <c r="P54" s="12"/>
      <c r="Q54" s="12"/>
      <c r="R54" s="76"/>
      <c r="S54" s="12"/>
      <c r="T54" s="12"/>
      <c r="U54" s="76"/>
      <c r="V54" s="12"/>
      <c r="W54" s="37"/>
      <c r="X54" s="111">
        <v>2</v>
      </c>
      <c r="Y54" s="37"/>
      <c r="Z54" s="109">
        <f t="shared" si="0"/>
        <v>1</v>
      </c>
      <c r="AA54" s="37"/>
      <c r="AB54" s="109">
        <f t="shared" si="1"/>
        <v>1</v>
      </c>
      <c r="AC54" s="41"/>
      <c r="AD54" s="12"/>
      <c r="AE54" s="94"/>
      <c r="AF54" s="12"/>
      <c r="AG54" s="41"/>
      <c r="AH54" s="38">
        <v>0.5</v>
      </c>
      <c r="AI54" s="41"/>
      <c r="AJ54" s="38">
        <f t="shared" si="2"/>
        <v>0</v>
      </c>
      <c r="AK54" s="41"/>
      <c r="AL54" s="38">
        <f t="shared" si="3"/>
        <v>0.5</v>
      </c>
      <c r="AM54" s="37"/>
      <c r="AN54" s="173"/>
      <c r="AQ54" s="3"/>
      <c r="AS54" s="2"/>
      <c r="AW54" s="2"/>
      <c r="AY54" s="2"/>
    </row>
    <row r="55" spans="1:59" ht="15.75">
      <c r="A55" s="185" t="s">
        <v>46</v>
      </c>
      <c r="B55" s="13"/>
      <c r="C55" s="20"/>
      <c r="D55" s="13"/>
      <c r="E55" s="13"/>
      <c r="F55" s="95">
        <v>1</v>
      </c>
      <c r="G55" s="13"/>
      <c r="H55" s="13"/>
      <c r="I55" s="20"/>
      <c r="J55" s="13"/>
      <c r="K55" s="13"/>
      <c r="L55" s="81"/>
      <c r="M55" s="13"/>
      <c r="N55" s="13"/>
      <c r="O55" s="20"/>
      <c r="P55" s="13"/>
      <c r="Q55" s="13"/>
      <c r="R55" s="81"/>
      <c r="S55" s="13"/>
      <c r="T55" s="13"/>
      <c r="U55" s="81"/>
      <c r="V55" s="13"/>
      <c r="W55" s="37"/>
      <c r="X55" s="112">
        <v>2</v>
      </c>
      <c r="Y55" s="37"/>
      <c r="Z55" s="110">
        <f t="shared" si="0"/>
        <v>1</v>
      </c>
      <c r="AA55" s="37"/>
      <c r="AB55" s="110">
        <f t="shared" si="1"/>
        <v>1</v>
      </c>
      <c r="AC55" s="39"/>
      <c r="AD55" s="13"/>
      <c r="AE55" s="95">
        <v>0.5</v>
      </c>
      <c r="AF55" s="13"/>
      <c r="AG55" s="39"/>
      <c r="AH55" s="39">
        <v>0.5</v>
      </c>
      <c r="AI55" s="39"/>
      <c r="AJ55" s="39">
        <f t="shared" si="2"/>
        <v>0.5</v>
      </c>
      <c r="AK55" s="39"/>
      <c r="AL55" s="39">
        <f t="shared" si="3"/>
        <v>0</v>
      </c>
      <c r="AM55" s="37"/>
      <c r="AN55" s="173"/>
      <c r="AU55" s="2"/>
      <c r="BC55" s="1"/>
      <c r="BG55" s="1"/>
    </row>
    <row r="56" spans="1:59" ht="15.75">
      <c r="A56" s="184" t="s">
        <v>47</v>
      </c>
      <c r="B56" s="12"/>
      <c r="C56" s="76"/>
      <c r="D56" s="12"/>
      <c r="E56" s="12"/>
      <c r="F56" s="94"/>
      <c r="G56" s="12"/>
      <c r="H56" s="12"/>
      <c r="I56" s="80">
        <v>1</v>
      </c>
      <c r="J56" s="12"/>
      <c r="K56" s="12"/>
      <c r="L56" s="82"/>
      <c r="M56" s="12"/>
      <c r="N56" s="12"/>
      <c r="O56" s="76"/>
      <c r="P56" s="12"/>
      <c r="Q56" s="12"/>
      <c r="R56" s="82"/>
      <c r="S56" s="12"/>
      <c r="T56" s="12"/>
      <c r="U56" s="82"/>
      <c r="V56" s="12"/>
      <c r="W56" s="37"/>
      <c r="X56" s="111">
        <v>2</v>
      </c>
      <c r="Y56" s="37"/>
      <c r="Z56" s="109">
        <f t="shared" si="0"/>
        <v>1</v>
      </c>
      <c r="AA56" s="37"/>
      <c r="AB56" s="109">
        <f t="shared" si="1"/>
        <v>1</v>
      </c>
      <c r="AC56" s="41"/>
      <c r="AD56" s="12"/>
      <c r="AE56" s="94"/>
      <c r="AF56" s="12"/>
      <c r="AG56" s="41"/>
      <c r="AH56" s="38">
        <v>0.5</v>
      </c>
      <c r="AI56" s="41"/>
      <c r="AJ56" s="38">
        <f t="shared" si="2"/>
        <v>0</v>
      </c>
      <c r="AK56" s="41"/>
      <c r="AL56" s="38">
        <f t="shared" si="3"/>
        <v>0.5</v>
      </c>
      <c r="AM56" s="37"/>
      <c r="AN56" s="173"/>
      <c r="AS56" s="2"/>
      <c r="AU56" s="2"/>
      <c r="AY56" s="2"/>
      <c r="BA56" s="2"/>
    </row>
    <row r="57" spans="1:59" ht="15.75">
      <c r="A57" s="185" t="s">
        <v>48</v>
      </c>
      <c r="B57" s="13"/>
      <c r="C57" s="77"/>
      <c r="D57" s="13"/>
      <c r="E57" s="13"/>
      <c r="F57" s="95"/>
      <c r="G57" s="13"/>
      <c r="H57" s="13"/>
      <c r="I57" s="20"/>
      <c r="J57" s="13"/>
      <c r="K57" s="13"/>
      <c r="L57" s="90"/>
      <c r="M57" s="13"/>
      <c r="N57" s="13"/>
      <c r="O57" s="20"/>
      <c r="P57" s="13"/>
      <c r="Q57" s="13"/>
      <c r="R57" s="90"/>
      <c r="S57" s="13"/>
      <c r="T57" s="13"/>
      <c r="U57" s="90"/>
      <c r="V57" s="13"/>
      <c r="W57" s="37"/>
      <c r="X57" s="112">
        <v>3</v>
      </c>
      <c r="Y57" s="37"/>
      <c r="Z57" s="110">
        <f t="shared" si="0"/>
        <v>0</v>
      </c>
      <c r="AA57" s="37"/>
      <c r="AB57" s="110">
        <f t="shared" si="1"/>
        <v>3</v>
      </c>
      <c r="AC57" s="39"/>
      <c r="AD57" s="13"/>
      <c r="AE57" s="95"/>
      <c r="AF57" s="13"/>
      <c r="AG57" s="39"/>
      <c r="AH57" s="39">
        <v>0.5</v>
      </c>
      <c r="AI57" s="39"/>
      <c r="AJ57" s="39">
        <f t="shared" si="2"/>
        <v>0</v>
      </c>
      <c r="AK57" s="39"/>
      <c r="AL57" s="39">
        <f t="shared" si="3"/>
        <v>0.5</v>
      </c>
      <c r="AM57" s="37"/>
      <c r="AN57" s="173"/>
      <c r="AP57" s="3"/>
      <c r="AS57" s="2"/>
      <c r="AU57" s="2"/>
      <c r="AW57" s="2"/>
      <c r="BA57" s="2"/>
    </row>
    <row r="58" spans="1:59" ht="15.75">
      <c r="A58" s="184" t="s">
        <v>49</v>
      </c>
      <c r="B58" s="12"/>
      <c r="C58" s="76"/>
      <c r="D58" s="12"/>
      <c r="E58" s="12"/>
      <c r="F58" s="94"/>
      <c r="G58" s="12"/>
      <c r="H58" s="12"/>
      <c r="I58" s="80">
        <v>1</v>
      </c>
      <c r="J58" s="12"/>
      <c r="K58" s="12"/>
      <c r="L58" s="82"/>
      <c r="M58" s="12"/>
      <c r="N58" s="12"/>
      <c r="O58" s="76"/>
      <c r="P58" s="12"/>
      <c r="Q58" s="12"/>
      <c r="R58" s="83"/>
      <c r="S58" s="12"/>
      <c r="T58" s="12"/>
      <c r="U58" s="82"/>
      <c r="V58" s="12"/>
      <c r="W58" s="37"/>
      <c r="X58" s="111">
        <v>2.5</v>
      </c>
      <c r="Y58" s="37"/>
      <c r="Z58" s="109">
        <f t="shared" si="0"/>
        <v>1</v>
      </c>
      <c r="AA58" s="37"/>
      <c r="AB58" s="109">
        <f t="shared" si="1"/>
        <v>1.5</v>
      </c>
      <c r="AC58" s="41"/>
      <c r="AD58" s="12"/>
      <c r="AE58" s="94"/>
      <c r="AF58" s="12"/>
      <c r="AG58" s="41"/>
      <c r="AH58" s="38">
        <v>0.5</v>
      </c>
      <c r="AI58" s="41"/>
      <c r="AJ58" s="38">
        <f t="shared" si="2"/>
        <v>0</v>
      </c>
      <c r="AK58" s="41"/>
      <c r="AL58" s="38">
        <f t="shared" si="3"/>
        <v>0.5</v>
      </c>
      <c r="AM58" s="37"/>
      <c r="AN58" s="173"/>
      <c r="AS58" s="2"/>
      <c r="AU58" s="2"/>
      <c r="AW58" s="2"/>
      <c r="AY58" s="2"/>
      <c r="BA58" s="2"/>
    </row>
    <row r="59" spans="1:59" ht="15.75">
      <c r="A59" s="185" t="s">
        <v>50</v>
      </c>
      <c r="B59" s="13"/>
      <c r="C59" s="81"/>
      <c r="D59" s="13"/>
      <c r="E59" s="13"/>
      <c r="F59" s="95"/>
      <c r="G59" s="13"/>
      <c r="H59" s="13"/>
      <c r="I59" s="20"/>
      <c r="J59" s="13"/>
      <c r="K59" s="13"/>
      <c r="L59" s="90"/>
      <c r="M59" s="13"/>
      <c r="N59" s="13"/>
      <c r="O59" s="20"/>
      <c r="P59" s="13"/>
      <c r="Q59" s="13"/>
      <c r="R59" s="20"/>
      <c r="S59" s="13"/>
      <c r="T59" s="13"/>
      <c r="U59" s="90"/>
      <c r="V59" s="13"/>
      <c r="W59" s="37"/>
      <c r="X59" s="112">
        <v>3</v>
      </c>
      <c r="Y59" s="37"/>
      <c r="Z59" s="110">
        <f t="shared" si="0"/>
        <v>0</v>
      </c>
      <c r="AA59" s="37"/>
      <c r="AB59" s="110">
        <f t="shared" si="1"/>
        <v>3</v>
      </c>
      <c r="AC59" s="39"/>
      <c r="AD59" s="13"/>
      <c r="AE59" s="95">
        <v>0.5</v>
      </c>
      <c r="AF59" s="13"/>
      <c r="AG59" s="39"/>
      <c r="AH59" s="39">
        <v>0.5</v>
      </c>
      <c r="AI59" s="39"/>
      <c r="AJ59" s="39">
        <f t="shared" si="2"/>
        <v>0.5</v>
      </c>
      <c r="AK59" s="39"/>
      <c r="AL59" s="39">
        <f t="shared" si="3"/>
        <v>0</v>
      </c>
      <c r="AM59" s="37"/>
      <c r="AN59" s="173"/>
      <c r="AQ59" s="3"/>
      <c r="AS59" s="2"/>
      <c r="AU59" s="2"/>
      <c r="AW59" s="2"/>
      <c r="AY59" s="2"/>
      <c r="BA59" s="2"/>
    </row>
    <row r="60" spans="1:59" ht="15.75">
      <c r="A60" s="184" t="s">
        <v>51</v>
      </c>
      <c r="B60" s="12"/>
      <c r="C60" s="82"/>
      <c r="D60" s="12"/>
      <c r="E60" s="12"/>
      <c r="F60" s="94">
        <v>1</v>
      </c>
      <c r="G60" s="12"/>
      <c r="H60" s="12"/>
      <c r="I60" s="76"/>
      <c r="J60" s="12"/>
      <c r="K60" s="12"/>
      <c r="L60" s="82"/>
      <c r="M60" s="12"/>
      <c r="N60" s="12"/>
      <c r="O60" s="76"/>
      <c r="P60" s="12"/>
      <c r="Q60" s="12"/>
      <c r="R60" s="105"/>
      <c r="S60" s="12"/>
      <c r="T60" s="12"/>
      <c r="U60" s="82"/>
      <c r="V60" s="12"/>
      <c r="W60" s="37"/>
      <c r="X60" s="111">
        <v>3</v>
      </c>
      <c r="Y60" s="37"/>
      <c r="Z60" s="109">
        <f t="shared" si="0"/>
        <v>1</v>
      </c>
      <c r="AA60" s="37"/>
      <c r="AB60" s="109">
        <f t="shared" si="1"/>
        <v>2</v>
      </c>
      <c r="AC60" s="41"/>
      <c r="AD60" s="12"/>
      <c r="AE60" s="94"/>
      <c r="AF60" s="12"/>
      <c r="AG60" s="41"/>
      <c r="AH60" s="38">
        <v>0.5</v>
      </c>
      <c r="AI60" s="41"/>
      <c r="AJ60" s="38">
        <f t="shared" si="2"/>
        <v>0</v>
      </c>
      <c r="AK60" s="41"/>
      <c r="AL60" s="38">
        <f t="shared" si="3"/>
        <v>0.5</v>
      </c>
      <c r="AM60" s="37"/>
      <c r="AN60" s="173"/>
      <c r="AQ60" s="3"/>
      <c r="AS60" s="2"/>
      <c r="AU60" s="2"/>
      <c r="AW60" s="2"/>
      <c r="BA60" s="2"/>
    </row>
    <row r="61" spans="1:59" ht="15.75">
      <c r="A61" s="185" t="s">
        <v>52</v>
      </c>
      <c r="B61" s="13"/>
      <c r="C61" s="90"/>
      <c r="D61" s="13"/>
      <c r="E61" s="13"/>
      <c r="F61" s="95"/>
      <c r="G61" s="13"/>
      <c r="H61" s="13"/>
      <c r="I61" s="20"/>
      <c r="J61" s="13"/>
      <c r="K61" s="13"/>
      <c r="L61" s="90"/>
      <c r="M61" s="13"/>
      <c r="N61" s="13"/>
      <c r="O61" s="20"/>
      <c r="P61" s="13"/>
      <c r="Q61" s="13"/>
      <c r="R61" s="20"/>
      <c r="S61" s="13"/>
      <c r="T61" s="13"/>
      <c r="U61" s="90"/>
      <c r="V61" s="13"/>
      <c r="W61" s="37"/>
      <c r="X61" s="112">
        <v>3</v>
      </c>
      <c r="Y61" s="37"/>
      <c r="Z61" s="110">
        <f t="shared" si="0"/>
        <v>0</v>
      </c>
      <c r="AA61" s="37"/>
      <c r="AB61" s="110">
        <f t="shared" si="1"/>
        <v>3</v>
      </c>
      <c r="AC61" s="39"/>
      <c r="AD61" s="13"/>
      <c r="AE61" s="95"/>
      <c r="AF61" s="13"/>
      <c r="AG61" s="39"/>
      <c r="AH61" s="39">
        <v>0.5</v>
      </c>
      <c r="AI61" s="39"/>
      <c r="AJ61" s="39">
        <f t="shared" si="2"/>
        <v>0</v>
      </c>
      <c r="AK61" s="39"/>
      <c r="AL61" s="39">
        <f t="shared" si="3"/>
        <v>0.5</v>
      </c>
      <c r="AM61" s="37"/>
      <c r="AN61" s="173"/>
      <c r="AU61" s="2"/>
      <c r="AW61" s="2"/>
      <c r="AY61" s="2"/>
    </row>
    <row r="62" spans="1:59" ht="15.75">
      <c r="A62" s="184" t="s">
        <v>53</v>
      </c>
      <c r="B62" s="12"/>
      <c r="C62" s="82"/>
      <c r="D62" s="12"/>
      <c r="E62" s="12"/>
      <c r="F62" s="94">
        <v>1</v>
      </c>
      <c r="G62" s="12"/>
      <c r="H62" s="12"/>
      <c r="I62" s="76"/>
      <c r="J62" s="12"/>
      <c r="K62" s="12"/>
      <c r="L62" s="82"/>
      <c r="M62" s="12"/>
      <c r="N62" s="12"/>
      <c r="O62" s="76"/>
      <c r="P62" s="12"/>
      <c r="Q62" s="12"/>
      <c r="R62" s="105"/>
      <c r="S62" s="12"/>
      <c r="T62" s="12"/>
      <c r="U62" s="82"/>
      <c r="V62" s="12"/>
      <c r="W62" s="37"/>
      <c r="X62" s="111">
        <v>3</v>
      </c>
      <c r="Y62" s="37"/>
      <c r="Z62" s="109">
        <f t="shared" si="0"/>
        <v>1</v>
      </c>
      <c r="AA62" s="37"/>
      <c r="AB62" s="109">
        <f t="shared" si="1"/>
        <v>2</v>
      </c>
      <c r="AC62" s="41"/>
      <c r="AD62" s="12"/>
      <c r="AE62" s="94"/>
      <c r="AF62" s="12"/>
      <c r="AG62" s="41"/>
      <c r="AH62" s="38">
        <v>0.5</v>
      </c>
      <c r="AI62" s="41"/>
      <c r="AJ62" s="38">
        <f t="shared" si="2"/>
        <v>0</v>
      </c>
      <c r="AK62" s="41"/>
      <c r="AL62" s="38">
        <f t="shared" si="3"/>
        <v>0.5</v>
      </c>
      <c r="AM62" s="37"/>
      <c r="AN62" s="173"/>
      <c r="AQ62" s="3"/>
      <c r="AS62" s="2"/>
      <c r="AU62" s="2"/>
      <c r="AW62" s="2"/>
      <c r="AY62" s="2"/>
      <c r="BA62" s="2"/>
    </row>
    <row r="63" spans="1:59" ht="15.75">
      <c r="A63" s="185" t="s">
        <v>54</v>
      </c>
      <c r="B63" s="13"/>
      <c r="C63" s="90"/>
      <c r="D63" s="13"/>
      <c r="E63" s="13"/>
      <c r="F63" s="95">
        <v>1</v>
      </c>
      <c r="G63" s="13"/>
      <c r="H63" s="13"/>
      <c r="I63" s="20"/>
      <c r="J63" s="13"/>
      <c r="K63" s="13"/>
      <c r="L63" s="90"/>
      <c r="M63" s="13"/>
      <c r="N63" s="13"/>
      <c r="O63" s="20"/>
      <c r="P63" s="13"/>
      <c r="Q63" s="13"/>
      <c r="R63" s="20"/>
      <c r="S63" s="13"/>
      <c r="T63" s="13"/>
      <c r="U63" s="90"/>
      <c r="V63" s="13"/>
      <c r="W63" s="37"/>
      <c r="X63" s="112">
        <v>3</v>
      </c>
      <c r="Y63" s="37"/>
      <c r="Z63" s="110">
        <f t="shared" si="0"/>
        <v>1</v>
      </c>
      <c r="AA63" s="37"/>
      <c r="AB63" s="110">
        <f t="shared" si="1"/>
        <v>2</v>
      </c>
      <c r="AC63" s="39"/>
      <c r="AD63" s="13"/>
      <c r="AE63" s="95"/>
      <c r="AF63" s="13"/>
      <c r="AG63" s="39"/>
      <c r="AH63" s="39">
        <v>0.5</v>
      </c>
      <c r="AI63" s="39"/>
      <c r="AJ63" s="39">
        <f t="shared" si="2"/>
        <v>0</v>
      </c>
      <c r="AK63" s="39"/>
      <c r="AL63" s="39">
        <f t="shared" si="3"/>
        <v>0.5</v>
      </c>
      <c r="AM63" s="37"/>
      <c r="AN63" s="173"/>
      <c r="AQ63" s="3"/>
      <c r="AS63" s="2"/>
      <c r="AU63" s="2"/>
      <c r="AW63" s="2"/>
      <c r="BA63" s="2"/>
    </row>
    <row r="64" spans="1:59" ht="15.75">
      <c r="A64" s="184" t="s">
        <v>55</v>
      </c>
      <c r="B64" s="12"/>
      <c r="C64" s="83"/>
      <c r="D64" s="12"/>
      <c r="E64" s="12"/>
      <c r="F64" s="94"/>
      <c r="G64" s="12"/>
      <c r="H64" s="12"/>
      <c r="I64" s="76"/>
      <c r="J64" s="12"/>
      <c r="K64" s="12"/>
      <c r="L64" s="82"/>
      <c r="M64" s="12"/>
      <c r="N64" s="12"/>
      <c r="O64" s="76"/>
      <c r="P64" s="12"/>
      <c r="Q64" s="12"/>
      <c r="R64" s="78">
        <v>0.5</v>
      </c>
      <c r="S64" s="12"/>
      <c r="T64" s="12"/>
      <c r="U64" s="82"/>
      <c r="V64" s="12"/>
      <c r="W64" s="37"/>
      <c r="X64" s="111">
        <v>3</v>
      </c>
      <c r="Y64" s="37"/>
      <c r="Z64" s="109">
        <f t="shared" si="0"/>
        <v>0.5</v>
      </c>
      <c r="AA64" s="37"/>
      <c r="AB64" s="109">
        <f t="shared" si="1"/>
        <v>2.5</v>
      </c>
      <c r="AC64" s="41"/>
      <c r="AD64" s="12"/>
      <c r="AE64" s="94">
        <v>0.5</v>
      </c>
      <c r="AF64" s="12"/>
      <c r="AG64" s="41"/>
      <c r="AH64" s="38">
        <v>0.5</v>
      </c>
      <c r="AI64" s="41"/>
      <c r="AJ64" s="38">
        <f t="shared" si="2"/>
        <v>0.5</v>
      </c>
      <c r="AK64" s="41"/>
      <c r="AL64" s="38">
        <f t="shared" si="3"/>
        <v>0</v>
      </c>
      <c r="AM64" s="37"/>
      <c r="AN64" s="173"/>
      <c r="AQ64" s="3"/>
      <c r="AU64" s="2"/>
      <c r="AW64" s="2"/>
      <c r="AY64" s="2"/>
    </row>
    <row r="65" spans="1:53" ht="15.75">
      <c r="A65" s="185" t="s">
        <v>56</v>
      </c>
      <c r="B65" s="13"/>
      <c r="C65" s="20"/>
      <c r="D65" s="13"/>
      <c r="E65" s="13"/>
      <c r="F65" s="95">
        <v>1</v>
      </c>
      <c r="G65" s="13"/>
      <c r="H65" s="13"/>
      <c r="I65" s="20"/>
      <c r="J65" s="13"/>
      <c r="K65" s="13"/>
      <c r="L65" s="90"/>
      <c r="M65" s="13"/>
      <c r="N65" s="13"/>
      <c r="O65" s="20"/>
      <c r="P65" s="13"/>
      <c r="Q65" s="13"/>
      <c r="R65" s="90"/>
      <c r="S65" s="13"/>
      <c r="T65" s="13"/>
      <c r="U65" s="90"/>
      <c r="V65" s="13"/>
      <c r="W65" s="37"/>
      <c r="X65" s="112">
        <v>2</v>
      </c>
      <c r="Y65" s="37"/>
      <c r="Z65" s="110">
        <f t="shared" si="0"/>
        <v>1</v>
      </c>
      <c r="AA65" s="37"/>
      <c r="AB65" s="110">
        <f t="shared" si="1"/>
        <v>1</v>
      </c>
      <c r="AC65" s="39"/>
      <c r="AD65" s="13"/>
      <c r="AE65" s="95"/>
      <c r="AF65" s="13"/>
      <c r="AG65" s="39"/>
      <c r="AH65" s="39">
        <v>0.5</v>
      </c>
      <c r="AI65" s="39"/>
      <c r="AJ65" s="39">
        <f t="shared" si="2"/>
        <v>0</v>
      </c>
      <c r="AK65" s="39"/>
      <c r="AL65" s="39">
        <f t="shared" si="3"/>
        <v>0.5</v>
      </c>
      <c r="AM65" s="37"/>
      <c r="AN65" s="173"/>
      <c r="AS65" s="2"/>
      <c r="AU65" s="2"/>
      <c r="AW65" s="2"/>
      <c r="AY65" s="2"/>
      <c r="BA65" s="2"/>
    </row>
    <row r="66" spans="1:53" ht="15.75">
      <c r="A66" s="184" t="s">
        <v>115</v>
      </c>
      <c r="B66" s="12"/>
      <c r="C66" s="76"/>
      <c r="D66" s="12"/>
      <c r="E66" s="12"/>
      <c r="F66" s="94"/>
      <c r="G66" s="12"/>
      <c r="H66" s="12"/>
      <c r="I66" s="76"/>
      <c r="J66" s="12"/>
      <c r="K66" s="12"/>
      <c r="L66" s="82"/>
      <c r="M66" s="12"/>
      <c r="N66" s="12"/>
      <c r="O66" s="76"/>
      <c r="P66" s="12"/>
      <c r="Q66" s="12"/>
      <c r="R66" s="82"/>
      <c r="S66" s="12"/>
      <c r="T66" s="12"/>
      <c r="U66" s="82"/>
      <c r="V66" s="12"/>
      <c r="W66" s="37"/>
      <c r="X66" s="111">
        <v>2</v>
      </c>
      <c r="Y66" s="37"/>
      <c r="Z66" s="109">
        <f t="shared" si="0"/>
        <v>0</v>
      </c>
      <c r="AA66" s="37"/>
      <c r="AB66" s="109">
        <f t="shared" si="1"/>
        <v>2</v>
      </c>
      <c r="AC66" s="41"/>
      <c r="AD66" s="12"/>
      <c r="AE66" s="94"/>
      <c r="AF66" s="12"/>
      <c r="AG66" s="41"/>
      <c r="AH66" s="38">
        <v>0.5</v>
      </c>
      <c r="AI66" s="41"/>
      <c r="AJ66" s="38">
        <f t="shared" si="2"/>
        <v>0</v>
      </c>
      <c r="AK66" s="41"/>
      <c r="AL66" s="38">
        <f t="shared" si="3"/>
        <v>0.5</v>
      </c>
      <c r="AM66" s="37"/>
      <c r="AN66" s="173"/>
    </row>
    <row r="67" spans="1:53" ht="15.75">
      <c r="A67" s="185" t="s">
        <v>116</v>
      </c>
      <c r="B67" s="13"/>
      <c r="C67" s="20"/>
      <c r="D67" s="13"/>
      <c r="E67" s="13"/>
      <c r="F67" s="95"/>
      <c r="G67" s="13"/>
      <c r="H67" s="13"/>
      <c r="I67" s="20"/>
      <c r="J67" s="13"/>
      <c r="K67" s="13"/>
      <c r="L67" s="90"/>
      <c r="M67" s="13"/>
      <c r="N67" s="13"/>
      <c r="O67" s="20"/>
      <c r="P67" s="13"/>
      <c r="Q67" s="13"/>
      <c r="R67" s="90"/>
      <c r="S67" s="13"/>
      <c r="T67" s="13"/>
      <c r="U67" s="90"/>
      <c r="V67" s="13"/>
      <c r="W67" s="37"/>
      <c r="X67" s="112">
        <v>2</v>
      </c>
      <c r="Y67" s="37"/>
      <c r="Z67" s="110">
        <f t="shared" si="0"/>
        <v>0</v>
      </c>
      <c r="AA67" s="37"/>
      <c r="AB67" s="110">
        <f t="shared" si="1"/>
        <v>2</v>
      </c>
      <c r="AC67" s="39"/>
      <c r="AD67" s="13"/>
      <c r="AE67" s="95">
        <v>0.5</v>
      </c>
      <c r="AF67" s="13"/>
      <c r="AG67" s="39"/>
      <c r="AH67" s="39">
        <v>0.5</v>
      </c>
      <c r="AI67" s="39"/>
      <c r="AJ67" s="39">
        <f t="shared" si="2"/>
        <v>0.5</v>
      </c>
      <c r="AK67" s="39"/>
      <c r="AL67" s="39">
        <f t="shared" si="3"/>
        <v>0</v>
      </c>
      <c r="AM67" s="37"/>
      <c r="AN67" s="173"/>
    </row>
    <row r="68" spans="1:53" ht="15.75">
      <c r="A68" s="184" t="s">
        <v>57</v>
      </c>
      <c r="B68" s="12"/>
      <c r="C68" s="101"/>
      <c r="D68" s="12"/>
      <c r="E68" s="12"/>
      <c r="F68" s="94"/>
      <c r="G68" s="12"/>
      <c r="H68" s="12"/>
      <c r="I68" s="76"/>
      <c r="J68" s="12"/>
      <c r="K68" s="12"/>
      <c r="L68" s="82"/>
      <c r="M68" s="12"/>
      <c r="N68" s="12"/>
      <c r="O68" s="76"/>
      <c r="P68" s="12"/>
      <c r="Q68" s="12"/>
      <c r="R68" s="82"/>
      <c r="S68" s="12"/>
      <c r="T68" s="12"/>
      <c r="U68" s="82"/>
      <c r="V68" s="12"/>
      <c r="W68" s="37"/>
      <c r="X68" s="111">
        <v>3</v>
      </c>
      <c r="Y68" s="37"/>
      <c r="Z68" s="109">
        <f t="shared" si="0"/>
        <v>0</v>
      </c>
      <c r="AA68" s="37"/>
      <c r="AB68" s="109">
        <f t="shared" si="1"/>
        <v>3</v>
      </c>
      <c r="AC68" s="41"/>
      <c r="AD68" s="12"/>
      <c r="AE68" s="94">
        <v>0.5</v>
      </c>
      <c r="AF68" s="12"/>
      <c r="AG68" s="41"/>
      <c r="AH68" s="38">
        <v>0.5</v>
      </c>
      <c r="AI68" s="41"/>
      <c r="AJ68" s="38">
        <f t="shared" si="2"/>
        <v>0.5</v>
      </c>
      <c r="AK68" s="41"/>
      <c r="AL68" s="38">
        <f t="shared" si="3"/>
        <v>0</v>
      </c>
      <c r="AM68" s="37"/>
      <c r="AN68" s="173"/>
      <c r="AS68" s="2"/>
      <c r="AU68" s="2"/>
      <c r="AW68" s="2"/>
      <c r="BA68" s="2"/>
    </row>
    <row r="69" spans="1:53" ht="15.75">
      <c r="A69" s="185" t="s">
        <v>58</v>
      </c>
      <c r="B69" s="13"/>
      <c r="C69" s="95"/>
      <c r="D69" s="13"/>
      <c r="E69" s="13"/>
      <c r="F69" s="95">
        <v>1</v>
      </c>
      <c r="G69" s="13"/>
      <c r="H69" s="13"/>
      <c r="I69" s="20"/>
      <c r="J69" s="13"/>
      <c r="K69" s="13"/>
      <c r="L69" s="90"/>
      <c r="M69" s="13"/>
      <c r="N69" s="13"/>
      <c r="O69" s="20"/>
      <c r="P69" s="13"/>
      <c r="Q69" s="13"/>
      <c r="R69" s="90"/>
      <c r="S69" s="13"/>
      <c r="T69" s="13"/>
      <c r="U69" s="90"/>
      <c r="V69" s="13"/>
      <c r="W69" s="37"/>
      <c r="X69" s="112">
        <v>3</v>
      </c>
      <c r="Y69" s="37"/>
      <c r="Z69" s="110">
        <f t="shared" si="0"/>
        <v>1</v>
      </c>
      <c r="AA69" s="37"/>
      <c r="AB69" s="110">
        <f t="shared" si="1"/>
        <v>2</v>
      </c>
      <c r="AC69" s="39"/>
      <c r="AD69" s="13"/>
      <c r="AE69" s="95"/>
      <c r="AF69" s="13"/>
      <c r="AG69" s="39"/>
      <c r="AH69" s="39">
        <v>0.5</v>
      </c>
      <c r="AI69" s="39"/>
      <c r="AJ69" s="39">
        <f t="shared" si="2"/>
        <v>0</v>
      </c>
      <c r="AK69" s="39"/>
      <c r="AL69" s="39">
        <f t="shared" si="3"/>
        <v>0.5</v>
      </c>
      <c r="AM69" s="37"/>
      <c r="AN69" s="173"/>
      <c r="AS69" s="2"/>
      <c r="AY69" s="2"/>
      <c r="BA69" s="2"/>
    </row>
    <row r="70" spans="1:53" ht="15.75">
      <c r="A70" s="184" t="s">
        <v>59</v>
      </c>
      <c r="B70" s="12"/>
      <c r="C70" s="85"/>
      <c r="D70" s="12"/>
      <c r="E70" s="12"/>
      <c r="F70" s="94"/>
      <c r="G70" s="12"/>
      <c r="H70" s="12"/>
      <c r="I70" s="76"/>
      <c r="J70" s="12"/>
      <c r="K70" s="12"/>
      <c r="L70" s="82"/>
      <c r="M70" s="12"/>
      <c r="N70" s="12"/>
      <c r="O70" s="76"/>
      <c r="P70" s="12"/>
      <c r="Q70" s="12"/>
      <c r="R70" s="82"/>
      <c r="S70" s="12"/>
      <c r="T70" s="12"/>
      <c r="U70" s="82"/>
      <c r="V70" s="12"/>
      <c r="W70" s="37"/>
      <c r="X70" s="111">
        <v>3</v>
      </c>
      <c r="Y70" s="37"/>
      <c r="Z70" s="109">
        <f t="shared" si="0"/>
        <v>0</v>
      </c>
      <c r="AA70" s="37"/>
      <c r="AB70" s="109">
        <f t="shared" si="1"/>
        <v>3</v>
      </c>
      <c r="AC70" s="41"/>
      <c r="AD70" s="12"/>
      <c r="AE70" s="94"/>
      <c r="AF70" s="12"/>
      <c r="AG70" s="41"/>
      <c r="AH70" s="38">
        <v>0.5</v>
      </c>
      <c r="AI70" s="41"/>
      <c r="AJ70" s="38">
        <f t="shared" si="2"/>
        <v>0</v>
      </c>
      <c r="AK70" s="41"/>
      <c r="AL70" s="38">
        <f t="shared" si="3"/>
        <v>0.5</v>
      </c>
      <c r="AM70" s="37"/>
      <c r="AN70" s="173"/>
      <c r="AS70" s="2"/>
      <c r="AU70" s="2"/>
      <c r="AW70" s="2"/>
      <c r="AY70" s="2"/>
      <c r="BA70" s="2"/>
    </row>
    <row r="71" spans="1:53" ht="15.75">
      <c r="A71" s="185" t="s">
        <v>60</v>
      </c>
      <c r="B71" s="13"/>
      <c r="C71" s="20"/>
      <c r="D71" s="13"/>
      <c r="E71" s="13"/>
      <c r="F71" s="95"/>
      <c r="G71" s="13"/>
      <c r="H71" s="13"/>
      <c r="I71" s="84">
        <v>1</v>
      </c>
      <c r="J71" s="13"/>
      <c r="K71" s="13"/>
      <c r="L71" s="90"/>
      <c r="M71" s="13"/>
      <c r="N71" s="13"/>
      <c r="O71" s="20"/>
      <c r="P71" s="13"/>
      <c r="Q71" s="13"/>
      <c r="R71" s="90"/>
      <c r="S71" s="13"/>
      <c r="T71" s="13"/>
      <c r="U71" s="90"/>
      <c r="V71" s="13"/>
      <c r="W71" s="37"/>
      <c r="X71" s="112">
        <v>2</v>
      </c>
      <c r="Y71" s="37"/>
      <c r="Z71" s="110">
        <f t="shared" si="0"/>
        <v>1</v>
      </c>
      <c r="AA71" s="37"/>
      <c r="AB71" s="110">
        <f t="shared" si="1"/>
        <v>1</v>
      </c>
      <c r="AC71" s="39"/>
      <c r="AD71" s="13"/>
      <c r="AE71" s="95"/>
      <c r="AF71" s="13"/>
      <c r="AG71" s="39"/>
      <c r="AH71" s="39">
        <v>0.5</v>
      </c>
      <c r="AI71" s="39"/>
      <c r="AJ71" s="39">
        <f t="shared" si="2"/>
        <v>0</v>
      </c>
      <c r="AK71" s="39"/>
      <c r="AL71" s="39">
        <f t="shared" si="3"/>
        <v>0.5</v>
      </c>
      <c r="AM71" s="37"/>
      <c r="AN71" s="173"/>
      <c r="AQ71" s="3"/>
      <c r="AY71" s="2"/>
      <c r="BA71" s="2"/>
    </row>
    <row r="72" spans="1:53" ht="15.75">
      <c r="A72" s="184" t="s">
        <v>61</v>
      </c>
      <c r="B72" s="12"/>
      <c r="C72" s="76"/>
      <c r="D72" s="12"/>
      <c r="E72" s="12"/>
      <c r="F72" s="94"/>
      <c r="G72" s="12"/>
      <c r="H72" s="12"/>
      <c r="I72" s="94">
        <v>1</v>
      </c>
      <c r="J72" s="12"/>
      <c r="K72" s="12"/>
      <c r="L72" s="82"/>
      <c r="M72" s="12"/>
      <c r="N72" s="12"/>
      <c r="O72" s="76"/>
      <c r="P72" s="12"/>
      <c r="Q72" s="12"/>
      <c r="R72" s="82"/>
      <c r="S72" s="12"/>
      <c r="T72" s="12"/>
      <c r="U72" s="82"/>
      <c r="V72" s="12"/>
      <c r="W72" s="37"/>
      <c r="X72" s="111">
        <v>2.5</v>
      </c>
      <c r="Y72" s="37"/>
      <c r="Z72" s="109">
        <f t="shared" si="0"/>
        <v>1</v>
      </c>
      <c r="AA72" s="37"/>
      <c r="AB72" s="109">
        <f t="shared" si="1"/>
        <v>1.5</v>
      </c>
      <c r="AC72" s="41"/>
      <c r="AD72" s="12"/>
      <c r="AE72" s="94"/>
      <c r="AF72" s="12"/>
      <c r="AG72" s="41"/>
      <c r="AH72" s="38">
        <v>0.5</v>
      </c>
      <c r="AI72" s="41"/>
      <c r="AJ72" s="38">
        <f t="shared" si="2"/>
        <v>0</v>
      </c>
      <c r="AK72" s="41"/>
      <c r="AL72" s="38">
        <f t="shared" si="3"/>
        <v>0.5</v>
      </c>
      <c r="AM72" s="37"/>
      <c r="AN72" s="173"/>
    </row>
    <row r="73" spans="1:53" ht="15.75">
      <c r="A73" s="185" t="s">
        <v>62</v>
      </c>
      <c r="B73" s="13"/>
      <c r="C73" s="20"/>
      <c r="D73" s="13"/>
      <c r="E73" s="13"/>
      <c r="F73" s="95"/>
      <c r="G73" s="13"/>
      <c r="H73" s="13"/>
      <c r="I73" s="95">
        <v>1</v>
      </c>
      <c r="J73" s="13"/>
      <c r="K73" s="13"/>
      <c r="L73" s="90"/>
      <c r="M73" s="13"/>
      <c r="N73" s="13"/>
      <c r="O73" s="20"/>
      <c r="P73" s="13"/>
      <c r="Q73" s="13"/>
      <c r="R73" s="90"/>
      <c r="S73" s="13"/>
      <c r="T73" s="13"/>
      <c r="U73" s="90"/>
      <c r="V73" s="13"/>
      <c r="W73" s="37"/>
      <c r="X73" s="112">
        <v>2.5</v>
      </c>
      <c r="Y73" s="37"/>
      <c r="Z73" s="110">
        <f t="shared" si="0"/>
        <v>1</v>
      </c>
      <c r="AA73" s="37"/>
      <c r="AB73" s="110">
        <f t="shared" si="1"/>
        <v>1.5</v>
      </c>
      <c r="AC73" s="39"/>
      <c r="AD73" s="13"/>
      <c r="AE73" s="95"/>
      <c r="AF73" s="13"/>
      <c r="AG73" s="39"/>
      <c r="AH73" s="39">
        <v>0.5</v>
      </c>
      <c r="AI73" s="39"/>
      <c r="AJ73" s="39">
        <f t="shared" si="2"/>
        <v>0</v>
      </c>
      <c r="AK73" s="39"/>
      <c r="AL73" s="39">
        <f t="shared" si="3"/>
        <v>0.5</v>
      </c>
      <c r="AM73" s="37"/>
      <c r="AN73" s="173"/>
    </row>
    <row r="74" spans="1:53" ht="15.75">
      <c r="A74" s="184" t="s">
        <v>63</v>
      </c>
      <c r="B74" s="12"/>
      <c r="C74" s="76"/>
      <c r="D74" s="12"/>
      <c r="E74" s="12"/>
      <c r="F74" s="94"/>
      <c r="G74" s="12"/>
      <c r="H74" s="12"/>
      <c r="I74" s="85">
        <v>1</v>
      </c>
      <c r="J74" s="12"/>
      <c r="K74" s="12"/>
      <c r="L74" s="82"/>
      <c r="M74" s="12"/>
      <c r="N74" s="12"/>
      <c r="O74" s="76"/>
      <c r="P74" s="12"/>
      <c r="Q74" s="12"/>
      <c r="R74" s="82"/>
      <c r="S74" s="12"/>
      <c r="T74" s="12"/>
      <c r="U74" s="82"/>
      <c r="V74" s="12"/>
      <c r="W74" s="37"/>
      <c r="X74" s="111">
        <v>2.5</v>
      </c>
      <c r="Y74" s="37"/>
      <c r="Z74" s="109">
        <f t="shared" si="0"/>
        <v>1</v>
      </c>
      <c r="AA74" s="37"/>
      <c r="AB74" s="109">
        <f t="shared" si="1"/>
        <v>1.5</v>
      </c>
      <c r="AC74" s="41"/>
      <c r="AD74" s="12"/>
      <c r="AE74" s="94"/>
      <c r="AF74" s="12"/>
      <c r="AG74" s="41"/>
      <c r="AH74" s="38">
        <v>0.5</v>
      </c>
      <c r="AI74" s="41"/>
      <c r="AJ74" s="38">
        <f t="shared" si="2"/>
        <v>0</v>
      </c>
      <c r="AK74" s="41"/>
      <c r="AL74" s="38">
        <f t="shared" si="3"/>
        <v>0.5</v>
      </c>
      <c r="AM74" s="37"/>
      <c r="AN74" s="173"/>
    </row>
    <row r="75" spans="1:53" ht="15.75">
      <c r="A75" s="185" t="s">
        <v>64</v>
      </c>
      <c r="B75" s="13"/>
      <c r="C75" s="84"/>
      <c r="D75" s="13"/>
      <c r="E75" s="13"/>
      <c r="F75" s="95"/>
      <c r="G75" s="13"/>
      <c r="H75" s="13"/>
      <c r="I75" s="20"/>
      <c r="J75" s="13"/>
      <c r="K75" s="13"/>
      <c r="L75" s="90"/>
      <c r="M75" s="13"/>
      <c r="N75" s="13"/>
      <c r="O75" s="20"/>
      <c r="P75" s="13"/>
      <c r="Q75" s="13"/>
      <c r="R75" s="90"/>
      <c r="S75" s="13"/>
      <c r="T75" s="13"/>
      <c r="U75" s="90"/>
      <c r="V75" s="13"/>
      <c r="W75" s="37"/>
      <c r="X75" s="112">
        <v>3</v>
      </c>
      <c r="Y75" s="37"/>
      <c r="Z75" s="110">
        <f t="shared" si="0"/>
        <v>0</v>
      </c>
      <c r="AA75" s="37"/>
      <c r="AB75" s="110">
        <f t="shared" si="1"/>
        <v>3</v>
      </c>
      <c r="AC75" s="39"/>
      <c r="AD75" s="13"/>
      <c r="AE75" s="95">
        <v>0.5</v>
      </c>
      <c r="AF75" s="13"/>
      <c r="AG75" s="39"/>
      <c r="AH75" s="39">
        <v>0.5</v>
      </c>
      <c r="AI75" s="39"/>
      <c r="AJ75" s="39">
        <f t="shared" si="2"/>
        <v>0.5</v>
      </c>
      <c r="AK75" s="39"/>
      <c r="AL75" s="39">
        <f t="shared" si="3"/>
        <v>0</v>
      </c>
      <c r="AM75" s="37"/>
      <c r="AN75" s="173"/>
    </row>
    <row r="76" spans="1:53" ht="15.75">
      <c r="A76" s="184" t="s">
        <v>65</v>
      </c>
      <c r="B76" s="12"/>
      <c r="C76" s="94"/>
      <c r="D76" s="12"/>
      <c r="E76" s="12"/>
      <c r="F76" s="94">
        <v>1</v>
      </c>
      <c r="G76" s="12"/>
      <c r="H76" s="12"/>
      <c r="I76" s="101"/>
      <c r="J76" s="12"/>
      <c r="K76" s="12"/>
      <c r="L76" s="82"/>
      <c r="M76" s="12"/>
      <c r="N76" s="12"/>
      <c r="O76" s="76"/>
      <c r="P76" s="12"/>
      <c r="Q76" s="12"/>
      <c r="R76" s="82"/>
      <c r="S76" s="12"/>
      <c r="T76" s="12"/>
      <c r="U76" s="82"/>
      <c r="V76" s="12"/>
      <c r="W76" s="37"/>
      <c r="X76" s="111">
        <v>3.5</v>
      </c>
      <c r="Y76" s="37"/>
      <c r="Z76" s="109">
        <f>(C76+F76+I76+L76+O76+R76+U76)</f>
        <v>1</v>
      </c>
      <c r="AA76" s="37"/>
      <c r="AB76" s="109">
        <f>X76-Z76</f>
        <v>2.5</v>
      </c>
      <c r="AC76" s="41"/>
      <c r="AD76" s="12"/>
      <c r="AE76" s="94"/>
      <c r="AF76" s="12"/>
      <c r="AG76" s="41"/>
      <c r="AH76" s="38">
        <v>0.5</v>
      </c>
      <c r="AI76" s="41"/>
      <c r="AJ76" s="38">
        <f>AE76</f>
        <v>0</v>
      </c>
      <c r="AK76" s="41"/>
      <c r="AL76" s="38">
        <f t="shared" si="3"/>
        <v>0.5</v>
      </c>
      <c r="AM76" s="37"/>
      <c r="AN76" s="173"/>
    </row>
    <row r="77" spans="1:53" ht="15.75">
      <c r="A77" s="185" t="s">
        <v>66</v>
      </c>
      <c r="B77" s="13"/>
      <c r="C77" s="100">
        <v>0.5</v>
      </c>
      <c r="D77" s="13"/>
      <c r="E77" s="13"/>
      <c r="F77" s="95"/>
      <c r="G77" s="13"/>
      <c r="H77" s="13"/>
      <c r="I77" s="95">
        <v>1</v>
      </c>
      <c r="J77" s="13"/>
      <c r="K77" s="13"/>
      <c r="L77" s="90"/>
      <c r="M77" s="13"/>
      <c r="N77" s="13"/>
      <c r="O77" s="20"/>
      <c r="P77" s="13"/>
      <c r="Q77" s="13"/>
      <c r="R77" s="90"/>
      <c r="S77" s="13"/>
      <c r="T77" s="13"/>
      <c r="U77" s="90"/>
      <c r="V77" s="13"/>
      <c r="W77" s="37"/>
      <c r="X77" s="112">
        <v>3</v>
      </c>
      <c r="Y77" s="37"/>
      <c r="Z77" s="110">
        <f>(C77+F77+I77+L77+O77+R77+U77)</f>
        <v>1.5</v>
      </c>
      <c r="AA77" s="37"/>
      <c r="AB77" s="110">
        <f>X77-Z77</f>
        <v>1.5</v>
      </c>
      <c r="AC77" s="39"/>
      <c r="AD77" s="13"/>
      <c r="AE77" s="95"/>
      <c r="AF77" s="13"/>
      <c r="AG77" s="39"/>
      <c r="AH77" s="39">
        <v>0.5</v>
      </c>
      <c r="AI77" s="39"/>
      <c r="AJ77" s="39">
        <f>AE77</f>
        <v>0</v>
      </c>
      <c r="AK77" s="39"/>
      <c r="AL77" s="39">
        <f t="shared" si="3"/>
        <v>0.5</v>
      </c>
      <c r="AM77" s="37"/>
      <c r="AN77" s="173"/>
    </row>
    <row r="78" spans="1:53" ht="15.75">
      <c r="A78" s="184" t="s">
        <v>67</v>
      </c>
      <c r="B78" s="12"/>
      <c r="C78" s="76"/>
      <c r="D78" s="12"/>
      <c r="E78" s="12"/>
      <c r="F78" s="85"/>
      <c r="G78" s="12"/>
      <c r="H78" s="12"/>
      <c r="I78" s="85">
        <v>1</v>
      </c>
      <c r="J78" s="12"/>
      <c r="K78" s="12"/>
      <c r="L78" s="83"/>
      <c r="M78" s="12"/>
      <c r="N78" s="12"/>
      <c r="O78" s="76"/>
      <c r="P78" s="12"/>
      <c r="Q78" s="12"/>
      <c r="R78" s="83"/>
      <c r="S78" s="12"/>
      <c r="T78" s="12"/>
      <c r="U78" s="83"/>
      <c r="V78" s="12"/>
      <c r="W78" s="37"/>
      <c r="X78" s="111">
        <v>2.5</v>
      </c>
      <c r="Y78" s="37"/>
      <c r="Z78" s="109">
        <f>(C78+F78+I78+L78+O78+R78+U78)</f>
        <v>1</v>
      </c>
      <c r="AA78" s="37"/>
      <c r="AB78" s="109">
        <f>X78-Z78</f>
        <v>1.5</v>
      </c>
      <c r="AC78" s="41"/>
      <c r="AD78" s="12"/>
      <c r="AE78" s="85"/>
      <c r="AF78" s="12"/>
      <c r="AG78" s="41"/>
      <c r="AH78" s="40">
        <v>0.5</v>
      </c>
      <c r="AI78" s="41"/>
      <c r="AJ78" s="38">
        <f>AE78</f>
        <v>0</v>
      </c>
      <c r="AK78" s="41"/>
      <c r="AL78" s="38">
        <f>AH78-AJ78</f>
        <v>0.5</v>
      </c>
      <c r="AM78" s="37"/>
      <c r="AN78" s="173"/>
    </row>
    <row r="79" spans="1:53" ht="14.1" customHeight="1">
      <c r="A79" s="165"/>
      <c r="B79" s="7"/>
      <c r="C79" s="8"/>
      <c r="D79" s="7"/>
      <c r="E79" s="7"/>
      <c r="F79" s="8"/>
      <c r="G79" s="7"/>
      <c r="H79" s="7"/>
      <c r="I79" s="8"/>
      <c r="J79" s="7"/>
      <c r="K79" s="7"/>
      <c r="L79" s="8"/>
      <c r="M79" s="7"/>
      <c r="N79" s="7"/>
      <c r="O79" s="8"/>
      <c r="P79" s="7"/>
      <c r="Q79" s="7"/>
      <c r="R79" s="8"/>
      <c r="S79" s="7"/>
      <c r="T79" s="7"/>
      <c r="U79" s="8"/>
      <c r="V79" s="7"/>
      <c r="W79" s="27"/>
      <c r="X79" s="27"/>
      <c r="Y79" s="27"/>
      <c r="Z79" s="40"/>
      <c r="AA79" s="30"/>
      <c r="AB79" s="40"/>
      <c r="AC79" s="8"/>
      <c r="AD79" s="7"/>
      <c r="AE79" s="8"/>
      <c r="AF79" s="7"/>
      <c r="AG79" s="7"/>
      <c r="AH79" s="33"/>
      <c r="AI79" s="33"/>
      <c r="AJ79" s="40"/>
      <c r="AK79" s="40"/>
      <c r="AL79" s="40"/>
      <c r="AM79" s="33"/>
      <c r="AN79" s="186"/>
    </row>
    <row r="80" spans="1:53" ht="15.75">
      <c r="A80" s="181" t="s">
        <v>79</v>
      </c>
      <c r="B80" s="7"/>
      <c r="C80" s="8">
        <v>31</v>
      </c>
      <c r="D80" s="7"/>
      <c r="E80" s="7"/>
      <c r="F80" s="8">
        <v>67</v>
      </c>
      <c r="G80" s="7"/>
      <c r="H80" s="7"/>
      <c r="I80" s="8">
        <v>31</v>
      </c>
      <c r="J80" s="7"/>
      <c r="K80" s="7"/>
      <c r="L80" s="8">
        <v>65</v>
      </c>
      <c r="M80" s="7"/>
      <c r="N80" s="7"/>
      <c r="O80" s="8">
        <v>1</v>
      </c>
      <c r="P80" s="7"/>
      <c r="Q80" s="7"/>
      <c r="R80" s="8">
        <v>60</v>
      </c>
      <c r="S80" s="7"/>
      <c r="T80" s="7"/>
      <c r="U80" s="8">
        <v>65</v>
      </c>
      <c r="V80" s="7"/>
      <c r="W80" s="27"/>
      <c r="X80" s="27"/>
      <c r="Y80" s="27"/>
      <c r="Z80" s="33">
        <v>67</v>
      </c>
      <c r="AA80" s="33"/>
      <c r="AB80" s="33"/>
      <c r="AC80" s="8"/>
      <c r="AD80" s="7"/>
      <c r="AE80" s="8">
        <v>67</v>
      </c>
      <c r="AF80" s="7"/>
      <c r="AG80" s="7"/>
      <c r="AH80" s="33"/>
      <c r="AI80" s="33"/>
      <c r="AJ80" s="33">
        <v>67</v>
      </c>
      <c r="AK80" s="33"/>
      <c r="AL80" s="33"/>
      <c r="AM80" s="33"/>
      <c r="AN80" s="186"/>
    </row>
    <row r="81" spans="1:53" ht="15" customHeight="1">
      <c r="A81" s="187"/>
      <c r="B81" s="14"/>
      <c r="C81" s="19"/>
      <c r="D81" s="14"/>
      <c r="E81" s="14"/>
      <c r="F81" s="19"/>
      <c r="G81" s="14"/>
      <c r="H81" s="14"/>
      <c r="I81" s="19"/>
      <c r="J81" s="14"/>
      <c r="K81" s="14"/>
      <c r="L81" s="19"/>
      <c r="M81" s="14"/>
      <c r="N81" s="14"/>
      <c r="O81" s="19"/>
      <c r="P81" s="14"/>
      <c r="Q81" s="14"/>
      <c r="R81" s="19"/>
      <c r="S81" s="14"/>
      <c r="T81" s="14"/>
      <c r="U81" s="19"/>
      <c r="V81" s="14"/>
      <c r="W81" s="37"/>
      <c r="X81" s="37"/>
      <c r="Y81" s="37"/>
      <c r="Z81" s="42"/>
      <c r="AA81" s="42"/>
      <c r="AB81" s="42"/>
      <c r="AC81" s="19"/>
      <c r="AD81" s="14"/>
      <c r="AE81" s="19"/>
      <c r="AF81" s="14"/>
      <c r="AG81" s="14"/>
      <c r="AH81" s="42"/>
      <c r="AI81" s="42"/>
      <c r="AJ81" s="42"/>
      <c r="AK81" s="42"/>
      <c r="AL81" s="42"/>
      <c r="AM81" s="42"/>
      <c r="AN81" s="186"/>
    </row>
    <row r="82" spans="1:53" ht="15.75">
      <c r="A82" s="181" t="s">
        <v>80</v>
      </c>
      <c r="B82" s="7"/>
      <c r="C82" s="8">
        <f>COUNTIF(C12:C78,"&gt;0")</f>
        <v>3</v>
      </c>
      <c r="D82" s="7"/>
      <c r="E82" s="7"/>
      <c r="F82" s="8">
        <f>COUNTIF(F12:F78,"&gt;0")</f>
        <v>17</v>
      </c>
      <c r="G82" s="7"/>
      <c r="H82" s="7"/>
      <c r="I82" s="8">
        <f>COUNTIF(I12:I78,"&gt;0")</f>
        <v>29</v>
      </c>
      <c r="J82" s="7"/>
      <c r="K82" s="7"/>
      <c r="L82" s="8">
        <f>COUNTIF(L12:L78,"&gt;0")</f>
        <v>1</v>
      </c>
      <c r="M82" s="7"/>
      <c r="N82" s="7"/>
      <c r="O82" s="8">
        <f>COUNTIF(O12:O78,"&gt;0")</f>
        <v>1</v>
      </c>
      <c r="P82" s="7"/>
      <c r="Q82" s="7"/>
      <c r="R82" s="8">
        <f>COUNTIF(R12:R78,"&gt;0")</f>
        <v>3</v>
      </c>
      <c r="S82" s="7"/>
      <c r="T82" s="7"/>
      <c r="U82" s="8">
        <f>COUNTIF(U12:U78,"&gt;0")</f>
        <v>0</v>
      </c>
      <c r="V82" s="7"/>
      <c r="W82" s="27"/>
      <c r="X82" s="27"/>
      <c r="Y82" s="27"/>
      <c r="Z82" s="33">
        <f>COUNTIF(Z12:Z78,"&gt;0")</f>
        <v>48</v>
      </c>
      <c r="AA82" s="33"/>
      <c r="AB82" s="33"/>
      <c r="AC82" s="8"/>
      <c r="AD82" s="7"/>
      <c r="AE82" s="8">
        <f>COUNTIF(AE12:AE78,"&gt;0")</f>
        <v>15</v>
      </c>
      <c r="AF82" s="7"/>
      <c r="AG82" s="7"/>
      <c r="AH82" s="33"/>
      <c r="AI82" s="33"/>
      <c r="AJ82" s="33">
        <f>COUNTIF(AJ12:AJ78,"&gt;0")</f>
        <v>15</v>
      </c>
      <c r="AK82" s="33"/>
      <c r="AL82" s="33"/>
      <c r="AM82" s="33"/>
      <c r="AN82" s="188"/>
      <c r="AU82" s="2"/>
      <c r="AW82" s="2"/>
      <c r="AY82" s="2"/>
      <c r="BA82" s="2"/>
    </row>
    <row r="83" spans="1:53">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189"/>
    </row>
    <row r="84" spans="1:53">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189"/>
    </row>
    <row r="85" spans="1:53">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191"/>
    </row>
    <row r="86" spans="1:53" ht="45" customHeight="1">
      <c r="A86" s="229" t="s">
        <v>119</v>
      </c>
      <c r="B86" s="231"/>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191"/>
    </row>
    <row r="87" spans="1:53">
      <c r="A87" s="229" t="s">
        <v>204</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191"/>
    </row>
    <row r="88" spans="1:53">
      <c r="A88" s="229" t="s">
        <v>205</v>
      </c>
      <c r="B88" s="231"/>
      <c r="C88" s="231"/>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191"/>
    </row>
    <row r="89" spans="1:53">
      <c r="A89" s="229" t="s">
        <v>206</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191"/>
    </row>
    <row r="90" spans="1:53" ht="90" customHeight="1">
      <c r="A90" s="234" t="s">
        <v>207</v>
      </c>
      <c r="B90" s="231"/>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191"/>
    </row>
    <row r="91" spans="1:53">
      <c r="A91" s="229" t="s">
        <v>114</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191"/>
    </row>
    <row r="92" spans="1:53" ht="60" customHeight="1">
      <c r="A92" s="229" t="s">
        <v>202</v>
      </c>
      <c r="B92" s="231"/>
      <c r="C92" s="231"/>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191"/>
    </row>
    <row r="93" spans="1:53" ht="45" customHeight="1">
      <c r="A93" s="229" t="s">
        <v>208</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191"/>
    </row>
    <row r="94" spans="1:53" ht="60" customHeight="1">
      <c r="A94" s="229" t="s">
        <v>203</v>
      </c>
      <c r="B94" s="231"/>
      <c r="C94" s="231"/>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191"/>
    </row>
    <row r="95" spans="1:53" ht="15" customHeight="1">
      <c r="A95" s="229" t="s">
        <v>209</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191"/>
    </row>
    <row r="96" spans="1:53" ht="15" customHeight="1">
      <c r="A96" s="229" t="s">
        <v>210</v>
      </c>
      <c r="B96" s="231"/>
      <c r="C96" s="231"/>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191"/>
    </row>
    <row r="97" spans="1:85">
      <c r="A97" s="165"/>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189"/>
    </row>
    <row r="98" spans="1:85" ht="15" customHeight="1" thickBot="1">
      <c r="A98" s="251" t="s">
        <v>211</v>
      </c>
      <c r="B98" s="252"/>
      <c r="C98" s="252"/>
      <c r="D98" s="252"/>
      <c r="E98" s="252"/>
      <c r="F98" s="252"/>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192"/>
    </row>
    <row r="99" spans="1:8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row>
    <row r="100" spans="1:85">
      <c r="AS100" s="2"/>
      <c r="AU100" s="2"/>
      <c r="AW100" s="2"/>
      <c r="AY100" s="2"/>
      <c r="BA100" s="2"/>
    </row>
    <row r="101" spans="1:85">
      <c r="AS101" s="2"/>
      <c r="AU101" s="2"/>
    </row>
    <row r="102" spans="1:85">
      <c r="AS102" s="2"/>
      <c r="AU102" s="2"/>
      <c r="AW102" s="2"/>
      <c r="AY102" s="2"/>
      <c r="BA102" s="2"/>
    </row>
    <row r="103" spans="1:85">
      <c r="AS103" s="2"/>
      <c r="AW103" s="2"/>
      <c r="BA103" s="2"/>
    </row>
    <row r="104" spans="1:85">
      <c r="AS104" s="2"/>
      <c r="AU104" s="2"/>
    </row>
    <row r="105" spans="1:85">
      <c r="AS105" s="2"/>
      <c r="AU105" s="2"/>
      <c r="AW105" s="2"/>
      <c r="AY105" s="2"/>
      <c r="BA105" s="2"/>
    </row>
    <row r="106" spans="1:85">
      <c r="AS106" s="2"/>
      <c r="AW106" s="2"/>
      <c r="BA106" s="2"/>
    </row>
    <row r="107" spans="1:85">
      <c r="AS107" s="2"/>
      <c r="AU107" s="2"/>
      <c r="AW107" s="2"/>
      <c r="AY107" s="2"/>
      <c r="BA107" s="2"/>
    </row>
    <row r="108" spans="1:85">
      <c r="AS108" s="2"/>
      <c r="AU108" s="2"/>
      <c r="AW108" s="2"/>
      <c r="AY108" s="2"/>
      <c r="BA108" s="2"/>
    </row>
    <row r="110" spans="1:85">
      <c r="AS110" s="2"/>
      <c r="AU110" s="2"/>
      <c r="AW110" s="2"/>
      <c r="AY110" s="2"/>
      <c r="BA110" s="2"/>
      <c r="CG110" s="2"/>
    </row>
    <row r="111" spans="1:85">
      <c r="AR111" s="1"/>
    </row>
    <row r="113" spans="44:85">
      <c r="BQ113" s="2"/>
      <c r="CG113" s="2"/>
    </row>
    <row r="114" spans="44:85">
      <c r="AR114" s="1"/>
    </row>
  </sheetData>
  <mergeCells count="57">
    <mergeCell ref="A95:AM95"/>
    <mergeCell ref="A96:AM96"/>
    <mergeCell ref="A98:AM98"/>
    <mergeCell ref="A89:AM89"/>
    <mergeCell ref="A90:AM90"/>
    <mergeCell ref="A91:AM91"/>
    <mergeCell ref="A92:AM92"/>
    <mergeCell ref="A93:AM93"/>
    <mergeCell ref="A94:AM94"/>
    <mergeCell ref="A88:AM88"/>
    <mergeCell ref="B10:D10"/>
    <mergeCell ref="E10:G10"/>
    <mergeCell ref="H10:J10"/>
    <mergeCell ref="K10:M10"/>
    <mergeCell ref="N10:P10"/>
    <mergeCell ref="Q10:S10"/>
    <mergeCell ref="T10:V10"/>
    <mergeCell ref="AD10:AF10"/>
    <mergeCell ref="A85:AM85"/>
    <mergeCell ref="A86:AM86"/>
    <mergeCell ref="A87:AM87"/>
    <mergeCell ref="T8:V8"/>
    <mergeCell ref="AD8:AF8"/>
    <mergeCell ref="B9:D9"/>
    <mergeCell ref="E9:G9"/>
    <mergeCell ref="H9:J9"/>
    <mergeCell ref="K9:M9"/>
    <mergeCell ref="N9:P9"/>
    <mergeCell ref="Q9:S9"/>
    <mergeCell ref="T9:V9"/>
    <mergeCell ref="AD9:AF9"/>
    <mergeCell ref="B8:D8"/>
    <mergeCell ref="E8:G8"/>
    <mergeCell ref="H8:J8"/>
    <mergeCell ref="K8:M8"/>
    <mergeCell ref="N8:P8"/>
    <mergeCell ref="Q8:S8"/>
    <mergeCell ref="T6:V6"/>
    <mergeCell ref="AD6:AF6"/>
    <mergeCell ref="B7:D7"/>
    <mergeCell ref="E7:G7"/>
    <mergeCell ref="H7:J7"/>
    <mergeCell ref="K7:M7"/>
    <mergeCell ref="N7:P7"/>
    <mergeCell ref="Q7:S7"/>
    <mergeCell ref="T7:V7"/>
    <mergeCell ref="AD7:AF7"/>
    <mergeCell ref="B6:D6"/>
    <mergeCell ref="E6:G6"/>
    <mergeCell ref="K6:M6"/>
    <mergeCell ref="N6:P6"/>
    <mergeCell ref="Q6:S6"/>
    <mergeCell ref="B3:AB3"/>
    <mergeCell ref="AD3:AM3"/>
    <mergeCell ref="B5:D5"/>
    <mergeCell ref="E5:S5"/>
    <mergeCell ref="T5:V5"/>
  </mergeCells>
  <printOptions horizontalCentered="1"/>
  <pageMargins left="0.5" right="0.5" top="0.5" bottom="0.5" header="0.3" footer="0.3"/>
  <pageSetup scale="47" fitToHeight="0" orientation="landscape" horizontalDpi="1200" verticalDpi="1200" r:id="rId1"/>
  <headerFooter>
    <oddHeader>&amp;C&amp;16Office of Economic and Demographic Research</oddHeader>
    <oddFooter>&amp;L&amp;16October 2013&amp;R&amp;16Page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pageSetUpPr fitToPage="1"/>
  </sheetPr>
  <dimension ref="A1:CE113"/>
  <sheetViews>
    <sheetView showGridLines="0" zoomScale="75" zoomScaleNormal="75" workbookViewId="0"/>
  </sheetViews>
  <sheetFormatPr defaultColWidth="9.77734375" defaultRowHeight="15"/>
  <cols>
    <col min="1" max="1" width="11.77734375" customWidth="1"/>
    <col min="2" max="25" width="5.77734375" customWidth="1"/>
    <col min="26" max="26" width="1.77734375" customWidth="1"/>
    <col min="27" max="27" width="8.77734375" customWidth="1"/>
    <col min="28" max="28" width="1.77734375" customWidth="1"/>
    <col min="29" max="29" width="8.77734375" customWidth="1"/>
    <col min="30" max="30" width="1.77734375" customWidth="1"/>
    <col min="31" max="31" width="8.77734375" customWidth="1"/>
    <col min="32" max="32" width="1.77734375" customWidth="1"/>
    <col min="33" max="33" width="8.77734375" customWidth="1"/>
    <col min="34" max="34" width="1.77734375" customWidth="1"/>
    <col min="35" max="35" width="8.77734375" customWidth="1"/>
    <col min="36" max="36" width="1.77734375" customWidth="1"/>
    <col min="37" max="37" width="8.77734375" customWidth="1"/>
    <col min="38" max="38" width="1.77734375" customWidth="1"/>
  </cols>
  <sheetData>
    <row r="1" spans="1:51" ht="30">
      <c r="A1" s="49" t="s">
        <v>118</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1"/>
    </row>
    <row r="2" spans="1:51">
      <c r="A2" s="5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52"/>
    </row>
    <row r="3" spans="1:51" ht="18">
      <c r="A3" s="23"/>
      <c r="B3" s="238" t="s">
        <v>78</v>
      </c>
      <c r="C3" s="261"/>
      <c r="D3" s="261"/>
      <c r="E3" s="7"/>
      <c r="F3" s="7"/>
      <c r="G3" s="7"/>
      <c r="H3" s="267" t="s">
        <v>93</v>
      </c>
      <c r="I3" s="267"/>
      <c r="J3" s="267"/>
      <c r="K3" s="267"/>
      <c r="L3" s="267"/>
      <c r="M3" s="267"/>
      <c r="N3" s="267"/>
      <c r="O3" s="267"/>
      <c r="P3" s="267"/>
      <c r="Q3" s="267"/>
      <c r="R3" s="267"/>
      <c r="S3" s="267"/>
      <c r="T3" s="267"/>
      <c r="U3" s="267"/>
      <c r="V3" s="267"/>
      <c r="W3" s="7"/>
      <c r="X3" s="7"/>
      <c r="Y3" s="7"/>
      <c r="Z3" s="48" t="s">
        <v>86</v>
      </c>
      <c r="AA3" s="25"/>
      <c r="AB3" s="25"/>
      <c r="AC3" s="25"/>
      <c r="AD3" s="25"/>
      <c r="AE3" s="25"/>
      <c r="AF3" s="7"/>
      <c r="AG3" s="48" t="s">
        <v>108</v>
      </c>
      <c r="AH3" s="25"/>
      <c r="AI3" s="25"/>
      <c r="AJ3" s="25"/>
      <c r="AK3" s="25"/>
      <c r="AL3" s="54"/>
    </row>
    <row r="4" spans="1:51" ht="15.75" customHeight="1">
      <c r="A4" s="23"/>
      <c r="B4" s="238" t="s">
        <v>112</v>
      </c>
      <c r="C4" s="261"/>
      <c r="D4" s="261"/>
      <c r="E4" s="238" t="s">
        <v>96</v>
      </c>
      <c r="F4" s="238"/>
      <c r="G4" s="240"/>
      <c r="H4" s="263"/>
      <c r="I4" s="262"/>
      <c r="J4" s="262"/>
      <c r="K4" s="5"/>
      <c r="L4" s="5"/>
      <c r="M4" s="5"/>
      <c r="N4" s="262"/>
      <c r="O4" s="262"/>
      <c r="P4" s="262"/>
      <c r="Q4" s="4"/>
      <c r="R4" s="4"/>
      <c r="S4" s="4"/>
      <c r="T4" s="241"/>
      <c r="U4" s="241"/>
      <c r="V4" s="242"/>
      <c r="W4" s="10"/>
      <c r="X4" s="6"/>
      <c r="Y4" s="6"/>
      <c r="Z4" s="26"/>
      <c r="AA4" s="27"/>
      <c r="AB4" s="27"/>
      <c r="AC4" s="27"/>
      <c r="AD4" s="27"/>
      <c r="AE4" s="27"/>
      <c r="AF4" s="23"/>
      <c r="AG4" s="260" t="s">
        <v>107</v>
      </c>
      <c r="AH4" s="241"/>
      <c r="AI4" s="241"/>
      <c r="AJ4" s="241"/>
      <c r="AK4" s="241"/>
      <c r="AL4" s="242"/>
    </row>
    <row r="5" spans="1:51" ht="15.75">
      <c r="A5" s="23"/>
      <c r="B5" s="238" t="s">
        <v>109</v>
      </c>
      <c r="C5" s="261"/>
      <c r="D5" s="261"/>
      <c r="E5" s="238" t="s">
        <v>97</v>
      </c>
      <c r="F5" s="238"/>
      <c r="G5" s="240"/>
      <c r="H5" s="239" t="s">
        <v>0</v>
      </c>
      <c r="I5" s="238"/>
      <c r="J5" s="238"/>
      <c r="K5" s="6"/>
      <c r="L5" s="6"/>
      <c r="M5" s="6"/>
      <c r="N5" s="238" t="s">
        <v>85</v>
      </c>
      <c r="O5" s="238"/>
      <c r="P5" s="238"/>
      <c r="Q5" s="238" t="s">
        <v>2</v>
      </c>
      <c r="R5" s="238"/>
      <c r="S5" s="238"/>
      <c r="T5" s="238" t="s">
        <v>69</v>
      </c>
      <c r="U5" s="238"/>
      <c r="V5" s="240"/>
      <c r="W5" s="239" t="s">
        <v>77</v>
      </c>
      <c r="X5" s="238"/>
      <c r="Y5" s="238"/>
      <c r="Z5" s="28"/>
      <c r="AA5" s="29"/>
      <c r="AB5" s="30"/>
      <c r="AC5" s="30"/>
      <c r="AD5" s="30"/>
      <c r="AE5" s="29"/>
      <c r="AF5" s="24"/>
      <c r="AG5" s="43"/>
      <c r="AH5" s="29"/>
      <c r="AI5" s="33"/>
      <c r="AJ5" s="33"/>
      <c r="AK5" s="33"/>
      <c r="AL5" s="44"/>
    </row>
    <row r="6" spans="1:51" ht="15.75">
      <c r="A6" s="23"/>
      <c r="B6" s="238" t="s">
        <v>110</v>
      </c>
      <c r="C6" s="261"/>
      <c r="D6" s="261"/>
      <c r="E6" s="238" t="s">
        <v>98</v>
      </c>
      <c r="F6" s="238"/>
      <c r="G6" s="238"/>
      <c r="H6" s="238" t="s">
        <v>1</v>
      </c>
      <c r="I6" s="238"/>
      <c r="J6" s="238"/>
      <c r="K6" s="238" t="s">
        <v>74</v>
      </c>
      <c r="L6" s="238"/>
      <c r="M6" s="238"/>
      <c r="N6" s="238" t="s">
        <v>68</v>
      </c>
      <c r="O6" s="261"/>
      <c r="P6" s="261"/>
      <c r="Q6" s="238" t="s">
        <v>75</v>
      </c>
      <c r="R6" s="238"/>
      <c r="S6" s="238"/>
      <c r="T6" s="238" t="s">
        <v>70</v>
      </c>
      <c r="U6" s="261"/>
      <c r="V6" s="261"/>
      <c r="W6" s="238" t="s">
        <v>76</v>
      </c>
      <c r="X6" s="261"/>
      <c r="Y6" s="261"/>
      <c r="Z6" s="28"/>
      <c r="AA6" s="32"/>
      <c r="AB6" s="30"/>
      <c r="AC6" s="32"/>
      <c r="AD6" s="30"/>
      <c r="AE6" s="29"/>
      <c r="AF6" s="69"/>
      <c r="AG6" s="32"/>
      <c r="AH6" s="30"/>
      <c r="AI6" s="9"/>
      <c r="AJ6" s="32"/>
      <c r="AK6" s="9"/>
      <c r="AL6" s="44"/>
    </row>
    <row r="7" spans="1:51" ht="15.75">
      <c r="A7" s="23"/>
      <c r="B7" s="238" t="s">
        <v>3</v>
      </c>
      <c r="C7" s="261"/>
      <c r="D7" s="261"/>
      <c r="E7" s="238" t="s">
        <v>3</v>
      </c>
      <c r="F7" s="238"/>
      <c r="G7" s="238"/>
      <c r="H7" s="238" t="s">
        <v>3</v>
      </c>
      <c r="I7" s="238"/>
      <c r="J7" s="238"/>
      <c r="K7" s="238" t="s">
        <v>3</v>
      </c>
      <c r="L7" s="238"/>
      <c r="M7" s="238"/>
      <c r="N7" s="238" t="s">
        <v>87</v>
      </c>
      <c r="O7" s="261"/>
      <c r="P7" s="261"/>
      <c r="Q7" s="238" t="s">
        <v>3</v>
      </c>
      <c r="R7" s="238"/>
      <c r="S7" s="238"/>
      <c r="T7" s="238" t="s">
        <v>3</v>
      </c>
      <c r="U7" s="261"/>
      <c r="V7" s="261"/>
      <c r="W7" s="238" t="s">
        <v>3</v>
      </c>
      <c r="X7" s="261"/>
      <c r="Y7" s="261"/>
      <c r="Z7" s="31"/>
      <c r="AA7" s="32" t="s">
        <v>71</v>
      </c>
      <c r="AB7" s="31"/>
      <c r="AC7" s="32"/>
      <c r="AD7" s="31"/>
      <c r="AE7" s="29"/>
      <c r="AF7" s="21"/>
      <c r="AG7" s="32" t="s">
        <v>71</v>
      </c>
      <c r="AH7" s="31"/>
      <c r="AI7" s="9"/>
      <c r="AJ7" s="45"/>
      <c r="AK7" s="9"/>
      <c r="AL7" s="55"/>
      <c r="AQ7" s="2"/>
      <c r="AW7" s="2"/>
      <c r="AY7" s="2"/>
    </row>
    <row r="8" spans="1:51" ht="15.75">
      <c r="A8" s="23"/>
      <c r="B8" s="238" t="s">
        <v>99</v>
      </c>
      <c r="C8" s="261"/>
      <c r="D8" s="261"/>
      <c r="E8" s="238" t="s">
        <v>100</v>
      </c>
      <c r="F8" s="238"/>
      <c r="G8" s="238"/>
      <c r="H8" s="238" t="s">
        <v>101</v>
      </c>
      <c r="I8" s="238"/>
      <c r="J8" s="238"/>
      <c r="K8" s="238" t="s">
        <v>102</v>
      </c>
      <c r="L8" s="238"/>
      <c r="M8" s="238"/>
      <c r="N8" s="238" t="s">
        <v>103</v>
      </c>
      <c r="O8" s="238"/>
      <c r="P8" s="238"/>
      <c r="Q8" s="238" t="s">
        <v>104</v>
      </c>
      <c r="R8" s="238"/>
      <c r="S8" s="238"/>
      <c r="T8" s="238" t="s">
        <v>105</v>
      </c>
      <c r="U8" s="261"/>
      <c r="V8" s="261"/>
      <c r="W8" s="238" t="s">
        <v>106</v>
      </c>
      <c r="X8" s="261"/>
      <c r="Y8" s="261"/>
      <c r="Z8" s="31"/>
      <c r="AA8" s="9" t="s">
        <v>72</v>
      </c>
      <c r="AB8" s="31"/>
      <c r="AC8" s="33" t="s">
        <v>82</v>
      </c>
      <c r="AD8" s="31"/>
      <c r="AE8" s="33" t="s">
        <v>84</v>
      </c>
      <c r="AF8" s="20"/>
      <c r="AG8" s="9" t="s">
        <v>72</v>
      </c>
      <c r="AH8" s="31"/>
      <c r="AI8" s="33" t="s">
        <v>82</v>
      </c>
      <c r="AJ8" s="46"/>
      <c r="AK8" s="33" t="s">
        <v>84</v>
      </c>
      <c r="AL8" s="55"/>
      <c r="AQ8" s="2"/>
      <c r="AW8" s="2"/>
      <c r="AY8" s="2"/>
    </row>
    <row r="9" spans="1:51" ht="15.75">
      <c r="A9" s="56" t="s">
        <v>73</v>
      </c>
      <c r="B9" s="264" t="s">
        <v>88</v>
      </c>
      <c r="C9" s="265"/>
      <c r="D9" s="265"/>
      <c r="E9" s="264" t="s">
        <v>88</v>
      </c>
      <c r="F9" s="265"/>
      <c r="G9" s="265"/>
      <c r="H9" s="264" t="s">
        <v>89</v>
      </c>
      <c r="I9" s="264"/>
      <c r="J9" s="264"/>
      <c r="K9" s="264" t="s">
        <v>89</v>
      </c>
      <c r="L9" s="264"/>
      <c r="M9" s="264"/>
      <c r="N9" s="264" t="s">
        <v>90</v>
      </c>
      <c r="O9" s="265"/>
      <c r="P9" s="265"/>
      <c r="Q9" s="266">
        <v>5.0000000000000001E-3</v>
      </c>
      <c r="R9" s="266"/>
      <c r="S9" s="266"/>
      <c r="T9" s="264" t="s">
        <v>91</v>
      </c>
      <c r="U9" s="265"/>
      <c r="V9" s="265"/>
      <c r="W9" s="264" t="s">
        <v>92</v>
      </c>
      <c r="X9" s="265"/>
      <c r="Y9" s="265"/>
      <c r="Z9" s="34"/>
      <c r="AA9" s="35" t="s">
        <v>83</v>
      </c>
      <c r="AB9" s="34"/>
      <c r="AC9" s="36" t="s">
        <v>83</v>
      </c>
      <c r="AD9" s="34"/>
      <c r="AE9" s="11" t="s">
        <v>83</v>
      </c>
      <c r="AF9" s="22"/>
      <c r="AG9" s="35" t="s">
        <v>83</v>
      </c>
      <c r="AH9" s="47"/>
      <c r="AI9" s="36" t="s">
        <v>83</v>
      </c>
      <c r="AJ9" s="47"/>
      <c r="AK9" s="11" t="s">
        <v>83</v>
      </c>
      <c r="AL9" s="57"/>
    </row>
    <row r="10" spans="1:51" ht="15.75">
      <c r="A10" s="23"/>
      <c r="B10" s="7"/>
      <c r="C10" s="7"/>
      <c r="D10" s="7"/>
      <c r="E10" s="7"/>
      <c r="F10" s="7"/>
      <c r="G10" s="7"/>
      <c r="H10" s="7"/>
      <c r="I10" s="7"/>
      <c r="J10" s="7"/>
      <c r="K10" s="7"/>
      <c r="L10" s="7"/>
      <c r="M10" s="7"/>
      <c r="N10" s="7"/>
      <c r="O10" s="7"/>
      <c r="P10" s="7"/>
      <c r="Q10" s="7"/>
      <c r="R10" s="7"/>
      <c r="S10" s="7"/>
      <c r="T10" s="7"/>
      <c r="U10" s="7"/>
      <c r="V10" s="7"/>
      <c r="W10" s="7"/>
      <c r="X10" s="7"/>
      <c r="Y10" s="7"/>
      <c r="Z10" s="37"/>
      <c r="AA10" s="27"/>
      <c r="AB10" s="37"/>
      <c r="AC10" s="27"/>
      <c r="AD10" s="37"/>
      <c r="AE10" s="27"/>
      <c r="AF10" s="13"/>
      <c r="AG10" s="27"/>
      <c r="AH10" s="31"/>
      <c r="AI10" s="27"/>
      <c r="AJ10" s="31"/>
      <c r="AK10" s="27"/>
      <c r="AL10" s="58"/>
    </row>
    <row r="11" spans="1:51" ht="15.75">
      <c r="A11" s="59" t="s">
        <v>4</v>
      </c>
      <c r="B11" s="7"/>
      <c r="C11" s="71"/>
      <c r="D11" s="7"/>
      <c r="E11" s="7"/>
      <c r="F11" s="86"/>
      <c r="G11" s="7"/>
      <c r="H11" s="7"/>
      <c r="I11" s="72"/>
      <c r="J11" s="7"/>
      <c r="K11" s="7"/>
      <c r="L11" s="8"/>
      <c r="M11" s="7"/>
      <c r="N11" s="7"/>
      <c r="O11" s="86"/>
      <c r="P11" s="7"/>
      <c r="Q11" s="7"/>
      <c r="R11" s="8"/>
      <c r="S11" s="7"/>
      <c r="T11" s="7"/>
      <c r="U11" s="103"/>
      <c r="V11" s="7"/>
      <c r="W11" s="7"/>
      <c r="X11" s="72"/>
      <c r="Y11" s="7"/>
      <c r="Z11" s="37"/>
      <c r="AA11" s="109">
        <v>3.5</v>
      </c>
      <c r="AB11" s="37"/>
      <c r="AC11" s="109">
        <f t="shared" ref="AC11:AC42" si="0">(C11+F11+I11+L11+O11+R11+U11)</f>
        <v>0</v>
      </c>
      <c r="AD11" s="37"/>
      <c r="AE11" s="109">
        <f t="shared" ref="AE11:AE42" si="1">AA11-AC11</f>
        <v>3.5</v>
      </c>
      <c r="AF11" s="18"/>
      <c r="AG11" s="38">
        <v>0.5</v>
      </c>
      <c r="AH11" s="41"/>
      <c r="AI11" s="38">
        <f t="shared" ref="AI11:AI42" si="2">X11</f>
        <v>0</v>
      </c>
      <c r="AJ11" s="41"/>
      <c r="AK11" s="38">
        <f t="shared" ref="AK11:AK42" si="3">AG11-AI11</f>
        <v>0.5</v>
      </c>
      <c r="AL11" s="58"/>
      <c r="AQ11" s="2"/>
      <c r="AS11" s="2"/>
      <c r="AU11" s="2"/>
      <c r="AW11" s="2"/>
      <c r="AY11" s="2"/>
    </row>
    <row r="12" spans="1:51" ht="15.75">
      <c r="A12" s="60" t="s">
        <v>5</v>
      </c>
      <c r="B12" s="16"/>
      <c r="C12" s="74"/>
      <c r="D12" s="16"/>
      <c r="E12" s="16"/>
      <c r="F12" s="87"/>
      <c r="G12" s="16"/>
      <c r="H12" s="16"/>
      <c r="I12" s="91"/>
      <c r="J12" s="16"/>
      <c r="K12" s="16"/>
      <c r="L12" s="96">
        <v>1</v>
      </c>
      <c r="M12" s="16"/>
      <c r="N12" s="16"/>
      <c r="O12" s="87"/>
      <c r="P12" s="16"/>
      <c r="Q12" s="16"/>
      <c r="R12" s="74"/>
      <c r="S12" s="16"/>
      <c r="T12" s="16"/>
      <c r="U12" s="87"/>
      <c r="V12" s="16"/>
      <c r="W12" s="16"/>
      <c r="X12" s="91"/>
      <c r="Y12" s="16"/>
      <c r="Z12" s="37"/>
      <c r="AA12" s="110">
        <v>2.5</v>
      </c>
      <c r="AB12" s="37"/>
      <c r="AC12" s="110">
        <f t="shared" si="0"/>
        <v>1</v>
      </c>
      <c r="AD12" s="37"/>
      <c r="AE12" s="110">
        <f t="shared" si="1"/>
        <v>1.5</v>
      </c>
      <c r="AF12" s="17"/>
      <c r="AG12" s="39">
        <v>0.5</v>
      </c>
      <c r="AH12" s="39"/>
      <c r="AI12" s="39">
        <f t="shared" si="2"/>
        <v>0</v>
      </c>
      <c r="AJ12" s="39"/>
      <c r="AK12" s="39">
        <f t="shared" si="3"/>
        <v>0.5</v>
      </c>
      <c r="AL12" s="58"/>
      <c r="AO12" s="3"/>
    </row>
    <row r="13" spans="1:51" ht="15.75">
      <c r="A13" s="59" t="s">
        <v>6</v>
      </c>
      <c r="B13" s="7"/>
      <c r="C13" s="71"/>
      <c r="D13" s="7"/>
      <c r="E13" s="7"/>
      <c r="F13" s="88"/>
      <c r="G13" s="7"/>
      <c r="H13" s="7"/>
      <c r="I13" s="92"/>
      <c r="J13" s="7"/>
      <c r="K13" s="7"/>
      <c r="L13" s="8"/>
      <c r="M13" s="7"/>
      <c r="N13" s="7"/>
      <c r="O13" s="88"/>
      <c r="P13" s="7"/>
      <c r="Q13" s="7"/>
      <c r="R13" s="8"/>
      <c r="S13" s="7"/>
      <c r="T13" s="7"/>
      <c r="U13" s="88"/>
      <c r="V13" s="7"/>
      <c r="W13" s="7"/>
      <c r="X13" s="92">
        <v>0.5</v>
      </c>
      <c r="Y13" s="7"/>
      <c r="Z13" s="37"/>
      <c r="AA13" s="109">
        <v>3</v>
      </c>
      <c r="AB13" s="37"/>
      <c r="AC13" s="109">
        <f t="shared" si="0"/>
        <v>0</v>
      </c>
      <c r="AD13" s="37"/>
      <c r="AE13" s="109">
        <f t="shared" si="1"/>
        <v>3</v>
      </c>
      <c r="AF13" s="18"/>
      <c r="AG13" s="38">
        <v>0.5</v>
      </c>
      <c r="AH13" s="41"/>
      <c r="AI13" s="38">
        <f t="shared" si="2"/>
        <v>0.5</v>
      </c>
      <c r="AJ13" s="41"/>
      <c r="AK13" s="38">
        <f t="shared" si="3"/>
        <v>0</v>
      </c>
      <c r="AL13" s="58"/>
      <c r="AQ13" s="2"/>
      <c r="AS13" s="2"/>
      <c r="AU13" s="2"/>
      <c r="AW13" s="2"/>
      <c r="AY13" s="2"/>
    </row>
    <row r="14" spans="1:51" ht="15.75">
      <c r="A14" s="61" t="s">
        <v>7</v>
      </c>
      <c r="B14" s="14"/>
      <c r="C14" s="19"/>
      <c r="D14" s="14"/>
      <c r="E14" s="14"/>
      <c r="F14" s="89"/>
      <c r="G14" s="14"/>
      <c r="H14" s="14"/>
      <c r="I14" s="93"/>
      <c r="J14" s="14"/>
      <c r="K14" s="14"/>
      <c r="L14" s="97">
        <v>1</v>
      </c>
      <c r="M14" s="14"/>
      <c r="N14" s="14"/>
      <c r="O14" s="89"/>
      <c r="P14" s="14"/>
      <c r="Q14" s="14"/>
      <c r="R14" s="19"/>
      <c r="S14" s="14"/>
      <c r="T14" s="14"/>
      <c r="U14" s="89"/>
      <c r="V14" s="14"/>
      <c r="W14" s="14"/>
      <c r="X14" s="93"/>
      <c r="Y14" s="14"/>
      <c r="Z14" s="37"/>
      <c r="AA14" s="110">
        <v>2.5</v>
      </c>
      <c r="AB14" s="37"/>
      <c r="AC14" s="110">
        <f t="shared" si="0"/>
        <v>1</v>
      </c>
      <c r="AD14" s="37"/>
      <c r="AE14" s="110">
        <f t="shared" si="1"/>
        <v>1.5</v>
      </c>
      <c r="AF14" s="15"/>
      <c r="AG14" s="39">
        <v>0.5</v>
      </c>
      <c r="AH14" s="39"/>
      <c r="AI14" s="39">
        <f t="shared" si="2"/>
        <v>0</v>
      </c>
      <c r="AJ14" s="39"/>
      <c r="AK14" s="39">
        <f t="shared" si="3"/>
        <v>0.5</v>
      </c>
      <c r="AL14" s="58"/>
      <c r="AO14" s="3"/>
    </row>
    <row r="15" spans="1:51" ht="15.75">
      <c r="A15" s="59" t="s">
        <v>8</v>
      </c>
      <c r="B15" s="7"/>
      <c r="C15" s="72"/>
      <c r="D15" s="7"/>
      <c r="E15" s="7"/>
      <c r="F15" s="88"/>
      <c r="G15" s="7"/>
      <c r="H15" s="7"/>
      <c r="I15" s="92"/>
      <c r="J15" s="7"/>
      <c r="K15" s="7"/>
      <c r="L15" s="8"/>
      <c r="M15" s="7"/>
      <c r="N15" s="7"/>
      <c r="O15" s="88"/>
      <c r="P15" s="7"/>
      <c r="Q15" s="7"/>
      <c r="R15" s="8"/>
      <c r="S15" s="7"/>
      <c r="T15" s="7"/>
      <c r="U15" s="104"/>
      <c r="V15" s="7"/>
      <c r="W15" s="7"/>
      <c r="X15" s="92"/>
      <c r="Y15" s="7"/>
      <c r="Z15" s="37"/>
      <c r="AA15" s="109">
        <v>3</v>
      </c>
      <c r="AB15" s="37"/>
      <c r="AC15" s="109">
        <f t="shared" si="0"/>
        <v>0</v>
      </c>
      <c r="AD15" s="37"/>
      <c r="AE15" s="109">
        <f t="shared" si="1"/>
        <v>3</v>
      </c>
      <c r="AF15" s="18"/>
      <c r="AG15" s="38">
        <v>0.5</v>
      </c>
      <c r="AH15" s="41"/>
      <c r="AI15" s="38">
        <f t="shared" si="2"/>
        <v>0</v>
      </c>
      <c r="AJ15" s="41"/>
      <c r="AK15" s="38">
        <f t="shared" si="3"/>
        <v>0.5</v>
      </c>
      <c r="AL15" s="58"/>
      <c r="AQ15" s="2"/>
      <c r="AS15" s="2"/>
      <c r="AU15" s="2"/>
      <c r="AW15" s="2"/>
    </row>
    <row r="16" spans="1:51" ht="15.75">
      <c r="A16" s="61" t="s">
        <v>9</v>
      </c>
      <c r="B16" s="14"/>
      <c r="C16" s="73"/>
      <c r="D16" s="14"/>
      <c r="E16" s="14"/>
      <c r="F16" s="89"/>
      <c r="G16" s="14"/>
      <c r="H16" s="14"/>
      <c r="I16" s="93"/>
      <c r="J16" s="14"/>
      <c r="K16" s="14"/>
      <c r="L16" s="19"/>
      <c r="M16" s="14"/>
      <c r="N16" s="14"/>
      <c r="O16" s="89"/>
      <c r="P16" s="14"/>
      <c r="Q16" s="14"/>
      <c r="R16" s="19"/>
      <c r="S16" s="14"/>
      <c r="T16" s="14"/>
      <c r="U16" s="19"/>
      <c r="V16" s="14"/>
      <c r="W16" s="14"/>
      <c r="X16" s="93"/>
      <c r="Y16" s="14"/>
      <c r="Z16" s="37"/>
      <c r="AA16" s="110">
        <v>3</v>
      </c>
      <c r="AB16" s="37"/>
      <c r="AC16" s="110">
        <f t="shared" si="0"/>
        <v>0</v>
      </c>
      <c r="AD16" s="37"/>
      <c r="AE16" s="110">
        <f t="shared" si="1"/>
        <v>3</v>
      </c>
      <c r="AF16" s="15"/>
      <c r="AG16" s="39">
        <v>0.5</v>
      </c>
      <c r="AH16" s="39"/>
      <c r="AI16" s="39">
        <f t="shared" si="2"/>
        <v>0</v>
      </c>
      <c r="AJ16" s="39"/>
      <c r="AK16" s="39">
        <f t="shared" si="3"/>
        <v>0.5</v>
      </c>
      <c r="AL16" s="58"/>
      <c r="AN16" s="3"/>
      <c r="AO16" s="3"/>
    </row>
    <row r="17" spans="1:53" ht="15.75">
      <c r="A17" s="59" t="s">
        <v>10</v>
      </c>
      <c r="B17" s="7"/>
      <c r="C17" s="8"/>
      <c r="D17" s="7"/>
      <c r="E17" s="7"/>
      <c r="F17" s="88"/>
      <c r="G17" s="7"/>
      <c r="H17" s="7"/>
      <c r="I17" s="92"/>
      <c r="J17" s="7"/>
      <c r="K17" s="7"/>
      <c r="L17" s="98">
        <v>1</v>
      </c>
      <c r="M17" s="7"/>
      <c r="N17" s="7"/>
      <c r="O17" s="88"/>
      <c r="P17" s="7"/>
      <c r="Q17" s="7"/>
      <c r="R17" s="8"/>
      <c r="S17" s="7"/>
      <c r="T17" s="7"/>
      <c r="U17" s="86"/>
      <c r="V17" s="7"/>
      <c r="W17" s="7"/>
      <c r="X17" s="92">
        <v>0.5</v>
      </c>
      <c r="Y17" s="7"/>
      <c r="Z17" s="37"/>
      <c r="AA17" s="109">
        <v>2.5</v>
      </c>
      <c r="AB17" s="37"/>
      <c r="AC17" s="109">
        <f t="shared" si="0"/>
        <v>1</v>
      </c>
      <c r="AD17" s="37"/>
      <c r="AE17" s="109">
        <f t="shared" si="1"/>
        <v>1.5</v>
      </c>
      <c r="AF17" s="18"/>
      <c r="AG17" s="38">
        <v>0.5</v>
      </c>
      <c r="AH17" s="41"/>
      <c r="AI17" s="38">
        <f t="shared" si="2"/>
        <v>0.5</v>
      </c>
      <c r="AJ17" s="41"/>
      <c r="AK17" s="38">
        <f t="shared" si="3"/>
        <v>0</v>
      </c>
      <c r="AL17" s="58"/>
      <c r="AO17" s="3"/>
      <c r="AS17" s="2"/>
      <c r="BA17" s="1"/>
    </row>
    <row r="18" spans="1:53" ht="15.75">
      <c r="A18" s="61" t="s">
        <v>11</v>
      </c>
      <c r="B18" s="14"/>
      <c r="C18" s="107"/>
      <c r="D18" s="14"/>
      <c r="E18" s="14"/>
      <c r="F18" s="89"/>
      <c r="G18" s="14"/>
      <c r="H18" s="14"/>
      <c r="I18" s="93">
        <v>1</v>
      </c>
      <c r="J18" s="14"/>
      <c r="K18" s="14"/>
      <c r="L18" s="19"/>
      <c r="M18" s="14"/>
      <c r="N18" s="14"/>
      <c r="O18" s="89"/>
      <c r="P18" s="14"/>
      <c r="Q18" s="14"/>
      <c r="R18" s="19"/>
      <c r="S18" s="14"/>
      <c r="T18" s="14"/>
      <c r="U18" s="89"/>
      <c r="V18" s="14"/>
      <c r="W18" s="14"/>
      <c r="X18" s="93"/>
      <c r="Y18" s="14"/>
      <c r="Z18" s="37"/>
      <c r="AA18" s="110">
        <v>3</v>
      </c>
      <c r="AB18" s="37"/>
      <c r="AC18" s="110">
        <f t="shared" si="0"/>
        <v>1</v>
      </c>
      <c r="AD18" s="37"/>
      <c r="AE18" s="110">
        <f t="shared" si="1"/>
        <v>2</v>
      </c>
      <c r="AF18" s="15"/>
      <c r="AG18" s="39">
        <v>0.5</v>
      </c>
      <c r="AH18" s="39"/>
      <c r="AI18" s="39">
        <f t="shared" si="2"/>
        <v>0</v>
      </c>
      <c r="AJ18" s="39"/>
      <c r="AK18" s="39">
        <f t="shared" si="3"/>
        <v>0.5</v>
      </c>
      <c r="AL18" s="58"/>
      <c r="AO18" s="3"/>
    </row>
    <row r="19" spans="1:53" ht="15.75">
      <c r="A19" s="59" t="s">
        <v>12</v>
      </c>
      <c r="B19" s="7"/>
      <c r="C19" s="88"/>
      <c r="D19" s="7"/>
      <c r="E19" s="7"/>
      <c r="F19" s="88"/>
      <c r="G19" s="7"/>
      <c r="H19" s="7"/>
      <c r="I19" s="92"/>
      <c r="J19" s="7"/>
      <c r="K19" s="7"/>
      <c r="L19" s="8"/>
      <c r="M19" s="7"/>
      <c r="N19" s="7"/>
      <c r="O19" s="88"/>
      <c r="P19" s="7"/>
      <c r="Q19" s="7"/>
      <c r="R19" s="8"/>
      <c r="S19" s="7"/>
      <c r="T19" s="7"/>
      <c r="U19" s="88"/>
      <c r="V19" s="7"/>
      <c r="W19" s="7"/>
      <c r="X19" s="92"/>
      <c r="Y19" s="7"/>
      <c r="Z19" s="37"/>
      <c r="AA19" s="109">
        <v>3</v>
      </c>
      <c r="AB19" s="37"/>
      <c r="AC19" s="109">
        <f t="shared" si="0"/>
        <v>0</v>
      </c>
      <c r="AD19" s="37"/>
      <c r="AE19" s="109">
        <f t="shared" si="1"/>
        <v>3</v>
      </c>
      <c r="AF19" s="18"/>
      <c r="AG19" s="38">
        <v>0.5</v>
      </c>
      <c r="AH19" s="41"/>
      <c r="AI19" s="38">
        <f t="shared" si="2"/>
        <v>0</v>
      </c>
      <c r="AJ19" s="41"/>
      <c r="AK19" s="38">
        <f t="shared" si="3"/>
        <v>0.5</v>
      </c>
      <c r="AL19" s="58"/>
      <c r="AO19" s="3"/>
      <c r="AQ19" s="2"/>
      <c r="AS19" s="2"/>
      <c r="AU19" s="2"/>
      <c r="AW19" s="2"/>
      <c r="AY19" s="2"/>
    </row>
    <row r="20" spans="1:53" ht="15.75">
      <c r="A20" s="61" t="s">
        <v>13</v>
      </c>
      <c r="B20" s="14"/>
      <c r="C20" s="108"/>
      <c r="D20" s="14"/>
      <c r="E20" s="14"/>
      <c r="F20" s="89"/>
      <c r="G20" s="14"/>
      <c r="H20" s="14"/>
      <c r="I20" s="93">
        <v>1</v>
      </c>
      <c r="J20" s="14"/>
      <c r="K20" s="14"/>
      <c r="L20" s="19"/>
      <c r="M20" s="14"/>
      <c r="N20" s="14"/>
      <c r="O20" s="89"/>
      <c r="P20" s="14"/>
      <c r="Q20" s="14"/>
      <c r="R20" s="19"/>
      <c r="S20" s="14"/>
      <c r="T20" s="14"/>
      <c r="U20" s="89"/>
      <c r="V20" s="14"/>
      <c r="W20" s="14"/>
      <c r="X20" s="93"/>
      <c r="Y20" s="14"/>
      <c r="Z20" s="37"/>
      <c r="AA20" s="110">
        <v>3</v>
      </c>
      <c r="AB20" s="37"/>
      <c r="AC20" s="110">
        <f t="shared" si="0"/>
        <v>1</v>
      </c>
      <c r="AD20" s="37"/>
      <c r="AE20" s="110">
        <f t="shared" si="1"/>
        <v>2</v>
      </c>
      <c r="AF20" s="15"/>
      <c r="AG20" s="39">
        <v>0.5</v>
      </c>
      <c r="AH20" s="39"/>
      <c r="AI20" s="39">
        <f t="shared" si="2"/>
        <v>0</v>
      </c>
      <c r="AJ20" s="39"/>
      <c r="AK20" s="39">
        <f t="shared" si="3"/>
        <v>0.5</v>
      </c>
      <c r="AL20" s="58"/>
      <c r="AN20" s="3"/>
      <c r="AO20" s="3"/>
    </row>
    <row r="21" spans="1:53" ht="15.75">
      <c r="A21" s="59" t="s">
        <v>14</v>
      </c>
      <c r="B21" s="7"/>
      <c r="C21" s="8"/>
      <c r="D21" s="7"/>
      <c r="E21" s="7"/>
      <c r="F21" s="88"/>
      <c r="G21" s="7"/>
      <c r="H21" s="7"/>
      <c r="I21" s="92"/>
      <c r="J21" s="7"/>
      <c r="K21" s="7"/>
      <c r="L21" s="8"/>
      <c r="M21" s="7"/>
      <c r="N21" s="7"/>
      <c r="O21" s="88"/>
      <c r="P21" s="7"/>
      <c r="Q21" s="7"/>
      <c r="R21" s="8"/>
      <c r="S21" s="7"/>
      <c r="T21" s="7"/>
      <c r="U21" s="88"/>
      <c r="V21" s="7"/>
      <c r="W21" s="7"/>
      <c r="X21" s="92"/>
      <c r="Y21" s="7"/>
      <c r="Z21" s="37"/>
      <c r="AA21" s="109">
        <v>2</v>
      </c>
      <c r="AB21" s="37"/>
      <c r="AC21" s="109">
        <f t="shared" si="0"/>
        <v>0</v>
      </c>
      <c r="AD21" s="37"/>
      <c r="AE21" s="109">
        <f t="shared" si="1"/>
        <v>2</v>
      </c>
      <c r="AF21" s="18"/>
      <c r="AG21" s="38">
        <v>0.5</v>
      </c>
      <c r="AH21" s="41"/>
      <c r="AI21" s="38">
        <f t="shared" si="2"/>
        <v>0</v>
      </c>
      <c r="AJ21" s="41"/>
      <c r="AK21" s="38">
        <f t="shared" si="3"/>
        <v>0.5</v>
      </c>
      <c r="AL21" s="58"/>
      <c r="AO21" s="3"/>
      <c r="AQ21" s="2"/>
      <c r="AS21" s="2"/>
      <c r="AU21" s="2"/>
      <c r="AW21" s="2"/>
      <c r="AY21" s="2"/>
    </row>
    <row r="22" spans="1:53" ht="15.75">
      <c r="A22" s="61" t="s">
        <v>15</v>
      </c>
      <c r="B22" s="14"/>
      <c r="C22" s="75"/>
      <c r="D22" s="14"/>
      <c r="E22" s="14"/>
      <c r="F22" s="89"/>
      <c r="G22" s="14"/>
      <c r="H22" s="14"/>
      <c r="I22" s="93"/>
      <c r="J22" s="14"/>
      <c r="K22" s="14"/>
      <c r="L22" s="99">
        <v>1</v>
      </c>
      <c r="M22" s="14"/>
      <c r="N22" s="14"/>
      <c r="O22" s="89"/>
      <c r="P22" s="14"/>
      <c r="Q22" s="14"/>
      <c r="R22" s="19"/>
      <c r="S22" s="14"/>
      <c r="T22" s="14"/>
      <c r="U22" s="89"/>
      <c r="V22" s="14"/>
      <c r="W22" s="14"/>
      <c r="X22" s="93"/>
      <c r="Y22" s="14"/>
      <c r="Z22" s="37"/>
      <c r="AA22" s="110">
        <v>3</v>
      </c>
      <c r="AB22" s="37"/>
      <c r="AC22" s="110">
        <f t="shared" si="0"/>
        <v>1</v>
      </c>
      <c r="AD22" s="37"/>
      <c r="AE22" s="110">
        <f t="shared" si="1"/>
        <v>2</v>
      </c>
      <c r="AF22" s="15"/>
      <c r="AG22" s="39">
        <v>0.5</v>
      </c>
      <c r="AH22" s="39"/>
      <c r="AI22" s="39">
        <f t="shared" si="2"/>
        <v>0</v>
      </c>
      <c r="AJ22" s="39"/>
      <c r="AK22" s="39">
        <f t="shared" si="3"/>
        <v>0.5</v>
      </c>
      <c r="AL22" s="58"/>
      <c r="AO22" s="3"/>
    </row>
    <row r="23" spans="1:53" ht="15.75">
      <c r="A23" s="62" t="s">
        <v>117</v>
      </c>
      <c r="B23" s="12"/>
      <c r="C23" s="76"/>
      <c r="D23" s="12"/>
      <c r="E23" s="12"/>
      <c r="F23" s="82"/>
      <c r="G23" s="12"/>
      <c r="H23" s="12"/>
      <c r="I23" s="94"/>
      <c r="J23" s="12"/>
      <c r="K23" s="12"/>
      <c r="L23" s="94">
        <v>1</v>
      </c>
      <c r="M23" s="12"/>
      <c r="N23" s="12"/>
      <c r="O23" s="82"/>
      <c r="P23" s="12"/>
      <c r="Q23" s="12"/>
      <c r="R23" s="76"/>
      <c r="S23" s="12"/>
      <c r="T23" s="12"/>
      <c r="U23" s="82"/>
      <c r="V23" s="12"/>
      <c r="W23" s="12"/>
      <c r="X23" s="94"/>
      <c r="Y23" s="12"/>
      <c r="Z23" s="37"/>
      <c r="AA23" s="111">
        <v>2.5</v>
      </c>
      <c r="AB23" s="37"/>
      <c r="AC23" s="109">
        <f t="shared" si="0"/>
        <v>1</v>
      </c>
      <c r="AD23" s="37"/>
      <c r="AE23" s="109">
        <f t="shared" si="1"/>
        <v>1.5</v>
      </c>
      <c r="AF23" s="18"/>
      <c r="AG23" s="38">
        <v>0.5</v>
      </c>
      <c r="AH23" s="41"/>
      <c r="AI23" s="38">
        <f t="shared" si="2"/>
        <v>0</v>
      </c>
      <c r="AJ23" s="41"/>
      <c r="AK23" s="38">
        <f t="shared" si="3"/>
        <v>0.5</v>
      </c>
      <c r="AL23" s="58"/>
      <c r="AN23" s="3"/>
      <c r="AO23" s="3"/>
      <c r="AQ23" s="2"/>
      <c r="AS23" s="2"/>
      <c r="AU23" s="2"/>
      <c r="AW23" s="2"/>
      <c r="AY23" s="2"/>
    </row>
    <row r="24" spans="1:53" ht="15.75">
      <c r="A24" s="63" t="s">
        <v>16</v>
      </c>
      <c r="B24" s="13"/>
      <c r="C24" s="20"/>
      <c r="D24" s="13"/>
      <c r="E24" s="13"/>
      <c r="F24" s="90"/>
      <c r="G24" s="13"/>
      <c r="H24" s="13"/>
      <c r="I24" s="95"/>
      <c r="J24" s="13"/>
      <c r="K24" s="13"/>
      <c r="L24" s="100">
        <v>1</v>
      </c>
      <c r="M24" s="13"/>
      <c r="N24" s="13"/>
      <c r="O24" s="79"/>
      <c r="P24" s="13"/>
      <c r="Q24" s="13"/>
      <c r="R24" s="20"/>
      <c r="S24" s="13"/>
      <c r="T24" s="13"/>
      <c r="U24" s="79"/>
      <c r="V24" s="13"/>
      <c r="W24" s="13"/>
      <c r="X24" s="95"/>
      <c r="Y24" s="13"/>
      <c r="Z24" s="37"/>
      <c r="AA24" s="112">
        <v>2.5</v>
      </c>
      <c r="AB24" s="37"/>
      <c r="AC24" s="110">
        <f t="shared" si="0"/>
        <v>1</v>
      </c>
      <c r="AD24" s="37"/>
      <c r="AE24" s="110">
        <f t="shared" si="1"/>
        <v>1.5</v>
      </c>
      <c r="AF24" s="15"/>
      <c r="AG24" s="39">
        <v>0.5</v>
      </c>
      <c r="AH24" s="39"/>
      <c r="AI24" s="39">
        <f t="shared" si="2"/>
        <v>0</v>
      </c>
      <c r="AJ24" s="39"/>
      <c r="AK24" s="39">
        <f t="shared" si="3"/>
        <v>0.5</v>
      </c>
      <c r="AL24" s="58"/>
      <c r="AO24" s="3"/>
      <c r="AU24" s="2"/>
    </row>
    <row r="25" spans="1:53" ht="15.75">
      <c r="A25" s="62" t="s">
        <v>17</v>
      </c>
      <c r="B25" s="12"/>
      <c r="C25" s="106">
        <v>0.5</v>
      </c>
      <c r="D25" s="12"/>
      <c r="E25" s="12"/>
      <c r="F25" s="82"/>
      <c r="G25" s="12"/>
      <c r="H25" s="12"/>
      <c r="I25" s="94">
        <v>0.5</v>
      </c>
      <c r="J25" s="12"/>
      <c r="K25" s="12"/>
      <c r="L25" s="76"/>
      <c r="M25" s="12"/>
      <c r="N25" s="12"/>
      <c r="O25" s="76"/>
      <c r="P25" s="12"/>
      <c r="Q25" s="12"/>
      <c r="R25" s="76"/>
      <c r="S25" s="12"/>
      <c r="T25" s="12"/>
      <c r="U25" s="76"/>
      <c r="V25" s="12"/>
      <c r="W25" s="12"/>
      <c r="X25" s="94"/>
      <c r="Y25" s="12"/>
      <c r="Z25" s="37"/>
      <c r="AA25" s="111">
        <v>3</v>
      </c>
      <c r="AB25" s="37"/>
      <c r="AC25" s="109">
        <f t="shared" si="0"/>
        <v>1</v>
      </c>
      <c r="AD25" s="37"/>
      <c r="AE25" s="109">
        <f t="shared" si="1"/>
        <v>2</v>
      </c>
      <c r="AF25" s="18"/>
      <c r="AG25" s="38">
        <v>0.5</v>
      </c>
      <c r="AH25" s="41"/>
      <c r="AI25" s="38">
        <f t="shared" si="2"/>
        <v>0</v>
      </c>
      <c r="AJ25" s="41"/>
      <c r="AK25" s="38">
        <f t="shared" si="3"/>
        <v>0.5</v>
      </c>
      <c r="AL25" s="58"/>
      <c r="AO25" s="3"/>
      <c r="AS25" s="2"/>
      <c r="AU25" s="2"/>
      <c r="AW25" s="2"/>
      <c r="AY25" s="2"/>
    </row>
    <row r="26" spans="1:53" ht="15.75">
      <c r="A26" s="63" t="s">
        <v>18</v>
      </c>
      <c r="B26" s="13"/>
      <c r="C26" s="100"/>
      <c r="D26" s="13"/>
      <c r="E26" s="13"/>
      <c r="F26" s="90"/>
      <c r="G26" s="13"/>
      <c r="H26" s="13"/>
      <c r="I26" s="95">
        <v>1</v>
      </c>
      <c r="J26" s="13"/>
      <c r="K26" s="13"/>
      <c r="L26" s="20"/>
      <c r="M26" s="13"/>
      <c r="N26" s="13"/>
      <c r="O26" s="81"/>
      <c r="P26" s="13"/>
      <c r="Q26" s="13"/>
      <c r="R26" s="20"/>
      <c r="S26" s="13"/>
      <c r="T26" s="13"/>
      <c r="U26" s="81"/>
      <c r="V26" s="13"/>
      <c r="W26" s="13"/>
      <c r="X26" s="95">
        <v>0.5</v>
      </c>
      <c r="Y26" s="13"/>
      <c r="Z26" s="37"/>
      <c r="AA26" s="112">
        <v>3</v>
      </c>
      <c r="AB26" s="37"/>
      <c r="AC26" s="110">
        <f t="shared" si="0"/>
        <v>1</v>
      </c>
      <c r="AD26" s="37"/>
      <c r="AE26" s="110">
        <f t="shared" si="1"/>
        <v>2</v>
      </c>
      <c r="AF26" s="15"/>
      <c r="AG26" s="39">
        <v>0.5</v>
      </c>
      <c r="AH26" s="39"/>
      <c r="AI26" s="39">
        <f t="shared" si="2"/>
        <v>0.5</v>
      </c>
      <c r="AJ26" s="39"/>
      <c r="AK26" s="39">
        <f t="shared" si="3"/>
        <v>0</v>
      </c>
      <c r="AL26" s="58"/>
      <c r="AO26" s="3"/>
      <c r="AQ26" s="2"/>
      <c r="AS26" s="2"/>
      <c r="AU26" s="2"/>
      <c r="AW26" s="2"/>
      <c r="AY26" s="2"/>
    </row>
    <row r="27" spans="1:53" ht="15.75">
      <c r="A27" s="62" t="s">
        <v>19</v>
      </c>
      <c r="B27" s="12"/>
      <c r="C27" s="76"/>
      <c r="D27" s="12"/>
      <c r="E27" s="12"/>
      <c r="F27" s="82"/>
      <c r="G27" s="12"/>
      <c r="H27" s="12"/>
      <c r="I27" s="94">
        <v>0.5</v>
      </c>
      <c r="J27" s="12"/>
      <c r="K27" s="12"/>
      <c r="L27" s="101"/>
      <c r="M27" s="12"/>
      <c r="N27" s="12"/>
      <c r="O27" s="82"/>
      <c r="P27" s="12"/>
      <c r="Q27" s="12"/>
      <c r="R27" s="76"/>
      <c r="S27" s="12"/>
      <c r="T27" s="12"/>
      <c r="U27" s="82"/>
      <c r="V27" s="12"/>
      <c r="W27" s="12"/>
      <c r="X27" s="94">
        <v>0.5</v>
      </c>
      <c r="Y27" s="12"/>
      <c r="Z27" s="37"/>
      <c r="AA27" s="111">
        <v>2</v>
      </c>
      <c r="AB27" s="37"/>
      <c r="AC27" s="109">
        <f t="shared" si="0"/>
        <v>0.5</v>
      </c>
      <c r="AD27" s="37"/>
      <c r="AE27" s="109">
        <f t="shared" si="1"/>
        <v>1.5</v>
      </c>
      <c r="AF27" s="18"/>
      <c r="AG27" s="38">
        <v>0.5</v>
      </c>
      <c r="AH27" s="41"/>
      <c r="AI27" s="38">
        <f t="shared" si="2"/>
        <v>0.5</v>
      </c>
      <c r="AJ27" s="41"/>
      <c r="AK27" s="38">
        <f t="shared" si="3"/>
        <v>0</v>
      </c>
      <c r="AL27" s="58"/>
      <c r="AQ27" s="2"/>
      <c r="AS27" s="2"/>
      <c r="AU27" s="2"/>
      <c r="AW27" s="2"/>
      <c r="AY27" s="2"/>
    </row>
    <row r="28" spans="1:53" ht="15.75">
      <c r="A28" s="63" t="s">
        <v>20</v>
      </c>
      <c r="B28" s="13"/>
      <c r="C28" s="77"/>
      <c r="D28" s="13"/>
      <c r="E28" s="13"/>
      <c r="F28" s="90"/>
      <c r="G28" s="13"/>
      <c r="H28" s="13"/>
      <c r="I28" s="95"/>
      <c r="J28" s="13"/>
      <c r="K28" s="13"/>
      <c r="L28" s="95">
        <v>1</v>
      </c>
      <c r="M28" s="13"/>
      <c r="N28" s="13"/>
      <c r="O28" s="90"/>
      <c r="P28" s="13"/>
      <c r="Q28" s="13"/>
      <c r="R28" s="20"/>
      <c r="S28" s="13"/>
      <c r="T28" s="13"/>
      <c r="U28" s="90"/>
      <c r="V28" s="13"/>
      <c r="W28" s="13"/>
      <c r="X28" s="95"/>
      <c r="Y28" s="13"/>
      <c r="Z28" s="37"/>
      <c r="AA28" s="112">
        <v>3.5</v>
      </c>
      <c r="AB28" s="37"/>
      <c r="AC28" s="110">
        <f t="shared" si="0"/>
        <v>1</v>
      </c>
      <c r="AD28" s="37"/>
      <c r="AE28" s="110">
        <f t="shared" si="1"/>
        <v>2.5</v>
      </c>
      <c r="AF28" s="15"/>
      <c r="AG28" s="39">
        <v>0.5</v>
      </c>
      <c r="AH28" s="39"/>
      <c r="AI28" s="39">
        <f t="shared" si="2"/>
        <v>0</v>
      </c>
      <c r="AJ28" s="39"/>
      <c r="AK28" s="39">
        <f t="shared" si="3"/>
        <v>0.5</v>
      </c>
      <c r="AL28" s="58"/>
      <c r="AO28" s="3"/>
      <c r="AS28" s="2"/>
      <c r="AU28" s="2"/>
      <c r="AW28" s="2"/>
      <c r="AY28" s="2"/>
    </row>
    <row r="29" spans="1:53" ht="15.75">
      <c r="A29" s="62" t="s">
        <v>21</v>
      </c>
      <c r="B29" s="12"/>
      <c r="C29" s="76"/>
      <c r="D29" s="12"/>
      <c r="E29" s="12"/>
      <c r="F29" s="82"/>
      <c r="G29" s="12"/>
      <c r="H29" s="12"/>
      <c r="I29" s="94"/>
      <c r="J29" s="12"/>
      <c r="K29" s="12"/>
      <c r="L29" s="94">
        <v>1</v>
      </c>
      <c r="M29" s="12"/>
      <c r="N29" s="12"/>
      <c r="O29" s="82"/>
      <c r="P29" s="12"/>
      <c r="Q29" s="12"/>
      <c r="R29" s="76"/>
      <c r="S29" s="12"/>
      <c r="T29" s="12"/>
      <c r="U29" s="82">
        <v>0.5</v>
      </c>
      <c r="V29" s="12"/>
      <c r="W29" s="12"/>
      <c r="X29" s="94"/>
      <c r="Y29" s="12"/>
      <c r="Z29" s="37"/>
      <c r="AA29" s="111">
        <v>2.5</v>
      </c>
      <c r="AB29" s="37"/>
      <c r="AC29" s="109">
        <f t="shared" si="0"/>
        <v>1.5</v>
      </c>
      <c r="AD29" s="37"/>
      <c r="AE29" s="109">
        <f t="shared" si="1"/>
        <v>1</v>
      </c>
      <c r="AF29" s="18"/>
      <c r="AG29" s="38">
        <v>0.5</v>
      </c>
      <c r="AH29" s="41"/>
      <c r="AI29" s="38">
        <f t="shared" si="2"/>
        <v>0</v>
      </c>
      <c r="AJ29" s="41"/>
      <c r="AK29" s="38">
        <f t="shared" si="3"/>
        <v>0.5</v>
      </c>
      <c r="AL29" s="58"/>
      <c r="AQ29" s="2"/>
      <c r="AS29" s="2"/>
      <c r="AU29" s="2"/>
      <c r="AW29" s="2"/>
      <c r="AY29" s="2"/>
    </row>
    <row r="30" spans="1:53" ht="15.75">
      <c r="A30" s="63" t="s">
        <v>22</v>
      </c>
      <c r="B30" s="13"/>
      <c r="C30" s="20"/>
      <c r="D30" s="13"/>
      <c r="E30" s="13"/>
      <c r="F30" s="90"/>
      <c r="G30" s="13"/>
      <c r="H30" s="13"/>
      <c r="I30" s="95"/>
      <c r="J30" s="13"/>
      <c r="K30" s="13"/>
      <c r="L30" s="95">
        <v>1</v>
      </c>
      <c r="M30" s="13"/>
      <c r="N30" s="13"/>
      <c r="O30" s="90"/>
      <c r="P30" s="13"/>
      <c r="Q30" s="13"/>
      <c r="R30" s="20"/>
      <c r="S30" s="13"/>
      <c r="T30" s="13"/>
      <c r="U30" s="90"/>
      <c r="V30" s="13"/>
      <c r="W30" s="13"/>
      <c r="X30" s="95"/>
      <c r="Y30" s="13"/>
      <c r="Z30" s="37"/>
      <c r="AA30" s="112">
        <v>2.5</v>
      </c>
      <c r="AB30" s="37"/>
      <c r="AC30" s="110">
        <f t="shared" si="0"/>
        <v>1</v>
      </c>
      <c r="AD30" s="37"/>
      <c r="AE30" s="110">
        <f t="shared" si="1"/>
        <v>1.5</v>
      </c>
      <c r="AF30" s="15"/>
      <c r="AG30" s="39">
        <v>0.5</v>
      </c>
      <c r="AH30" s="39"/>
      <c r="AI30" s="39">
        <f t="shared" si="2"/>
        <v>0</v>
      </c>
      <c r="AJ30" s="39"/>
      <c r="AK30" s="39">
        <f t="shared" si="3"/>
        <v>0.5</v>
      </c>
      <c r="AL30" s="58"/>
      <c r="AO30" s="3"/>
      <c r="AQ30" s="2"/>
      <c r="AS30" s="2"/>
      <c r="AU30" s="2"/>
      <c r="AW30" s="2"/>
      <c r="AY30" s="2"/>
    </row>
    <row r="31" spans="1:53" ht="15.75">
      <c r="A31" s="62" t="s">
        <v>23</v>
      </c>
      <c r="B31" s="12"/>
      <c r="C31" s="76"/>
      <c r="D31" s="12"/>
      <c r="E31" s="12"/>
      <c r="F31" s="82"/>
      <c r="G31" s="12"/>
      <c r="H31" s="12"/>
      <c r="I31" s="94">
        <v>1</v>
      </c>
      <c r="J31" s="12"/>
      <c r="K31" s="12"/>
      <c r="L31" s="94"/>
      <c r="M31" s="12"/>
      <c r="N31" s="12"/>
      <c r="O31" s="82"/>
      <c r="P31" s="12"/>
      <c r="Q31" s="12"/>
      <c r="R31" s="76"/>
      <c r="S31" s="12"/>
      <c r="T31" s="12"/>
      <c r="U31" s="82"/>
      <c r="V31" s="12"/>
      <c r="W31" s="12"/>
      <c r="X31" s="94"/>
      <c r="Y31" s="12"/>
      <c r="Z31" s="37"/>
      <c r="AA31" s="111">
        <v>2.5</v>
      </c>
      <c r="AB31" s="37"/>
      <c r="AC31" s="109">
        <f t="shared" si="0"/>
        <v>1</v>
      </c>
      <c r="AD31" s="37"/>
      <c r="AE31" s="109">
        <f t="shared" si="1"/>
        <v>1.5</v>
      </c>
      <c r="AF31" s="18"/>
      <c r="AG31" s="38">
        <v>0.5</v>
      </c>
      <c r="AH31" s="41"/>
      <c r="AI31" s="38">
        <f t="shared" si="2"/>
        <v>0</v>
      </c>
      <c r="AJ31" s="41"/>
      <c r="AK31" s="38">
        <f t="shared" si="3"/>
        <v>0.5</v>
      </c>
      <c r="AL31" s="58"/>
      <c r="AQ31" s="2"/>
      <c r="AS31" s="2"/>
      <c r="AU31" s="2"/>
      <c r="AW31" s="2"/>
    </row>
    <row r="32" spans="1:53" ht="15.75">
      <c r="A32" s="63" t="s">
        <v>24</v>
      </c>
      <c r="B32" s="13"/>
      <c r="C32" s="77"/>
      <c r="D32" s="13"/>
      <c r="E32" s="13"/>
      <c r="F32" s="90"/>
      <c r="G32" s="13"/>
      <c r="H32" s="13"/>
      <c r="I32" s="95"/>
      <c r="J32" s="13"/>
      <c r="K32" s="13"/>
      <c r="L32" s="95">
        <v>1</v>
      </c>
      <c r="M32" s="13"/>
      <c r="N32" s="13"/>
      <c r="O32" s="90"/>
      <c r="P32" s="13"/>
      <c r="Q32" s="13"/>
      <c r="R32" s="20"/>
      <c r="S32" s="13"/>
      <c r="T32" s="13"/>
      <c r="U32" s="90"/>
      <c r="V32" s="13"/>
      <c r="W32" s="13"/>
      <c r="X32" s="95"/>
      <c r="Y32" s="13"/>
      <c r="Z32" s="37"/>
      <c r="AA32" s="112">
        <v>3.5</v>
      </c>
      <c r="AB32" s="37"/>
      <c r="AC32" s="110">
        <f t="shared" si="0"/>
        <v>1</v>
      </c>
      <c r="AD32" s="37"/>
      <c r="AE32" s="110">
        <f t="shared" si="1"/>
        <v>2.5</v>
      </c>
      <c r="AF32" s="15"/>
      <c r="AG32" s="39">
        <v>0.5</v>
      </c>
      <c r="AH32" s="39"/>
      <c r="AI32" s="39">
        <f t="shared" si="2"/>
        <v>0</v>
      </c>
      <c r="AJ32" s="39"/>
      <c r="AK32" s="39">
        <f t="shared" si="3"/>
        <v>0.5</v>
      </c>
      <c r="AL32" s="58"/>
      <c r="AO32" s="3"/>
      <c r="AQ32" s="2"/>
      <c r="AS32" s="2"/>
      <c r="AU32" s="2"/>
      <c r="AW32" s="2"/>
      <c r="AY32" s="2"/>
    </row>
    <row r="33" spans="1:57" ht="15.75">
      <c r="A33" s="62" t="s">
        <v>25</v>
      </c>
      <c r="B33" s="12"/>
      <c r="C33" s="76"/>
      <c r="D33" s="12"/>
      <c r="E33" s="12"/>
      <c r="F33" s="82"/>
      <c r="G33" s="12"/>
      <c r="H33" s="12"/>
      <c r="I33" s="94"/>
      <c r="J33" s="12"/>
      <c r="K33" s="12"/>
      <c r="L33" s="94">
        <v>1</v>
      </c>
      <c r="M33" s="12"/>
      <c r="N33" s="12"/>
      <c r="O33" s="82"/>
      <c r="P33" s="12"/>
      <c r="Q33" s="12"/>
      <c r="R33" s="76"/>
      <c r="S33" s="12"/>
      <c r="T33" s="12"/>
      <c r="U33" s="82"/>
      <c r="V33" s="12"/>
      <c r="W33" s="12"/>
      <c r="X33" s="94"/>
      <c r="Y33" s="12"/>
      <c r="Z33" s="37"/>
      <c r="AA33" s="111">
        <v>2.5</v>
      </c>
      <c r="AB33" s="37"/>
      <c r="AC33" s="109">
        <f t="shared" si="0"/>
        <v>1</v>
      </c>
      <c r="AD33" s="37"/>
      <c r="AE33" s="109">
        <f t="shared" si="1"/>
        <v>1.5</v>
      </c>
      <c r="AF33" s="18"/>
      <c r="AG33" s="38">
        <v>0.5</v>
      </c>
      <c r="AH33" s="41"/>
      <c r="AI33" s="38">
        <f t="shared" si="2"/>
        <v>0</v>
      </c>
      <c r="AJ33" s="41"/>
      <c r="AK33" s="38">
        <f t="shared" si="3"/>
        <v>0.5</v>
      </c>
      <c r="AL33" s="58"/>
      <c r="AO33" s="3"/>
      <c r="AQ33" s="2"/>
      <c r="AS33" s="2"/>
      <c r="AW33" s="2"/>
    </row>
    <row r="34" spans="1:57" ht="15.75">
      <c r="A34" s="63" t="s">
        <v>26</v>
      </c>
      <c r="B34" s="13"/>
      <c r="C34" s="20"/>
      <c r="D34" s="13"/>
      <c r="E34" s="13"/>
      <c r="F34" s="90"/>
      <c r="G34" s="13"/>
      <c r="H34" s="13"/>
      <c r="I34" s="95"/>
      <c r="J34" s="13"/>
      <c r="K34" s="13"/>
      <c r="L34" s="95">
        <v>1</v>
      </c>
      <c r="M34" s="13"/>
      <c r="N34" s="13"/>
      <c r="O34" s="90"/>
      <c r="P34" s="13"/>
      <c r="Q34" s="13"/>
      <c r="R34" s="20"/>
      <c r="S34" s="13"/>
      <c r="T34" s="13"/>
      <c r="U34" s="90"/>
      <c r="V34" s="13"/>
      <c r="W34" s="13"/>
      <c r="X34" s="95"/>
      <c r="Y34" s="13"/>
      <c r="Z34" s="37"/>
      <c r="AA34" s="112">
        <v>2.5</v>
      </c>
      <c r="AB34" s="37"/>
      <c r="AC34" s="110">
        <f t="shared" si="0"/>
        <v>1</v>
      </c>
      <c r="AD34" s="37"/>
      <c r="AE34" s="110">
        <f t="shared" si="1"/>
        <v>1.5</v>
      </c>
      <c r="AF34" s="15"/>
      <c r="AG34" s="39">
        <v>0.5</v>
      </c>
      <c r="AH34" s="39"/>
      <c r="AI34" s="39">
        <f t="shared" si="2"/>
        <v>0</v>
      </c>
      <c r="AJ34" s="39"/>
      <c r="AK34" s="39">
        <f t="shared" si="3"/>
        <v>0.5</v>
      </c>
      <c r="AL34" s="58"/>
      <c r="AQ34" s="2"/>
      <c r="AS34" s="2"/>
      <c r="AU34" s="2"/>
      <c r="AW34" s="2"/>
    </row>
    <row r="35" spans="1:57" ht="15.75">
      <c r="A35" s="62" t="s">
        <v>27</v>
      </c>
      <c r="B35" s="12"/>
      <c r="C35" s="76"/>
      <c r="D35" s="12"/>
      <c r="E35" s="12"/>
      <c r="F35" s="82"/>
      <c r="G35" s="12"/>
      <c r="H35" s="12"/>
      <c r="I35" s="94"/>
      <c r="J35" s="12"/>
      <c r="K35" s="12"/>
      <c r="L35" s="85">
        <v>1</v>
      </c>
      <c r="M35" s="12"/>
      <c r="N35" s="12"/>
      <c r="O35" s="82"/>
      <c r="P35" s="12"/>
      <c r="Q35" s="12"/>
      <c r="R35" s="76"/>
      <c r="S35" s="12"/>
      <c r="T35" s="12"/>
      <c r="U35" s="82"/>
      <c r="V35" s="12"/>
      <c r="W35" s="12"/>
      <c r="X35" s="94"/>
      <c r="Y35" s="12"/>
      <c r="Z35" s="37"/>
      <c r="AA35" s="111">
        <v>2.5</v>
      </c>
      <c r="AB35" s="37"/>
      <c r="AC35" s="109">
        <f t="shared" si="0"/>
        <v>1</v>
      </c>
      <c r="AD35" s="37"/>
      <c r="AE35" s="109">
        <f t="shared" si="1"/>
        <v>1.5</v>
      </c>
      <c r="AF35" s="18"/>
      <c r="AG35" s="38">
        <v>0.5</v>
      </c>
      <c r="AH35" s="41"/>
      <c r="AI35" s="38">
        <f t="shared" si="2"/>
        <v>0</v>
      </c>
      <c r="AJ35" s="41"/>
      <c r="AK35" s="38">
        <f t="shared" si="3"/>
        <v>0.5</v>
      </c>
      <c r="AL35" s="58"/>
      <c r="AN35" s="3"/>
      <c r="AO35" s="3"/>
      <c r="AQ35" s="2"/>
      <c r="AS35" s="2"/>
      <c r="AU35" s="2"/>
      <c r="AW35" s="2"/>
      <c r="AY35" s="2"/>
    </row>
    <row r="36" spans="1:57" ht="15.75">
      <c r="A36" s="63" t="s">
        <v>28</v>
      </c>
      <c r="B36" s="13"/>
      <c r="C36" s="77"/>
      <c r="D36" s="13"/>
      <c r="E36" s="13"/>
      <c r="F36" s="90"/>
      <c r="G36" s="13"/>
      <c r="H36" s="13"/>
      <c r="I36" s="95"/>
      <c r="J36" s="13"/>
      <c r="K36" s="13"/>
      <c r="L36" s="20"/>
      <c r="M36" s="13"/>
      <c r="N36" s="13"/>
      <c r="O36" s="90"/>
      <c r="P36" s="13"/>
      <c r="Q36" s="13"/>
      <c r="R36" s="20"/>
      <c r="S36" s="13"/>
      <c r="T36" s="13"/>
      <c r="U36" s="90"/>
      <c r="V36" s="13"/>
      <c r="W36" s="13"/>
      <c r="X36" s="95">
        <v>0.5</v>
      </c>
      <c r="Y36" s="13"/>
      <c r="Z36" s="37"/>
      <c r="AA36" s="112">
        <v>3</v>
      </c>
      <c r="AB36" s="37"/>
      <c r="AC36" s="110">
        <f t="shared" si="0"/>
        <v>0</v>
      </c>
      <c r="AD36" s="37"/>
      <c r="AE36" s="110">
        <f t="shared" si="1"/>
        <v>3</v>
      </c>
      <c r="AF36" s="15"/>
      <c r="AG36" s="39">
        <v>0.5</v>
      </c>
      <c r="AH36" s="39"/>
      <c r="AI36" s="39">
        <f t="shared" si="2"/>
        <v>0.5</v>
      </c>
      <c r="AJ36" s="39"/>
      <c r="AK36" s="39">
        <f t="shared" si="3"/>
        <v>0</v>
      </c>
      <c r="AL36" s="58"/>
      <c r="AO36" s="3"/>
      <c r="AQ36" s="2"/>
      <c r="AS36" s="2"/>
      <c r="AW36" s="2"/>
    </row>
    <row r="37" spans="1:57" ht="15.75">
      <c r="A37" s="62" t="s">
        <v>29</v>
      </c>
      <c r="B37" s="12"/>
      <c r="C37" s="76"/>
      <c r="D37" s="12"/>
      <c r="E37" s="12"/>
      <c r="F37" s="82"/>
      <c r="G37" s="12"/>
      <c r="H37" s="12"/>
      <c r="I37" s="94">
        <v>1</v>
      </c>
      <c r="J37" s="12"/>
      <c r="K37" s="12"/>
      <c r="L37" s="76"/>
      <c r="M37" s="12"/>
      <c r="N37" s="12"/>
      <c r="O37" s="82"/>
      <c r="P37" s="12"/>
      <c r="Q37" s="12"/>
      <c r="R37" s="76"/>
      <c r="S37" s="12"/>
      <c r="T37" s="12"/>
      <c r="U37" s="83"/>
      <c r="V37" s="12"/>
      <c r="W37" s="12"/>
      <c r="X37" s="94"/>
      <c r="Y37" s="12"/>
      <c r="Z37" s="37"/>
      <c r="AA37" s="111">
        <v>2</v>
      </c>
      <c r="AB37" s="37"/>
      <c r="AC37" s="109">
        <f t="shared" si="0"/>
        <v>1</v>
      </c>
      <c r="AD37" s="37"/>
      <c r="AE37" s="109">
        <f t="shared" si="1"/>
        <v>1</v>
      </c>
      <c r="AF37" s="18"/>
      <c r="AG37" s="38">
        <v>0.5</v>
      </c>
      <c r="AH37" s="41"/>
      <c r="AI37" s="38">
        <f t="shared" si="2"/>
        <v>0</v>
      </c>
      <c r="AJ37" s="41"/>
      <c r="AK37" s="38">
        <f t="shared" si="3"/>
        <v>0.5</v>
      </c>
      <c r="AL37" s="58"/>
      <c r="AO37" s="3"/>
      <c r="AQ37" s="2"/>
      <c r="AU37" s="2"/>
    </row>
    <row r="38" spans="1:57" ht="15.75">
      <c r="A38" s="63" t="s">
        <v>30</v>
      </c>
      <c r="B38" s="13"/>
      <c r="C38" s="77"/>
      <c r="D38" s="13"/>
      <c r="E38" s="13"/>
      <c r="F38" s="90"/>
      <c r="G38" s="13"/>
      <c r="H38" s="13"/>
      <c r="I38" s="95">
        <v>0.5</v>
      </c>
      <c r="J38" s="13"/>
      <c r="K38" s="13"/>
      <c r="L38" s="20"/>
      <c r="M38" s="13"/>
      <c r="N38" s="13"/>
      <c r="O38" s="102">
        <v>0.5</v>
      </c>
      <c r="P38" s="13"/>
      <c r="Q38" s="13"/>
      <c r="R38" s="20"/>
      <c r="S38" s="13"/>
      <c r="T38" s="13"/>
      <c r="U38" s="20"/>
      <c r="V38" s="13"/>
      <c r="W38" s="13"/>
      <c r="X38" s="95"/>
      <c r="Y38" s="13"/>
      <c r="Z38" s="37"/>
      <c r="AA38" s="112">
        <v>3</v>
      </c>
      <c r="AB38" s="37"/>
      <c r="AC38" s="110">
        <f t="shared" si="0"/>
        <v>1</v>
      </c>
      <c r="AD38" s="37"/>
      <c r="AE38" s="110">
        <f t="shared" si="1"/>
        <v>2</v>
      </c>
      <c r="AF38" s="15"/>
      <c r="AG38" s="39">
        <v>0.5</v>
      </c>
      <c r="AH38" s="39"/>
      <c r="AI38" s="39">
        <f t="shared" si="2"/>
        <v>0</v>
      </c>
      <c r="AJ38" s="39"/>
      <c r="AK38" s="39">
        <f t="shared" si="3"/>
        <v>0.5</v>
      </c>
      <c r="AL38" s="58"/>
      <c r="AO38" s="3"/>
      <c r="AQ38" s="2"/>
      <c r="AS38" s="2"/>
      <c r="AU38" s="2"/>
      <c r="AW38" s="2"/>
      <c r="AY38" s="2"/>
    </row>
    <row r="39" spans="1:57" ht="15.75">
      <c r="A39" s="62" t="s">
        <v>31</v>
      </c>
      <c r="B39" s="12"/>
      <c r="C39" s="76"/>
      <c r="D39" s="12"/>
      <c r="E39" s="12"/>
      <c r="F39" s="82"/>
      <c r="G39" s="12"/>
      <c r="H39" s="12"/>
      <c r="I39" s="94"/>
      <c r="J39" s="12"/>
      <c r="K39" s="12"/>
      <c r="L39" s="80">
        <v>1</v>
      </c>
      <c r="M39" s="12"/>
      <c r="N39" s="12"/>
      <c r="O39" s="82"/>
      <c r="P39" s="12"/>
      <c r="Q39" s="12"/>
      <c r="R39" s="76"/>
      <c r="S39" s="12"/>
      <c r="T39" s="12"/>
      <c r="U39" s="78"/>
      <c r="V39" s="12"/>
      <c r="W39" s="12"/>
      <c r="X39" s="94"/>
      <c r="Y39" s="12"/>
      <c r="Z39" s="37"/>
      <c r="AA39" s="111">
        <v>2.5</v>
      </c>
      <c r="AB39" s="37"/>
      <c r="AC39" s="109">
        <f t="shared" si="0"/>
        <v>1</v>
      </c>
      <c r="AD39" s="37"/>
      <c r="AE39" s="109">
        <f t="shared" si="1"/>
        <v>1.5</v>
      </c>
      <c r="AF39" s="18"/>
      <c r="AG39" s="38">
        <v>0.5</v>
      </c>
      <c r="AH39" s="41"/>
      <c r="AI39" s="38">
        <f t="shared" si="2"/>
        <v>0</v>
      </c>
      <c r="AJ39" s="41"/>
      <c r="AK39" s="38">
        <f t="shared" si="3"/>
        <v>0.5</v>
      </c>
      <c r="AL39" s="58"/>
      <c r="AN39" s="3"/>
      <c r="AO39" s="3"/>
      <c r="AQ39" s="2"/>
    </row>
    <row r="40" spans="1:57" ht="15.75">
      <c r="A40" s="63" t="s">
        <v>32</v>
      </c>
      <c r="B40" s="13"/>
      <c r="C40" s="20"/>
      <c r="D40" s="13"/>
      <c r="E40" s="13"/>
      <c r="F40" s="90"/>
      <c r="G40" s="13"/>
      <c r="H40" s="13"/>
      <c r="I40" s="95">
        <v>1</v>
      </c>
      <c r="J40" s="13"/>
      <c r="K40" s="13"/>
      <c r="L40" s="20"/>
      <c r="M40" s="13"/>
      <c r="N40" s="13"/>
      <c r="O40" s="90"/>
      <c r="P40" s="13"/>
      <c r="Q40" s="13"/>
      <c r="R40" s="20"/>
      <c r="S40" s="13"/>
      <c r="T40" s="13"/>
      <c r="U40" s="90"/>
      <c r="V40" s="13"/>
      <c r="W40" s="13"/>
      <c r="X40" s="95"/>
      <c r="Y40" s="13"/>
      <c r="Z40" s="37"/>
      <c r="AA40" s="112">
        <v>2</v>
      </c>
      <c r="AB40" s="37"/>
      <c r="AC40" s="110">
        <f t="shared" si="0"/>
        <v>1</v>
      </c>
      <c r="AD40" s="37"/>
      <c r="AE40" s="110">
        <f t="shared" si="1"/>
        <v>1</v>
      </c>
      <c r="AF40" s="15"/>
      <c r="AG40" s="39">
        <v>0.5</v>
      </c>
      <c r="AH40" s="39"/>
      <c r="AI40" s="39">
        <f t="shared" si="2"/>
        <v>0</v>
      </c>
      <c r="AJ40" s="39"/>
      <c r="AK40" s="39">
        <f t="shared" si="3"/>
        <v>0.5</v>
      </c>
      <c r="AL40" s="58"/>
      <c r="AO40" s="3"/>
      <c r="AQ40" s="2"/>
      <c r="AS40" s="2"/>
      <c r="AU40" s="2"/>
    </row>
    <row r="41" spans="1:57" ht="15.75">
      <c r="A41" s="62" t="s">
        <v>33</v>
      </c>
      <c r="B41" s="12"/>
      <c r="C41" s="76"/>
      <c r="D41" s="12"/>
      <c r="E41" s="12"/>
      <c r="F41" s="82"/>
      <c r="G41" s="12"/>
      <c r="H41" s="12"/>
      <c r="I41" s="94"/>
      <c r="J41" s="12"/>
      <c r="K41" s="12"/>
      <c r="L41" s="101">
        <v>1</v>
      </c>
      <c r="M41" s="12"/>
      <c r="N41" s="12"/>
      <c r="O41" s="82"/>
      <c r="P41" s="12"/>
      <c r="Q41" s="12"/>
      <c r="R41" s="76"/>
      <c r="S41" s="12"/>
      <c r="T41" s="12"/>
      <c r="U41" s="82"/>
      <c r="V41" s="12"/>
      <c r="W41" s="12"/>
      <c r="X41" s="94">
        <v>0.5</v>
      </c>
      <c r="Y41" s="12"/>
      <c r="Z41" s="37"/>
      <c r="AA41" s="111">
        <v>2</v>
      </c>
      <c r="AB41" s="37"/>
      <c r="AC41" s="109">
        <f t="shared" si="0"/>
        <v>1</v>
      </c>
      <c r="AD41" s="37"/>
      <c r="AE41" s="109">
        <f t="shared" si="1"/>
        <v>1</v>
      </c>
      <c r="AF41" s="18"/>
      <c r="AG41" s="38">
        <v>0.5</v>
      </c>
      <c r="AH41" s="41"/>
      <c r="AI41" s="38">
        <f t="shared" si="2"/>
        <v>0.5</v>
      </c>
      <c r="AJ41" s="41"/>
      <c r="AK41" s="38">
        <f t="shared" si="3"/>
        <v>0</v>
      </c>
      <c r="AL41" s="58"/>
      <c r="AS41" s="2"/>
      <c r="BA41" s="1"/>
      <c r="BE41" s="1"/>
    </row>
    <row r="42" spans="1:57" ht="15.75">
      <c r="A42" s="63" t="s">
        <v>34</v>
      </c>
      <c r="B42" s="13"/>
      <c r="C42" s="20"/>
      <c r="D42" s="13"/>
      <c r="E42" s="13"/>
      <c r="F42" s="90"/>
      <c r="G42" s="13"/>
      <c r="H42" s="13"/>
      <c r="I42" s="95"/>
      <c r="J42" s="13"/>
      <c r="K42" s="13"/>
      <c r="L42" s="95">
        <v>1</v>
      </c>
      <c r="M42" s="13"/>
      <c r="N42" s="13"/>
      <c r="O42" s="90"/>
      <c r="P42" s="13"/>
      <c r="Q42" s="13"/>
      <c r="R42" s="20"/>
      <c r="S42" s="13"/>
      <c r="T42" s="13"/>
      <c r="U42" s="90"/>
      <c r="V42" s="13"/>
      <c r="W42" s="13"/>
      <c r="X42" s="95"/>
      <c r="Y42" s="13"/>
      <c r="Z42" s="37"/>
      <c r="AA42" s="112">
        <v>2.5</v>
      </c>
      <c r="AB42" s="37"/>
      <c r="AC42" s="110">
        <f t="shared" si="0"/>
        <v>1</v>
      </c>
      <c r="AD42" s="37"/>
      <c r="AE42" s="110">
        <f t="shared" si="1"/>
        <v>1.5</v>
      </c>
      <c r="AF42" s="15"/>
      <c r="AG42" s="39">
        <v>0.5</v>
      </c>
      <c r="AH42" s="39"/>
      <c r="AI42" s="39">
        <f t="shared" si="2"/>
        <v>0</v>
      </c>
      <c r="AJ42" s="39"/>
      <c r="AK42" s="39">
        <f t="shared" si="3"/>
        <v>0.5</v>
      </c>
      <c r="AL42" s="58"/>
      <c r="AO42" s="3"/>
      <c r="AQ42" s="2"/>
    </row>
    <row r="43" spans="1:57" ht="15.75">
      <c r="A43" s="62" t="s">
        <v>35</v>
      </c>
      <c r="B43" s="12"/>
      <c r="C43" s="76"/>
      <c r="D43" s="12"/>
      <c r="E43" s="12"/>
      <c r="F43" s="82"/>
      <c r="G43" s="12"/>
      <c r="H43" s="12"/>
      <c r="I43" s="94"/>
      <c r="J43" s="12"/>
      <c r="K43" s="12"/>
      <c r="L43" s="85">
        <v>1</v>
      </c>
      <c r="M43" s="12"/>
      <c r="N43" s="12"/>
      <c r="O43" s="82"/>
      <c r="P43" s="12"/>
      <c r="Q43" s="12"/>
      <c r="R43" s="76"/>
      <c r="S43" s="12"/>
      <c r="T43" s="12"/>
      <c r="U43" s="82"/>
      <c r="V43" s="12"/>
      <c r="W43" s="12"/>
      <c r="X43" s="94"/>
      <c r="Y43" s="12"/>
      <c r="Z43" s="37"/>
      <c r="AA43" s="111">
        <v>2.5</v>
      </c>
      <c r="AB43" s="37"/>
      <c r="AC43" s="109">
        <f t="shared" ref="AC43:AC77" si="4">(C43+F43+I43+L43+O43+R43+U43)</f>
        <v>1</v>
      </c>
      <c r="AD43" s="37"/>
      <c r="AE43" s="109">
        <f t="shared" ref="AE43:AE77" si="5">AA43-AC43</f>
        <v>1.5</v>
      </c>
      <c r="AF43" s="18"/>
      <c r="AG43" s="38">
        <v>0.5</v>
      </c>
      <c r="AH43" s="41"/>
      <c r="AI43" s="38">
        <f t="shared" ref="AI43:AI77" si="6">X43</f>
        <v>0</v>
      </c>
      <c r="AJ43" s="41"/>
      <c r="AK43" s="38">
        <f t="shared" ref="AK43:AK77" si="7">AG43-AI43</f>
        <v>0.5</v>
      </c>
      <c r="AL43" s="58"/>
      <c r="AN43" s="3"/>
      <c r="AO43" s="3"/>
      <c r="AQ43" s="2"/>
      <c r="AS43" s="2"/>
      <c r="AU43" s="2"/>
      <c r="AW43" s="2"/>
      <c r="AY43" s="2"/>
    </row>
    <row r="44" spans="1:57" ht="15.75">
      <c r="A44" s="63" t="s">
        <v>36</v>
      </c>
      <c r="B44" s="13"/>
      <c r="C44" s="20"/>
      <c r="D44" s="13"/>
      <c r="E44" s="13"/>
      <c r="F44" s="90"/>
      <c r="G44" s="13"/>
      <c r="H44" s="13"/>
      <c r="I44" s="95">
        <v>1</v>
      </c>
      <c r="J44" s="13"/>
      <c r="K44" s="13"/>
      <c r="L44" s="20"/>
      <c r="M44" s="13"/>
      <c r="N44" s="13"/>
      <c r="O44" s="90"/>
      <c r="P44" s="13"/>
      <c r="Q44" s="13"/>
      <c r="R44" s="20"/>
      <c r="S44" s="13"/>
      <c r="T44" s="13"/>
      <c r="U44" s="90"/>
      <c r="V44" s="13"/>
      <c r="W44" s="13"/>
      <c r="X44" s="95"/>
      <c r="Y44" s="13"/>
      <c r="Z44" s="37"/>
      <c r="AA44" s="112">
        <v>2</v>
      </c>
      <c r="AB44" s="37"/>
      <c r="AC44" s="110">
        <f t="shared" si="4"/>
        <v>1</v>
      </c>
      <c r="AD44" s="37"/>
      <c r="AE44" s="110">
        <f t="shared" si="5"/>
        <v>1</v>
      </c>
      <c r="AF44" s="15"/>
      <c r="AG44" s="39">
        <v>0.5</v>
      </c>
      <c r="AH44" s="39"/>
      <c r="AI44" s="39">
        <f t="shared" si="6"/>
        <v>0</v>
      </c>
      <c r="AJ44" s="39"/>
      <c r="AK44" s="39">
        <f t="shared" si="7"/>
        <v>0.5</v>
      </c>
      <c r="AL44" s="58"/>
      <c r="AQ44" s="2"/>
      <c r="AS44" s="2"/>
      <c r="AU44" s="2"/>
    </row>
    <row r="45" spans="1:57" ht="15.75">
      <c r="A45" s="62" t="s">
        <v>37</v>
      </c>
      <c r="B45" s="12"/>
      <c r="C45" s="78"/>
      <c r="D45" s="12"/>
      <c r="E45" s="12"/>
      <c r="F45" s="82"/>
      <c r="G45" s="12"/>
      <c r="H45" s="12"/>
      <c r="I45" s="94"/>
      <c r="J45" s="12"/>
      <c r="K45" s="12"/>
      <c r="L45" s="76"/>
      <c r="M45" s="12"/>
      <c r="N45" s="12"/>
      <c r="O45" s="82"/>
      <c r="P45" s="12"/>
      <c r="Q45" s="12"/>
      <c r="R45" s="76"/>
      <c r="S45" s="12"/>
      <c r="T45" s="12"/>
      <c r="U45" s="82"/>
      <c r="V45" s="12"/>
      <c r="W45" s="12"/>
      <c r="X45" s="94"/>
      <c r="Y45" s="12"/>
      <c r="Z45" s="37"/>
      <c r="AA45" s="111">
        <v>3</v>
      </c>
      <c r="AB45" s="37"/>
      <c r="AC45" s="109">
        <f t="shared" si="4"/>
        <v>0</v>
      </c>
      <c r="AD45" s="37"/>
      <c r="AE45" s="109">
        <f t="shared" si="5"/>
        <v>3</v>
      </c>
      <c r="AF45" s="18"/>
      <c r="AG45" s="38">
        <v>0.5</v>
      </c>
      <c r="AH45" s="41"/>
      <c r="AI45" s="38">
        <f t="shared" si="6"/>
        <v>0</v>
      </c>
      <c r="AJ45" s="41"/>
      <c r="AK45" s="38">
        <f t="shared" si="7"/>
        <v>0.5</v>
      </c>
      <c r="AL45" s="58"/>
      <c r="AO45" s="3"/>
      <c r="AQ45" s="2"/>
    </row>
    <row r="46" spans="1:57" ht="15.75">
      <c r="A46" s="63" t="s">
        <v>38</v>
      </c>
      <c r="B46" s="13"/>
      <c r="C46" s="79"/>
      <c r="D46" s="13"/>
      <c r="E46" s="13"/>
      <c r="F46" s="90"/>
      <c r="G46" s="13"/>
      <c r="H46" s="13"/>
      <c r="I46" s="95">
        <v>1</v>
      </c>
      <c r="J46" s="13"/>
      <c r="K46" s="13"/>
      <c r="L46" s="20"/>
      <c r="M46" s="13"/>
      <c r="N46" s="13"/>
      <c r="O46" s="90"/>
      <c r="P46" s="13"/>
      <c r="Q46" s="13"/>
      <c r="R46" s="20"/>
      <c r="S46" s="13"/>
      <c r="T46" s="13"/>
      <c r="U46" s="90"/>
      <c r="V46" s="13"/>
      <c r="W46" s="13"/>
      <c r="X46" s="95">
        <v>0.5</v>
      </c>
      <c r="Y46" s="13"/>
      <c r="Z46" s="37"/>
      <c r="AA46" s="112">
        <v>3.5</v>
      </c>
      <c r="AB46" s="37"/>
      <c r="AC46" s="110">
        <f t="shared" si="4"/>
        <v>1</v>
      </c>
      <c r="AD46" s="37"/>
      <c r="AE46" s="110">
        <f t="shared" si="5"/>
        <v>2.5</v>
      </c>
      <c r="AF46" s="15"/>
      <c r="AG46" s="39">
        <v>0.5</v>
      </c>
      <c r="AH46" s="39"/>
      <c r="AI46" s="39">
        <f t="shared" si="6"/>
        <v>0.5</v>
      </c>
      <c r="AJ46" s="39"/>
      <c r="AK46" s="39">
        <f t="shared" si="7"/>
        <v>0</v>
      </c>
      <c r="AL46" s="58"/>
      <c r="AO46" s="3"/>
      <c r="AQ46" s="2"/>
      <c r="AS46" s="2"/>
      <c r="AU46" s="2"/>
      <c r="AW46" s="2"/>
      <c r="AY46" s="2"/>
    </row>
    <row r="47" spans="1:57" ht="15.75">
      <c r="A47" s="62" t="s">
        <v>39</v>
      </c>
      <c r="B47" s="12"/>
      <c r="C47" s="76"/>
      <c r="D47" s="12"/>
      <c r="E47" s="12"/>
      <c r="F47" s="82"/>
      <c r="G47" s="12"/>
      <c r="H47" s="12"/>
      <c r="I47" s="94"/>
      <c r="J47" s="12"/>
      <c r="K47" s="12"/>
      <c r="L47" s="101">
        <v>1</v>
      </c>
      <c r="M47" s="12"/>
      <c r="N47" s="12"/>
      <c r="O47" s="82"/>
      <c r="P47" s="12"/>
      <c r="Q47" s="12"/>
      <c r="R47" s="76"/>
      <c r="S47" s="12"/>
      <c r="T47" s="12"/>
      <c r="U47" s="82"/>
      <c r="V47" s="12"/>
      <c r="W47" s="12"/>
      <c r="X47" s="94"/>
      <c r="Y47" s="12"/>
      <c r="Z47" s="37"/>
      <c r="AA47" s="111">
        <v>2.5</v>
      </c>
      <c r="AB47" s="37"/>
      <c r="AC47" s="109">
        <f t="shared" si="4"/>
        <v>1</v>
      </c>
      <c r="AD47" s="37"/>
      <c r="AE47" s="109">
        <f t="shared" si="5"/>
        <v>1.5</v>
      </c>
      <c r="AF47" s="18"/>
      <c r="AG47" s="38">
        <v>0.5</v>
      </c>
      <c r="AH47" s="41"/>
      <c r="AI47" s="38">
        <f t="shared" si="6"/>
        <v>0</v>
      </c>
      <c r="AJ47" s="41"/>
      <c r="AK47" s="38">
        <f t="shared" si="7"/>
        <v>0.5</v>
      </c>
      <c r="AL47" s="58"/>
      <c r="AN47" s="3"/>
      <c r="AO47" s="3"/>
      <c r="AU47" s="2"/>
      <c r="AW47" s="2"/>
    </row>
    <row r="48" spans="1:57" ht="15.75">
      <c r="A48" s="63" t="s">
        <v>40</v>
      </c>
      <c r="B48" s="13"/>
      <c r="C48" s="20"/>
      <c r="D48" s="13"/>
      <c r="E48" s="13"/>
      <c r="F48" s="79"/>
      <c r="G48" s="13"/>
      <c r="H48" s="13"/>
      <c r="I48" s="95"/>
      <c r="J48" s="13"/>
      <c r="K48" s="13"/>
      <c r="L48" s="95">
        <v>1</v>
      </c>
      <c r="M48" s="13"/>
      <c r="N48" s="13"/>
      <c r="O48" s="90"/>
      <c r="P48" s="13"/>
      <c r="Q48" s="13"/>
      <c r="R48" s="20"/>
      <c r="S48" s="13"/>
      <c r="T48" s="13"/>
      <c r="U48" s="90"/>
      <c r="V48" s="13"/>
      <c r="W48" s="13"/>
      <c r="X48" s="95">
        <v>0.5</v>
      </c>
      <c r="Y48" s="13"/>
      <c r="Z48" s="37"/>
      <c r="AA48" s="112">
        <v>2.5</v>
      </c>
      <c r="AB48" s="37"/>
      <c r="AC48" s="110">
        <f t="shared" si="4"/>
        <v>1</v>
      </c>
      <c r="AD48" s="37"/>
      <c r="AE48" s="110">
        <f t="shared" si="5"/>
        <v>1.5</v>
      </c>
      <c r="AF48" s="15"/>
      <c r="AG48" s="39">
        <v>0.5</v>
      </c>
      <c r="AH48" s="39"/>
      <c r="AI48" s="39">
        <f t="shared" si="6"/>
        <v>0.5</v>
      </c>
      <c r="AJ48" s="39"/>
      <c r="AK48" s="39">
        <f t="shared" si="7"/>
        <v>0</v>
      </c>
      <c r="AL48" s="58"/>
      <c r="AO48" s="3"/>
      <c r="AQ48" s="2"/>
    </row>
    <row r="49" spans="1:57" ht="15.75">
      <c r="A49" s="62" t="s">
        <v>41</v>
      </c>
      <c r="B49" s="12"/>
      <c r="C49" s="76"/>
      <c r="D49" s="12"/>
      <c r="E49" s="12"/>
      <c r="F49" s="76"/>
      <c r="G49" s="12"/>
      <c r="H49" s="12"/>
      <c r="I49" s="94"/>
      <c r="J49" s="12"/>
      <c r="K49" s="12"/>
      <c r="L49" s="85">
        <v>1</v>
      </c>
      <c r="M49" s="12"/>
      <c r="N49" s="12"/>
      <c r="O49" s="82"/>
      <c r="P49" s="12"/>
      <c r="Q49" s="12"/>
      <c r="R49" s="76"/>
      <c r="S49" s="12"/>
      <c r="T49" s="12"/>
      <c r="U49" s="82">
        <v>0.5</v>
      </c>
      <c r="V49" s="12"/>
      <c r="W49" s="12"/>
      <c r="X49" s="94"/>
      <c r="Y49" s="12"/>
      <c r="Z49" s="37"/>
      <c r="AA49" s="111">
        <v>1.5</v>
      </c>
      <c r="AB49" s="37"/>
      <c r="AC49" s="109">
        <f t="shared" si="4"/>
        <v>1.5</v>
      </c>
      <c r="AD49" s="37"/>
      <c r="AE49" s="109">
        <f t="shared" si="5"/>
        <v>0</v>
      </c>
      <c r="AF49" s="18"/>
      <c r="AG49" s="38">
        <v>0.5</v>
      </c>
      <c r="AH49" s="41"/>
      <c r="AI49" s="38">
        <f t="shared" si="6"/>
        <v>0</v>
      </c>
      <c r="AJ49" s="41"/>
      <c r="AK49" s="38">
        <f t="shared" si="7"/>
        <v>0.5</v>
      </c>
      <c r="AL49" s="58"/>
      <c r="AO49" s="3"/>
      <c r="AQ49" s="2"/>
      <c r="AU49" s="2"/>
      <c r="AW49" s="2"/>
    </row>
    <row r="50" spans="1:57" ht="15.75">
      <c r="A50" s="63" t="s">
        <v>42</v>
      </c>
      <c r="B50" s="13"/>
      <c r="C50" s="77"/>
      <c r="D50" s="13"/>
      <c r="E50" s="13"/>
      <c r="F50" s="81"/>
      <c r="G50" s="13"/>
      <c r="H50" s="13"/>
      <c r="I50" s="95"/>
      <c r="J50" s="13"/>
      <c r="K50" s="13"/>
      <c r="L50" s="20"/>
      <c r="M50" s="13"/>
      <c r="N50" s="13"/>
      <c r="O50" s="90"/>
      <c r="P50" s="13"/>
      <c r="Q50" s="13"/>
      <c r="R50" s="20"/>
      <c r="S50" s="13"/>
      <c r="T50" s="13"/>
      <c r="U50" s="90"/>
      <c r="V50" s="13"/>
      <c r="W50" s="13"/>
      <c r="X50" s="95">
        <v>0.5</v>
      </c>
      <c r="Y50" s="13"/>
      <c r="Z50" s="37"/>
      <c r="AA50" s="112">
        <v>3</v>
      </c>
      <c r="AB50" s="37"/>
      <c r="AC50" s="110">
        <f t="shared" si="4"/>
        <v>0</v>
      </c>
      <c r="AD50" s="37"/>
      <c r="AE50" s="110">
        <f t="shared" si="5"/>
        <v>3</v>
      </c>
      <c r="AF50" s="15"/>
      <c r="AG50" s="39">
        <v>0.5</v>
      </c>
      <c r="AH50" s="39"/>
      <c r="AI50" s="39">
        <f t="shared" si="6"/>
        <v>0.5</v>
      </c>
      <c r="AJ50" s="39"/>
      <c r="AK50" s="39">
        <f t="shared" si="7"/>
        <v>0</v>
      </c>
      <c r="AL50" s="58"/>
      <c r="AO50" s="3"/>
      <c r="AU50" s="2"/>
      <c r="AW50" s="2"/>
    </row>
    <row r="51" spans="1:57" ht="15.75">
      <c r="A51" s="62" t="s">
        <v>43</v>
      </c>
      <c r="B51" s="12"/>
      <c r="C51" s="76"/>
      <c r="D51" s="12"/>
      <c r="E51" s="12"/>
      <c r="F51" s="82"/>
      <c r="G51" s="12"/>
      <c r="H51" s="12"/>
      <c r="I51" s="94"/>
      <c r="J51" s="12"/>
      <c r="K51" s="12"/>
      <c r="L51" s="76"/>
      <c r="M51" s="12"/>
      <c r="N51" s="12"/>
      <c r="O51" s="82"/>
      <c r="P51" s="12"/>
      <c r="Q51" s="12"/>
      <c r="R51" s="76"/>
      <c r="S51" s="12"/>
      <c r="T51" s="12"/>
      <c r="U51" s="82"/>
      <c r="V51" s="12"/>
      <c r="W51" s="12"/>
      <c r="X51" s="94"/>
      <c r="Y51" s="12"/>
      <c r="Z51" s="37"/>
      <c r="AA51" s="111">
        <v>2</v>
      </c>
      <c r="AB51" s="37"/>
      <c r="AC51" s="109">
        <f t="shared" si="4"/>
        <v>0</v>
      </c>
      <c r="AD51" s="37"/>
      <c r="AE51" s="109">
        <f t="shared" si="5"/>
        <v>2</v>
      </c>
      <c r="AF51" s="18"/>
      <c r="AG51" s="38">
        <v>0.5</v>
      </c>
      <c r="AH51" s="41"/>
      <c r="AI51" s="38">
        <f t="shared" si="6"/>
        <v>0</v>
      </c>
      <c r="AJ51" s="41"/>
      <c r="AK51" s="38">
        <f t="shared" si="7"/>
        <v>0.5</v>
      </c>
      <c r="AL51" s="58"/>
      <c r="AN51" s="3"/>
      <c r="AQ51" s="2"/>
      <c r="AS51" s="2"/>
      <c r="AW51" s="2"/>
      <c r="AY51" s="2"/>
    </row>
    <row r="52" spans="1:57" ht="15.75">
      <c r="A52" s="63" t="s">
        <v>44</v>
      </c>
      <c r="B52" s="13"/>
      <c r="C52" s="20"/>
      <c r="D52" s="13"/>
      <c r="E52" s="13"/>
      <c r="F52" s="79"/>
      <c r="G52" s="13"/>
      <c r="H52" s="13"/>
      <c r="I52" s="95"/>
      <c r="J52" s="13"/>
      <c r="K52" s="13"/>
      <c r="L52" s="20"/>
      <c r="M52" s="13"/>
      <c r="N52" s="13"/>
      <c r="O52" s="79"/>
      <c r="P52" s="13"/>
      <c r="Q52" s="13"/>
      <c r="R52" s="20"/>
      <c r="S52" s="13"/>
      <c r="T52" s="13"/>
      <c r="U52" s="79"/>
      <c r="V52" s="13"/>
      <c r="W52" s="13"/>
      <c r="X52" s="95"/>
      <c r="Y52" s="13"/>
      <c r="Z52" s="37"/>
      <c r="AA52" s="112">
        <v>2</v>
      </c>
      <c r="AB52" s="37"/>
      <c r="AC52" s="110">
        <f t="shared" si="4"/>
        <v>0</v>
      </c>
      <c r="AD52" s="37"/>
      <c r="AE52" s="110">
        <f t="shared" si="5"/>
        <v>2</v>
      </c>
      <c r="AF52" s="15"/>
      <c r="AG52" s="39">
        <v>0.5</v>
      </c>
      <c r="AH52" s="39"/>
      <c r="AI52" s="39">
        <f t="shared" si="6"/>
        <v>0</v>
      </c>
      <c r="AJ52" s="39"/>
      <c r="AK52" s="39">
        <f t="shared" si="7"/>
        <v>0.5</v>
      </c>
      <c r="AL52" s="58"/>
      <c r="AO52" s="3"/>
      <c r="AQ52" s="2"/>
      <c r="AU52" s="2"/>
      <c r="AW52" s="2"/>
    </row>
    <row r="53" spans="1:57" ht="15.75">
      <c r="A53" s="62" t="s">
        <v>45</v>
      </c>
      <c r="B53" s="12"/>
      <c r="C53" s="80">
        <v>0.5</v>
      </c>
      <c r="D53" s="12"/>
      <c r="E53" s="12"/>
      <c r="F53" s="76"/>
      <c r="G53" s="12"/>
      <c r="H53" s="12"/>
      <c r="I53" s="94"/>
      <c r="J53" s="12"/>
      <c r="K53" s="12"/>
      <c r="L53" s="76"/>
      <c r="M53" s="12"/>
      <c r="N53" s="12"/>
      <c r="O53" s="76"/>
      <c r="P53" s="12"/>
      <c r="Q53" s="12"/>
      <c r="R53" s="70">
        <v>0.5</v>
      </c>
      <c r="S53" s="12"/>
      <c r="T53" s="12"/>
      <c r="U53" s="76"/>
      <c r="V53" s="12"/>
      <c r="W53" s="12"/>
      <c r="X53" s="94"/>
      <c r="Y53" s="12"/>
      <c r="Z53" s="37"/>
      <c r="AA53" s="111">
        <v>2</v>
      </c>
      <c r="AB53" s="37"/>
      <c r="AC53" s="109">
        <f t="shared" si="4"/>
        <v>1</v>
      </c>
      <c r="AD53" s="37"/>
      <c r="AE53" s="109">
        <f t="shared" si="5"/>
        <v>1</v>
      </c>
      <c r="AF53" s="18"/>
      <c r="AG53" s="38">
        <v>0.5</v>
      </c>
      <c r="AH53" s="41"/>
      <c r="AI53" s="38">
        <f t="shared" si="6"/>
        <v>0</v>
      </c>
      <c r="AJ53" s="41"/>
      <c r="AK53" s="38">
        <f t="shared" si="7"/>
        <v>0.5</v>
      </c>
      <c r="AL53" s="58"/>
      <c r="AO53" s="3"/>
      <c r="AQ53" s="2"/>
      <c r="AU53" s="2"/>
      <c r="AW53" s="2"/>
    </row>
    <row r="54" spans="1:57" ht="15.75">
      <c r="A54" s="63" t="s">
        <v>46</v>
      </c>
      <c r="B54" s="13"/>
      <c r="C54" s="20"/>
      <c r="D54" s="13"/>
      <c r="E54" s="13"/>
      <c r="F54" s="81"/>
      <c r="G54" s="13"/>
      <c r="H54" s="13"/>
      <c r="I54" s="95">
        <v>1</v>
      </c>
      <c r="J54" s="13"/>
      <c r="K54" s="13"/>
      <c r="L54" s="20"/>
      <c r="M54" s="13"/>
      <c r="N54" s="13"/>
      <c r="O54" s="81"/>
      <c r="P54" s="13"/>
      <c r="Q54" s="13"/>
      <c r="R54" s="20"/>
      <c r="S54" s="13"/>
      <c r="T54" s="13"/>
      <c r="U54" s="81"/>
      <c r="V54" s="13"/>
      <c r="W54" s="13"/>
      <c r="X54" s="95">
        <v>0.5</v>
      </c>
      <c r="Y54" s="13"/>
      <c r="Z54" s="37"/>
      <c r="AA54" s="112">
        <v>2</v>
      </c>
      <c r="AB54" s="37"/>
      <c r="AC54" s="110">
        <f t="shared" si="4"/>
        <v>1</v>
      </c>
      <c r="AD54" s="37"/>
      <c r="AE54" s="110">
        <f t="shared" si="5"/>
        <v>1</v>
      </c>
      <c r="AF54" s="15"/>
      <c r="AG54" s="39">
        <v>0.5</v>
      </c>
      <c r="AH54" s="39"/>
      <c r="AI54" s="39">
        <f t="shared" si="6"/>
        <v>0.5</v>
      </c>
      <c r="AJ54" s="39"/>
      <c r="AK54" s="39">
        <f t="shared" si="7"/>
        <v>0</v>
      </c>
      <c r="AL54" s="58"/>
      <c r="AS54" s="2"/>
      <c r="BA54" s="1"/>
      <c r="BE54" s="1"/>
    </row>
    <row r="55" spans="1:57" ht="15.75">
      <c r="A55" s="62" t="s">
        <v>47</v>
      </c>
      <c r="B55" s="12"/>
      <c r="C55" s="76"/>
      <c r="D55" s="12"/>
      <c r="E55" s="12"/>
      <c r="F55" s="82"/>
      <c r="G55" s="12"/>
      <c r="H55" s="12"/>
      <c r="I55" s="94"/>
      <c r="J55" s="12"/>
      <c r="K55" s="12"/>
      <c r="L55" s="80">
        <v>1</v>
      </c>
      <c r="M55" s="12"/>
      <c r="N55" s="12"/>
      <c r="O55" s="82"/>
      <c r="P55" s="12"/>
      <c r="Q55" s="12"/>
      <c r="R55" s="76"/>
      <c r="S55" s="12"/>
      <c r="T55" s="12"/>
      <c r="U55" s="82"/>
      <c r="V55" s="12"/>
      <c r="W55" s="12"/>
      <c r="X55" s="94"/>
      <c r="Y55" s="12"/>
      <c r="Z55" s="37"/>
      <c r="AA55" s="111">
        <v>2</v>
      </c>
      <c r="AB55" s="37"/>
      <c r="AC55" s="109">
        <f t="shared" si="4"/>
        <v>1</v>
      </c>
      <c r="AD55" s="37"/>
      <c r="AE55" s="109">
        <f t="shared" si="5"/>
        <v>1</v>
      </c>
      <c r="AF55" s="18"/>
      <c r="AG55" s="38">
        <v>0.5</v>
      </c>
      <c r="AH55" s="41"/>
      <c r="AI55" s="38">
        <f t="shared" si="6"/>
        <v>0</v>
      </c>
      <c r="AJ55" s="41"/>
      <c r="AK55" s="38">
        <f t="shared" si="7"/>
        <v>0.5</v>
      </c>
      <c r="AL55" s="58"/>
      <c r="AQ55" s="2"/>
      <c r="AS55" s="2"/>
      <c r="AW55" s="2"/>
      <c r="AY55" s="2"/>
    </row>
    <row r="56" spans="1:57" ht="15.75">
      <c r="A56" s="63" t="s">
        <v>48</v>
      </c>
      <c r="B56" s="13"/>
      <c r="C56" s="77"/>
      <c r="D56" s="13"/>
      <c r="E56" s="13"/>
      <c r="F56" s="90"/>
      <c r="G56" s="13"/>
      <c r="H56" s="13"/>
      <c r="I56" s="95"/>
      <c r="J56" s="13"/>
      <c r="K56" s="13"/>
      <c r="L56" s="20"/>
      <c r="M56" s="13"/>
      <c r="N56" s="13"/>
      <c r="O56" s="90"/>
      <c r="P56" s="13"/>
      <c r="Q56" s="13"/>
      <c r="R56" s="20"/>
      <c r="S56" s="13"/>
      <c r="T56" s="13"/>
      <c r="U56" s="90"/>
      <c r="V56" s="13"/>
      <c r="W56" s="13"/>
      <c r="X56" s="95"/>
      <c r="Y56" s="13"/>
      <c r="Z56" s="37"/>
      <c r="AA56" s="112">
        <v>3</v>
      </c>
      <c r="AB56" s="37"/>
      <c r="AC56" s="110">
        <f t="shared" si="4"/>
        <v>0</v>
      </c>
      <c r="AD56" s="37"/>
      <c r="AE56" s="110">
        <f t="shared" si="5"/>
        <v>3</v>
      </c>
      <c r="AF56" s="15"/>
      <c r="AG56" s="39">
        <v>0.5</v>
      </c>
      <c r="AH56" s="39"/>
      <c r="AI56" s="39">
        <f t="shared" si="6"/>
        <v>0</v>
      </c>
      <c r="AJ56" s="39"/>
      <c r="AK56" s="39">
        <f t="shared" si="7"/>
        <v>0.5</v>
      </c>
      <c r="AL56" s="58"/>
      <c r="AN56" s="3"/>
      <c r="AQ56" s="2"/>
      <c r="AS56" s="2"/>
      <c r="AU56" s="2"/>
      <c r="AY56" s="2"/>
    </row>
    <row r="57" spans="1:57" ht="15.75">
      <c r="A57" s="62" t="s">
        <v>49</v>
      </c>
      <c r="B57" s="12"/>
      <c r="C57" s="76"/>
      <c r="D57" s="12"/>
      <c r="E57" s="12"/>
      <c r="F57" s="82"/>
      <c r="G57" s="12"/>
      <c r="H57" s="12"/>
      <c r="I57" s="94"/>
      <c r="J57" s="12"/>
      <c r="K57" s="12"/>
      <c r="L57" s="80">
        <v>1</v>
      </c>
      <c r="M57" s="12"/>
      <c r="N57" s="12"/>
      <c r="O57" s="82"/>
      <c r="P57" s="12"/>
      <c r="Q57" s="12"/>
      <c r="R57" s="76"/>
      <c r="S57" s="12"/>
      <c r="T57" s="12"/>
      <c r="U57" s="83"/>
      <c r="V57" s="12"/>
      <c r="W57" s="12"/>
      <c r="X57" s="94"/>
      <c r="Y57" s="12"/>
      <c r="Z57" s="37"/>
      <c r="AA57" s="111">
        <v>2.5</v>
      </c>
      <c r="AB57" s="37"/>
      <c r="AC57" s="109">
        <f t="shared" si="4"/>
        <v>1</v>
      </c>
      <c r="AD57" s="37"/>
      <c r="AE57" s="109">
        <f t="shared" si="5"/>
        <v>1.5</v>
      </c>
      <c r="AF57" s="18"/>
      <c r="AG57" s="38">
        <v>0.5</v>
      </c>
      <c r="AH57" s="41"/>
      <c r="AI57" s="38">
        <f t="shared" si="6"/>
        <v>0</v>
      </c>
      <c r="AJ57" s="41"/>
      <c r="AK57" s="38">
        <f t="shared" si="7"/>
        <v>0.5</v>
      </c>
      <c r="AL57" s="58"/>
      <c r="AQ57" s="2"/>
      <c r="AS57" s="2"/>
      <c r="AU57" s="2"/>
      <c r="AW57" s="2"/>
      <c r="AY57" s="2"/>
    </row>
    <row r="58" spans="1:57" ht="15.75">
      <c r="A58" s="63" t="s">
        <v>50</v>
      </c>
      <c r="B58" s="13"/>
      <c r="C58" s="81"/>
      <c r="D58" s="13"/>
      <c r="E58" s="13"/>
      <c r="F58" s="90"/>
      <c r="G58" s="13"/>
      <c r="H58" s="13"/>
      <c r="I58" s="95"/>
      <c r="J58" s="13"/>
      <c r="K58" s="13"/>
      <c r="L58" s="20"/>
      <c r="M58" s="13"/>
      <c r="N58" s="13"/>
      <c r="O58" s="90"/>
      <c r="P58" s="13"/>
      <c r="Q58" s="13"/>
      <c r="R58" s="20"/>
      <c r="S58" s="13"/>
      <c r="T58" s="13"/>
      <c r="U58" s="20"/>
      <c r="V58" s="13"/>
      <c r="W58" s="13"/>
      <c r="X58" s="95">
        <v>0.5</v>
      </c>
      <c r="Y58" s="13"/>
      <c r="Z58" s="37"/>
      <c r="AA58" s="112">
        <v>3</v>
      </c>
      <c r="AB58" s="37"/>
      <c r="AC58" s="110">
        <f t="shared" si="4"/>
        <v>0</v>
      </c>
      <c r="AD58" s="37"/>
      <c r="AE58" s="110">
        <f t="shared" si="5"/>
        <v>3</v>
      </c>
      <c r="AF58" s="15"/>
      <c r="AG58" s="39">
        <v>0.5</v>
      </c>
      <c r="AH58" s="39"/>
      <c r="AI58" s="39">
        <f t="shared" si="6"/>
        <v>0.5</v>
      </c>
      <c r="AJ58" s="39"/>
      <c r="AK58" s="39">
        <f t="shared" si="7"/>
        <v>0</v>
      </c>
      <c r="AL58" s="58"/>
      <c r="AO58" s="3"/>
      <c r="AQ58" s="2"/>
      <c r="AS58" s="2"/>
      <c r="AU58" s="2"/>
      <c r="AW58" s="2"/>
      <c r="AY58" s="2"/>
    </row>
    <row r="59" spans="1:57" ht="15.75">
      <c r="A59" s="62" t="s">
        <v>51</v>
      </c>
      <c r="B59" s="12"/>
      <c r="C59" s="82"/>
      <c r="D59" s="12"/>
      <c r="E59" s="12"/>
      <c r="F59" s="82"/>
      <c r="G59" s="12"/>
      <c r="H59" s="12"/>
      <c r="I59" s="94">
        <v>1</v>
      </c>
      <c r="J59" s="12"/>
      <c r="K59" s="12"/>
      <c r="L59" s="76"/>
      <c r="M59" s="12"/>
      <c r="N59" s="12"/>
      <c r="O59" s="82"/>
      <c r="P59" s="12"/>
      <c r="Q59" s="12"/>
      <c r="R59" s="76"/>
      <c r="S59" s="12"/>
      <c r="T59" s="12"/>
      <c r="U59" s="105"/>
      <c r="V59" s="12"/>
      <c r="W59" s="12"/>
      <c r="X59" s="94"/>
      <c r="Y59" s="12"/>
      <c r="Z59" s="37"/>
      <c r="AA59" s="111">
        <v>3</v>
      </c>
      <c r="AB59" s="37"/>
      <c r="AC59" s="109">
        <f t="shared" si="4"/>
        <v>1</v>
      </c>
      <c r="AD59" s="37"/>
      <c r="AE59" s="109">
        <f t="shared" si="5"/>
        <v>2</v>
      </c>
      <c r="AF59" s="18"/>
      <c r="AG59" s="38">
        <v>0.5</v>
      </c>
      <c r="AH59" s="41"/>
      <c r="AI59" s="38">
        <f t="shared" si="6"/>
        <v>0</v>
      </c>
      <c r="AJ59" s="41"/>
      <c r="AK59" s="38">
        <f t="shared" si="7"/>
        <v>0.5</v>
      </c>
      <c r="AL59" s="58"/>
      <c r="AO59" s="3"/>
      <c r="AQ59" s="2"/>
      <c r="AS59" s="2"/>
      <c r="AU59" s="2"/>
      <c r="AY59" s="2"/>
    </row>
    <row r="60" spans="1:57" ht="15.75">
      <c r="A60" s="63" t="s">
        <v>52</v>
      </c>
      <c r="B60" s="13"/>
      <c r="C60" s="90"/>
      <c r="D60" s="13"/>
      <c r="E60" s="13"/>
      <c r="F60" s="90"/>
      <c r="G60" s="13"/>
      <c r="H60" s="13"/>
      <c r="I60" s="95"/>
      <c r="J60" s="13"/>
      <c r="K60" s="13"/>
      <c r="L60" s="20"/>
      <c r="M60" s="13"/>
      <c r="N60" s="13"/>
      <c r="O60" s="90"/>
      <c r="P60" s="13"/>
      <c r="Q60" s="13"/>
      <c r="R60" s="20"/>
      <c r="S60" s="13"/>
      <c r="T60" s="13"/>
      <c r="U60" s="20"/>
      <c r="V60" s="13"/>
      <c r="W60" s="13"/>
      <c r="X60" s="95"/>
      <c r="Y60" s="13"/>
      <c r="Z60" s="37"/>
      <c r="AA60" s="112">
        <v>3</v>
      </c>
      <c r="AB60" s="37"/>
      <c r="AC60" s="110">
        <f t="shared" si="4"/>
        <v>0</v>
      </c>
      <c r="AD60" s="37"/>
      <c r="AE60" s="110">
        <f t="shared" si="5"/>
        <v>3</v>
      </c>
      <c r="AF60" s="15"/>
      <c r="AG60" s="39">
        <v>0.5</v>
      </c>
      <c r="AH60" s="39"/>
      <c r="AI60" s="39">
        <f t="shared" si="6"/>
        <v>0</v>
      </c>
      <c r="AJ60" s="39"/>
      <c r="AK60" s="39">
        <f t="shared" si="7"/>
        <v>0.5</v>
      </c>
      <c r="AL60" s="58"/>
      <c r="AS60" s="2"/>
      <c r="AU60" s="2"/>
      <c r="AW60" s="2"/>
    </row>
    <row r="61" spans="1:57" ht="15.75">
      <c r="A61" s="62" t="s">
        <v>53</v>
      </c>
      <c r="B61" s="12"/>
      <c r="C61" s="82"/>
      <c r="D61" s="12"/>
      <c r="E61" s="12"/>
      <c r="F61" s="82"/>
      <c r="G61" s="12"/>
      <c r="H61" s="12"/>
      <c r="I61" s="94">
        <v>1</v>
      </c>
      <c r="J61" s="12"/>
      <c r="K61" s="12"/>
      <c r="L61" s="76"/>
      <c r="M61" s="12"/>
      <c r="N61" s="12"/>
      <c r="O61" s="82"/>
      <c r="P61" s="12"/>
      <c r="Q61" s="12"/>
      <c r="R61" s="76"/>
      <c r="S61" s="12"/>
      <c r="T61" s="12"/>
      <c r="U61" s="105"/>
      <c r="V61" s="12"/>
      <c r="W61" s="12"/>
      <c r="X61" s="94"/>
      <c r="Y61" s="12"/>
      <c r="Z61" s="37"/>
      <c r="AA61" s="111">
        <v>3</v>
      </c>
      <c r="AB61" s="37"/>
      <c r="AC61" s="109">
        <f t="shared" si="4"/>
        <v>1</v>
      </c>
      <c r="AD61" s="37"/>
      <c r="AE61" s="109">
        <f t="shared" si="5"/>
        <v>2</v>
      </c>
      <c r="AF61" s="18"/>
      <c r="AG61" s="38">
        <v>0.5</v>
      </c>
      <c r="AH61" s="41"/>
      <c r="AI61" s="38">
        <f t="shared" si="6"/>
        <v>0</v>
      </c>
      <c r="AJ61" s="41"/>
      <c r="AK61" s="38">
        <f t="shared" si="7"/>
        <v>0.5</v>
      </c>
      <c r="AL61" s="58"/>
      <c r="AO61" s="3"/>
      <c r="AQ61" s="2"/>
      <c r="AS61" s="2"/>
      <c r="AU61" s="2"/>
      <c r="AW61" s="2"/>
      <c r="AY61" s="2"/>
    </row>
    <row r="62" spans="1:57" ht="15.75">
      <c r="A62" s="63" t="s">
        <v>54</v>
      </c>
      <c r="B62" s="13"/>
      <c r="C62" s="90"/>
      <c r="D62" s="13"/>
      <c r="E62" s="13"/>
      <c r="F62" s="90"/>
      <c r="G62" s="13"/>
      <c r="H62" s="13"/>
      <c r="I62" s="95">
        <v>1</v>
      </c>
      <c r="J62" s="13"/>
      <c r="K62" s="13"/>
      <c r="L62" s="20"/>
      <c r="M62" s="13"/>
      <c r="N62" s="13"/>
      <c r="O62" s="90"/>
      <c r="P62" s="13"/>
      <c r="Q62" s="13"/>
      <c r="R62" s="20"/>
      <c r="S62" s="13"/>
      <c r="T62" s="13"/>
      <c r="U62" s="20"/>
      <c r="V62" s="13"/>
      <c r="W62" s="13"/>
      <c r="X62" s="95"/>
      <c r="Y62" s="13"/>
      <c r="Z62" s="37"/>
      <c r="AA62" s="112">
        <v>3</v>
      </c>
      <c r="AB62" s="37"/>
      <c r="AC62" s="110">
        <f t="shared" si="4"/>
        <v>1</v>
      </c>
      <c r="AD62" s="37"/>
      <c r="AE62" s="110">
        <f t="shared" si="5"/>
        <v>2</v>
      </c>
      <c r="AF62" s="15"/>
      <c r="AG62" s="39">
        <v>0.5</v>
      </c>
      <c r="AH62" s="39"/>
      <c r="AI62" s="39">
        <f t="shared" si="6"/>
        <v>0</v>
      </c>
      <c r="AJ62" s="39"/>
      <c r="AK62" s="39">
        <f t="shared" si="7"/>
        <v>0.5</v>
      </c>
      <c r="AL62" s="58"/>
      <c r="AO62" s="3"/>
      <c r="AQ62" s="2"/>
      <c r="AS62" s="2"/>
      <c r="AU62" s="2"/>
      <c r="AY62" s="2"/>
    </row>
    <row r="63" spans="1:57" ht="15.75">
      <c r="A63" s="62" t="s">
        <v>55</v>
      </c>
      <c r="B63" s="12"/>
      <c r="C63" s="83"/>
      <c r="D63" s="12"/>
      <c r="E63" s="12"/>
      <c r="F63" s="82"/>
      <c r="G63" s="12"/>
      <c r="H63" s="12"/>
      <c r="I63" s="94"/>
      <c r="J63" s="12"/>
      <c r="K63" s="12"/>
      <c r="L63" s="76"/>
      <c r="M63" s="12"/>
      <c r="N63" s="12"/>
      <c r="O63" s="82"/>
      <c r="P63" s="12"/>
      <c r="Q63" s="12"/>
      <c r="R63" s="76"/>
      <c r="S63" s="12"/>
      <c r="T63" s="12"/>
      <c r="U63" s="78">
        <v>0.5</v>
      </c>
      <c r="V63" s="12"/>
      <c r="W63" s="12"/>
      <c r="X63" s="94">
        <v>0.5</v>
      </c>
      <c r="Y63" s="12"/>
      <c r="Z63" s="37"/>
      <c r="AA63" s="111">
        <v>3</v>
      </c>
      <c r="AB63" s="37"/>
      <c r="AC63" s="109">
        <f t="shared" si="4"/>
        <v>0.5</v>
      </c>
      <c r="AD63" s="37"/>
      <c r="AE63" s="109">
        <f t="shared" si="5"/>
        <v>2.5</v>
      </c>
      <c r="AF63" s="18"/>
      <c r="AG63" s="38">
        <v>0.5</v>
      </c>
      <c r="AH63" s="41"/>
      <c r="AI63" s="38">
        <f t="shared" si="6"/>
        <v>0.5</v>
      </c>
      <c r="AJ63" s="41"/>
      <c r="AK63" s="38">
        <f t="shared" si="7"/>
        <v>0</v>
      </c>
      <c r="AL63" s="58"/>
      <c r="AO63" s="3"/>
      <c r="AS63" s="2"/>
      <c r="AU63" s="2"/>
      <c r="AW63" s="2"/>
    </row>
    <row r="64" spans="1:57" ht="15.75">
      <c r="A64" s="63" t="s">
        <v>56</v>
      </c>
      <c r="B64" s="13"/>
      <c r="C64" s="20"/>
      <c r="D64" s="13"/>
      <c r="E64" s="13"/>
      <c r="F64" s="90"/>
      <c r="G64" s="13"/>
      <c r="H64" s="13"/>
      <c r="I64" s="95">
        <v>1</v>
      </c>
      <c r="J64" s="13"/>
      <c r="K64" s="13"/>
      <c r="L64" s="20"/>
      <c r="M64" s="13"/>
      <c r="N64" s="13"/>
      <c r="O64" s="90"/>
      <c r="P64" s="13"/>
      <c r="Q64" s="13"/>
      <c r="R64" s="20"/>
      <c r="S64" s="13"/>
      <c r="T64" s="13"/>
      <c r="U64" s="90"/>
      <c r="V64" s="13"/>
      <c r="W64" s="13"/>
      <c r="X64" s="95"/>
      <c r="Y64" s="13"/>
      <c r="Z64" s="37"/>
      <c r="AA64" s="112">
        <v>2</v>
      </c>
      <c r="AB64" s="37"/>
      <c r="AC64" s="110">
        <f t="shared" si="4"/>
        <v>1</v>
      </c>
      <c r="AD64" s="37"/>
      <c r="AE64" s="110">
        <f t="shared" si="5"/>
        <v>1</v>
      </c>
      <c r="AF64" s="15"/>
      <c r="AG64" s="39">
        <v>0.5</v>
      </c>
      <c r="AH64" s="39"/>
      <c r="AI64" s="39">
        <f t="shared" si="6"/>
        <v>0</v>
      </c>
      <c r="AJ64" s="39"/>
      <c r="AK64" s="39">
        <f t="shared" si="7"/>
        <v>0.5</v>
      </c>
      <c r="AL64" s="58"/>
      <c r="AQ64" s="2"/>
      <c r="AS64" s="2"/>
      <c r="AU64" s="2"/>
      <c r="AW64" s="2"/>
      <c r="AY64" s="2"/>
    </row>
    <row r="65" spans="1:51" ht="15.75">
      <c r="A65" s="62" t="s">
        <v>115</v>
      </c>
      <c r="B65" s="12"/>
      <c r="C65" s="76"/>
      <c r="D65" s="12"/>
      <c r="E65" s="12"/>
      <c r="F65" s="82"/>
      <c r="G65" s="12"/>
      <c r="H65" s="12"/>
      <c r="I65" s="94"/>
      <c r="J65" s="12"/>
      <c r="K65" s="12"/>
      <c r="L65" s="76"/>
      <c r="M65" s="12"/>
      <c r="N65" s="12"/>
      <c r="O65" s="82"/>
      <c r="P65" s="12"/>
      <c r="Q65" s="12"/>
      <c r="R65" s="76"/>
      <c r="S65" s="12"/>
      <c r="T65" s="12"/>
      <c r="U65" s="82"/>
      <c r="V65" s="12"/>
      <c r="W65" s="12"/>
      <c r="X65" s="94"/>
      <c r="Y65" s="12"/>
      <c r="Z65" s="37"/>
      <c r="AA65" s="111">
        <v>2</v>
      </c>
      <c r="AB65" s="37"/>
      <c r="AC65" s="109">
        <f t="shared" si="4"/>
        <v>0</v>
      </c>
      <c r="AD65" s="37"/>
      <c r="AE65" s="109">
        <f t="shared" si="5"/>
        <v>2</v>
      </c>
      <c r="AF65" s="18"/>
      <c r="AG65" s="38">
        <v>0.5</v>
      </c>
      <c r="AH65" s="41"/>
      <c r="AI65" s="38">
        <f t="shared" si="6"/>
        <v>0</v>
      </c>
      <c r="AJ65" s="41"/>
      <c r="AK65" s="38">
        <f t="shared" si="7"/>
        <v>0.5</v>
      </c>
      <c r="AL65" s="58"/>
    </row>
    <row r="66" spans="1:51" ht="15.75">
      <c r="A66" s="63" t="s">
        <v>116</v>
      </c>
      <c r="B66" s="13"/>
      <c r="C66" s="20"/>
      <c r="D66" s="13"/>
      <c r="E66" s="13"/>
      <c r="F66" s="90"/>
      <c r="G66" s="13"/>
      <c r="H66" s="13"/>
      <c r="I66" s="95"/>
      <c r="J66" s="13"/>
      <c r="K66" s="13"/>
      <c r="L66" s="20"/>
      <c r="M66" s="13"/>
      <c r="N66" s="13"/>
      <c r="O66" s="90"/>
      <c r="P66" s="13"/>
      <c r="Q66" s="13"/>
      <c r="R66" s="20"/>
      <c r="S66" s="13"/>
      <c r="T66" s="13"/>
      <c r="U66" s="90"/>
      <c r="V66" s="13"/>
      <c r="W66" s="13"/>
      <c r="X66" s="95">
        <v>0.5</v>
      </c>
      <c r="Y66" s="13"/>
      <c r="Z66" s="37"/>
      <c r="AA66" s="112">
        <v>2</v>
      </c>
      <c r="AB66" s="37"/>
      <c r="AC66" s="110">
        <f t="shared" si="4"/>
        <v>0</v>
      </c>
      <c r="AD66" s="37"/>
      <c r="AE66" s="110">
        <f t="shared" si="5"/>
        <v>2</v>
      </c>
      <c r="AF66" s="15"/>
      <c r="AG66" s="39">
        <v>0.5</v>
      </c>
      <c r="AH66" s="39"/>
      <c r="AI66" s="39">
        <f t="shared" si="6"/>
        <v>0.5</v>
      </c>
      <c r="AJ66" s="39"/>
      <c r="AK66" s="39">
        <f t="shared" si="7"/>
        <v>0</v>
      </c>
      <c r="AL66" s="58"/>
    </row>
    <row r="67" spans="1:51" ht="15.75">
      <c r="A67" s="62" t="s">
        <v>57</v>
      </c>
      <c r="B67" s="12"/>
      <c r="C67" s="101"/>
      <c r="D67" s="12"/>
      <c r="E67" s="12"/>
      <c r="F67" s="82"/>
      <c r="G67" s="12"/>
      <c r="H67" s="12"/>
      <c r="I67" s="94"/>
      <c r="J67" s="12"/>
      <c r="K67" s="12"/>
      <c r="L67" s="76"/>
      <c r="M67" s="12"/>
      <c r="N67" s="12"/>
      <c r="O67" s="82"/>
      <c r="P67" s="12"/>
      <c r="Q67" s="12"/>
      <c r="R67" s="76"/>
      <c r="S67" s="12"/>
      <c r="T67" s="12"/>
      <c r="U67" s="82"/>
      <c r="V67" s="12"/>
      <c r="W67" s="12"/>
      <c r="X67" s="94">
        <v>0.5</v>
      </c>
      <c r="Y67" s="12"/>
      <c r="Z67" s="37"/>
      <c r="AA67" s="111">
        <v>3</v>
      </c>
      <c r="AB67" s="37"/>
      <c r="AC67" s="109">
        <f t="shared" si="4"/>
        <v>0</v>
      </c>
      <c r="AD67" s="37"/>
      <c r="AE67" s="109">
        <f t="shared" si="5"/>
        <v>3</v>
      </c>
      <c r="AF67" s="18"/>
      <c r="AG67" s="38">
        <v>0.5</v>
      </c>
      <c r="AH67" s="41"/>
      <c r="AI67" s="38">
        <f t="shared" si="6"/>
        <v>0.5</v>
      </c>
      <c r="AJ67" s="41"/>
      <c r="AK67" s="38">
        <f t="shared" si="7"/>
        <v>0</v>
      </c>
      <c r="AL67" s="58"/>
      <c r="AQ67" s="2"/>
      <c r="AS67" s="2"/>
      <c r="AU67" s="2"/>
      <c r="AY67" s="2"/>
    </row>
    <row r="68" spans="1:51" ht="15.75">
      <c r="A68" s="63" t="s">
        <v>58</v>
      </c>
      <c r="B68" s="13"/>
      <c r="C68" s="95"/>
      <c r="D68" s="13"/>
      <c r="E68" s="13"/>
      <c r="F68" s="90"/>
      <c r="G68" s="13"/>
      <c r="H68" s="13"/>
      <c r="I68" s="95">
        <v>1</v>
      </c>
      <c r="J68" s="13"/>
      <c r="K68" s="13"/>
      <c r="L68" s="20"/>
      <c r="M68" s="13"/>
      <c r="N68" s="13"/>
      <c r="O68" s="90"/>
      <c r="P68" s="13"/>
      <c r="Q68" s="13"/>
      <c r="R68" s="20"/>
      <c r="S68" s="13"/>
      <c r="T68" s="13"/>
      <c r="U68" s="90"/>
      <c r="V68" s="13"/>
      <c r="W68" s="13"/>
      <c r="X68" s="95"/>
      <c r="Y68" s="13"/>
      <c r="Z68" s="37"/>
      <c r="AA68" s="112">
        <v>3</v>
      </c>
      <c r="AB68" s="37"/>
      <c r="AC68" s="110">
        <f t="shared" si="4"/>
        <v>1</v>
      </c>
      <c r="AD68" s="37"/>
      <c r="AE68" s="110">
        <f t="shared" si="5"/>
        <v>2</v>
      </c>
      <c r="AF68" s="15"/>
      <c r="AG68" s="39">
        <v>0.5</v>
      </c>
      <c r="AH68" s="39"/>
      <c r="AI68" s="39">
        <f t="shared" si="6"/>
        <v>0</v>
      </c>
      <c r="AJ68" s="39"/>
      <c r="AK68" s="39">
        <f t="shared" si="7"/>
        <v>0.5</v>
      </c>
      <c r="AL68" s="58"/>
      <c r="AQ68" s="2"/>
      <c r="AW68" s="2"/>
      <c r="AY68" s="2"/>
    </row>
    <row r="69" spans="1:51" ht="15.75">
      <c r="A69" s="62" t="s">
        <v>59</v>
      </c>
      <c r="B69" s="12"/>
      <c r="C69" s="85"/>
      <c r="D69" s="12"/>
      <c r="E69" s="12"/>
      <c r="F69" s="82"/>
      <c r="G69" s="12"/>
      <c r="H69" s="12"/>
      <c r="I69" s="94"/>
      <c r="J69" s="12"/>
      <c r="K69" s="12"/>
      <c r="L69" s="76"/>
      <c r="M69" s="12"/>
      <c r="N69" s="12"/>
      <c r="O69" s="82"/>
      <c r="P69" s="12"/>
      <c r="Q69" s="12"/>
      <c r="R69" s="76"/>
      <c r="S69" s="12"/>
      <c r="T69" s="12"/>
      <c r="U69" s="82"/>
      <c r="V69" s="12"/>
      <c r="W69" s="12"/>
      <c r="X69" s="94"/>
      <c r="Y69" s="12"/>
      <c r="Z69" s="37"/>
      <c r="AA69" s="111">
        <v>3</v>
      </c>
      <c r="AB69" s="37"/>
      <c r="AC69" s="109">
        <f t="shared" si="4"/>
        <v>0</v>
      </c>
      <c r="AD69" s="37"/>
      <c r="AE69" s="109">
        <f t="shared" si="5"/>
        <v>3</v>
      </c>
      <c r="AF69" s="18"/>
      <c r="AG69" s="38">
        <v>0.5</v>
      </c>
      <c r="AH69" s="41"/>
      <c r="AI69" s="38">
        <f t="shared" si="6"/>
        <v>0</v>
      </c>
      <c r="AJ69" s="41"/>
      <c r="AK69" s="38">
        <f t="shared" si="7"/>
        <v>0.5</v>
      </c>
      <c r="AL69" s="58"/>
      <c r="AQ69" s="2"/>
      <c r="AS69" s="2"/>
      <c r="AU69" s="2"/>
      <c r="AW69" s="2"/>
      <c r="AY69" s="2"/>
    </row>
    <row r="70" spans="1:51" ht="15.75">
      <c r="A70" s="63" t="s">
        <v>60</v>
      </c>
      <c r="B70" s="13"/>
      <c r="C70" s="20"/>
      <c r="D70" s="13"/>
      <c r="E70" s="13"/>
      <c r="F70" s="90"/>
      <c r="G70" s="13"/>
      <c r="H70" s="13"/>
      <c r="I70" s="95"/>
      <c r="J70" s="13"/>
      <c r="K70" s="13"/>
      <c r="L70" s="84">
        <v>1</v>
      </c>
      <c r="M70" s="13"/>
      <c r="N70" s="13"/>
      <c r="O70" s="90"/>
      <c r="P70" s="13"/>
      <c r="Q70" s="13"/>
      <c r="R70" s="20"/>
      <c r="S70" s="13"/>
      <c r="T70" s="13"/>
      <c r="U70" s="90"/>
      <c r="V70" s="13"/>
      <c r="W70" s="13"/>
      <c r="X70" s="95"/>
      <c r="Y70" s="13"/>
      <c r="Z70" s="37"/>
      <c r="AA70" s="112">
        <v>2</v>
      </c>
      <c r="AB70" s="37"/>
      <c r="AC70" s="110">
        <f t="shared" si="4"/>
        <v>1</v>
      </c>
      <c r="AD70" s="37"/>
      <c r="AE70" s="110">
        <f t="shared" si="5"/>
        <v>1</v>
      </c>
      <c r="AF70" s="15"/>
      <c r="AG70" s="39">
        <v>0.5</v>
      </c>
      <c r="AH70" s="39"/>
      <c r="AI70" s="39">
        <f t="shared" si="6"/>
        <v>0</v>
      </c>
      <c r="AJ70" s="39"/>
      <c r="AK70" s="39">
        <f t="shared" si="7"/>
        <v>0.5</v>
      </c>
      <c r="AL70" s="58"/>
      <c r="AO70" s="3"/>
      <c r="AW70" s="2"/>
      <c r="AY70" s="2"/>
    </row>
    <row r="71" spans="1:51" ht="15.75">
      <c r="A71" s="62" t="s">
        <v>61</v>
      </c>
      <c r="B71" s="12"/>
      <c r="C71" s="76"/>
      <c r="D71" s="12"/>
      <c r="E71" s="12"/>
      <c r="F71" s="82"/>
      <c r="G71" s="12"/>
      <c r="H71" s="12"/>
      <c r="I71" s="94"/>
      <c r="J71" s="12"/>
      <c r="K71" s="12"/>
      <c r="L71" s="94">
        <v>1</v>
      </c>
      <c r="M71" s="12"/>
      <c r="N71" s="12"/>
      <c r="O71" s="82"/>
      <c r="P71" s="12"/>
      <c r="Q71" s="12"/>
      <c r="R71" s="76"/>
      <c r="S71" s="12"/>
      <c r="T71" s="12"/>
      <c r="U71" s="82"/>
      <c r="V71" s="12"/>
      <c r="W71" s="12"/>
      <c r="X71" s="94"/>
      <c r="Y71" s="12"/>
      <c r="Z71" s="37"/>
      <c r="AA71" s="111">
        <v>2.5</v>
      </c>
      <c r="AB71" s="37"/>
      <c r="AC71" s="109">
        <f t="shared" si="4"/>
        <v>1</v>
      </c>
      <c r="AD71" s="37"/>
      <c r="AE71" s="109">
        <f t="shared" si="5"/>
        <v>1.5</v>
      </c>
      <c r="AF71" s="18"/>
      <c r="AG71" s="38">
        <v>0.5</v>
      </c>
      <c r="AH71" s="41"/>
      <c r="AI71" s="38">
        <f t="shared" si="6"/>
        <v>0</v>
      </c>
      <c r="AJ71" s="41"/>
      <c r="AK71" s="38">
        <f t="shared" si="7"/>
        <v>0.5</v>
      </c>
      <c r="AL71" s="58"/>
    </row>
    <row r="72" spans="1:51" ht="15.75">
      <c r="A72" s="63" t="s">
        <v>62</v>
      </c>
      <c r="B72" s="13"/>
      <c r="C72" s="20"/>
      <c r="D72" s="13"/>
      <c r="E72" s="13"/>
      <c r="F72" s="90"/>
      <c r="G72" s="13"/>
      <c r="H72" s="13"/>
      <c r="I72" s="95"/>
      <c r="J72" s="13"/>
      <c r="K72" s="13"/>
      <c r="L72" s="95">
        <v>1</v>
      </c>
      <c r="M72" s="13"/>
      <c r="N72" s="13"/>
      <c r="O72" s="90"/>
      <c r="P72" s="13"/>
      <c r="Q72" s="13"/>
      <c r="R72" s="20"/>
      <c r="S72" s="13"/>
      <c r="T72" s="13"/>
      <c r="U72" s="90"/>
      <c r="V72" s="13"/>
      <c r="W72" s="13"/>
      <c r="X72" s="95"/>
      <c r="Y72" s="13"/>
      <c r="Z72" s="37"/>
      <c r="AA72" s="112">
        <v>2.5</v>
      </c>
      <c r="AB72" s="37"/>
      <c r="AC72" s="110">
        <f t="shared" si="4"/>
        <v>1</v>
      </c>
      <c r="AD72" s="37"/>
      <c r="AE72" s="110">
        <f t="shared" si="5"/>
        <v>1.5</v>
      </c>
      <c r="AF72" s="15"/>
      <c r="AG72" s="39">
        <v>0.5</v>
      </c>
      <c r="AH72" s="39"/>
      <c r="AI72" s="39">
        <f t="shared" si="6"/>
        <v>0</v>
      </c>
      <c r="AJ72" s="39"/>
      <c r="AK72" s="39">
        <f t="shared" si="7"/>
        <v>0.5</v>
      </c>
      <c r="AL72" s="58"/>
    </row>
    <row r="73" spans="1:51" ht="15.75">
      <c r="A73" s="62" t="s">
        <v>63</v>
      </c>
      <c r="B73" s="12"/>
      <c r="C73" s="76"/>
      <c r="D73" s="12"/>
      <c r="E73" s="12"/>
      <c r="F73" s="82"/>
      <c r="G73" s="12"/>
      <c r="H73" s="12"/>
      <c r="I73" s="94"/>
      <c r="J73" s="12"/>
      <c r="K73" s="12"/>
      <c r="L73" s="85">
        <v>1</v>
      </c>
      <c r="M73" s="12"/>
      <c r="N73" s="12"/>
      <c r="O73" s="82"/>
      <c r="P73" s="12"/>
      <c r="Q73" s="12"/>
      <c r="R73" s="76"/>
      <c r="S73" s="12"/>
      <c r="T73" s="12"/>
      <c r="U73" s="82"/>
      <c r="V73" s="12"/>
      <c r="W73" s="12"/>
      <c r="X73" s="94"/>
      <c r="Y73" s="12"/>
      <c r="Z73" s="37"/>
      <c r="AA73" s="111">
        <v>2.5</v>
      </c>
      <c r="AB73" s="37"/>
      <c r="AC73" s="109">
        <f t="shared" si="4"/>
        <v>1</v>
      </c>
      <c r="AD73" s="37"/>
      <c r="AE73" s="109">
        <f t="shared" si="5"/>
        <v>1.5</v>
      </c>
      <c r="AF73" s="18"/>
      <c r="AG73" s="38">
        <v>0.5</v>
      </c>
      <c r="AH73" s="41"/>
      <c r="AI73" s="38">
        <f t="shared" si="6"/>
        <v>0</v>
      </c>
      <c r="AJ73" s="41"/>
      <c r="AK73" s="38">
        <f t="shared" si="7"/>
        <v>0.5</v>
      </c>
      <c r="AL73" s="58"/>
    </row>
    <row r="74" spans="1:51" ht="15.75">
      <c r="A74" s="63" t="s">
        <v>64</v>
      </c>
      <c r="B74" s="13"/>
      <c r="C74" s="84"/>
      <c r="D74" s="13"/>
      <c r="E74" s="13"/>
      <c r="F74" s="90"/>
      <c r="G74" s="13"/>
      <c r="H74" s="13"/>
      <c r="I74" s="95"/>
      <c r="J74" s="13"/>
      <c r="K74" s="13"/>
      <c r="L74" s="20"/>
      <c r="M74" s="13"/>
      <c r="N74" s="13"/>
      <c r="O74" s="90"/>
      <c r="P74" s="13"/>
      <c r="Q74" s="13"/>
      <c r="R74" s="20"/>
      <c r="S74" s="13"/>
      <c r="T74" s="13"/>
      <c r="U74" s="90"/>
      <c r="V74" s="13"/>
      <c r="W74" s="13"/>
      <c r="X74" s="95">
        <v>0.5</v>
      </c>
      <c r="Y74" s="13"/>
      <c r="Z74" s="37"/>
      <c r="AA74" s="112">
        <v>3</v>
      </c>
      <c r="AB74" s="37"/>
      <c r="AC74" s="110">
        <f t="shared" si="4"/>
        <v>0</v>
      </c>
      <c r="AD74" s="37"/>
      <c r="AE74" s="110">
        <f t="shared" si="5"/>
        <v>3</v>
      </c>
      <c r="AF74" s="15"/>
      <c r="AG74" s="39">
        <v>0.5</v>
      </c>
      <c r="AH74" s="39"/>
      <c r="AI74" s="39">
        <f t="shared" si="6"/>
        <v>0.5</v>
      </c>
      <c r="AJ74" s="39"/>
      <c r="AK74" s="39">
        <f t="shared" si="7"/>
        <v>0</v>
      </c>
      <c r="AL74" s="58"/>
    </row>
    <row r="75" spans="1:51" ht="15.75">
      <c r="A75" s="62" t="s">
        <v>65</v>
      </c>
      <c r="B75" s="12"/>
      <c r="C75" s="94"/>
      <c r="D75" s="12"/>
      <c r="E75" s="12"/>
      <c r="F75" s="82"/>
      <c r="G75" s="12"/>
      <c r="H75" s="12"/>
      <c r="I75" s="94">
        <v>1</v>
      </c>
      <c r="J75" s="12"/>
      <c r="K75" s="12"/>
      <c r="L75" s="101"/>
      <c r="M75" s="12"/>
      <c r="N75" s="12"/>
      <c r="O75" s="82"/>
      <c r="P75" s="12"/>
      <c r="Q75" s="12"/>
      <c r="R75" s="76"/>
      <c r="S75" s="12"/>
      <c r="T75" s="12"/>
      <c r="U75" s="82"/>
      <c r="V75" s="12"/>
      <c r="W75" s="12"/>
      <c r="X75" s="94"/>
      <c r="Y75" s="12"/>
      <c r="Z75" s="37"/>
      <c r="AA75" s="111">
        <v>3.5</v>
      </c>
      <c r="AB75" s="37"/>
      <c r="AC75" s="109">
        <f t="shared" si="4"/>
        <v>1</v>
      </c>
      <c r="AD75" s="37"/>
      <c r="AE75" s="109">
        <f t="shared" si="5"/>
        <v>2.5</v>
      </c>
      <c r="AF75" s="18"/>
      <c r="AG75" s="38">
        <v>0.5</v>
      </c>
      <c r="AH75" s="41"/>
      <c r="AI75" s="38">
        <f t="shared" si="6"/>
        <v>0</v>
      </c>
      <c r="AJ75" s="41"/>
      <c r="AK75" s="38">
        <f t="shared" si="7"/>
        <v>0.5</v>
      </c>
      <c r="AL75" s="58"/>
    </row>
    <row r="76" spans="1:51" ht="15.75">
      <c r="A76" s="63" t="s">
        <v>66</v>
      </c>
      <c r="B76" s="13"/>
      <c r="C76" s="100"/>
      <c r="D76" s="13"/>
      <c r="E76" s="13"/>
      <c r="F76" s="90"/>
      <c r="G76" s="13"/>
      <c r="H76" s="13"/>
      <c r="I76" s="95"/>
      <c r="J76" s="13"/>
      <c r="K76" s="13"/>
      <c r="L76" s="95">
        <v>1</v>
      </c>
      <c r="M76" s="13"/>
      <c r="N76" s="13"/>
      <c r="O76" s="90"/>
      <c r="P76" s="13"/>
      <c r="Q76" s="13"/>
      <c r="R76" s="20"/>
      <c r="S76" s="13"/>
      <c r="T76" s="13"/>
      <c r="U76" s="90"/>
      <c r="V76" s="13"/>
      <c r="W76" s="13"/>
      <c r="X76" s="95"/>
      <c r="Y76" s="13"/>
      <c r="Z76" s="37"/>
      <c r="AA76" s="112">
        <v>3</v>
      </c>
      <c r="AB76" s="37"/>
      <c r="AC76" s="110">
        <f t="shared" si="4"/>
        <v>1</v>
      </c>
      <c r="AD76" s="37"/>
      <c r="AE76" s="110">
        <f t="shared" si="5"/>
        <v>2</v>
      </c>
      <c r="AF76" s="15"/>
      <c r="AG76" s="39">
        <v>0.5</v>
      </c>
      <c r="AH76" s="39"/>
      <c r="AI76" s="39">
        <f t="shared" si="6"/>
        <v>0</v>
      </c>
      <c r="AJ76" s="39"/>
      <c r="AK76" s="39">
        <f t="shared" si="7"/>
        <v>0.5</v>
      </c>
      <c r="AL76" s="58"/>
    </row>
    <row r="77" spans="1:51" ht="15.75">
      <c r="A77" s="62" t="s">
        <v>67</v>
      </c>
      <c r="B77" s="12"/>
      <c r="C77" s="76"/>
      <c r="D77" s="12"/>
      <c r="E77" s="12"/>
      <c r="F77" s="83"/>
      <c r="G77" s="12"/>
      <c r="H77" s="12"/>
      <c r="I77" s="85"/>
      <c r="J77" s="12"/>
      <c r="K77" s="12"/>
      <c r="L77" s="85">
        <v>1</v>
      </c>
      <c r="M77" s="12"/>
      <c r="N77" s="12"/>
      <c r="O77" s="83"/>
      <c r="P77" s="12"/>
      <c r="Q77" s="12"/>
      <c r="R77" s="76"/>
      <c r="S77" s="12"/>
      <c r="T77" s="12"/>
      <c r="U77" s="83"/>
      <c r="V77" s="12"/>
      <c r="W77" s="12"/>
      <c r="X77" s="85"/>
      <c r="Y77" s="12"/>
      <c r="Z77" s="37"/>
      <c r="AA77" s="111">
        <v>2.5</v>
      </c>
      <c r="AB77" s="37"/>
      <c r="AC77" s="109">
        <f t="shared" si="4"/>
        <v>1</v>
      </c>
      <c r="AD77" s="37"/>
      <c r="AE77" s="109">
        <f t="shared" si="5"/>
        <v>1.5</v>
      </c>
      <c r="AF77" s="18"/>
      <c r="AG77" s="40">
        <v>0.5</v>
      </c>
      <c r="AH77" s="41"/>
      <c r="AI77" s="38">
        <f t="shared" si="6"/>
        <v>0</v>
      </c>
      <c r="AJ77" s="41"/>
      <c r="AK77" s="38">
        <f t="shared" si="7"/>
        <v>0.5</v>
      </c>
      <c r="AL77" s="58"/>
    </row>
    <row r="78" spans="1:51" ht="14.1" customHeight="1">
      <c r="A78" s="23"/>
      <c r="B78" s="7"/>
      <c r="C78" s="8"/>
      <c r="D78" s="7"/>
      <c r="E78" s="7"/>
      <c r="F78" s="8"/>
      <c r="G78" s="7"/>
      <c r="H78" s="7"/>
      <c r="I78" s="8"/>
      <c r="J78" s="7"/>
      <c r="K78" s="7"/>
      <c r="L78" s="8"/>
      <c r="M78" s="7"/>
      <c r="N78" s="7"/>
      <c r="O78" s="8"/>
      <c r="P78" s="7"/>
      <c r="Q78" s="7"/>
      <c r="R78" s="8"/>
      <c r="S78" s="7"/>
      <c r="T78" s="7"/>
      <c r="U78" s="8"/>
      <c r="V78" s="7"/>
      <c r="W78" s="7"/>
      <c r="X78" s="8"/>
      <c r="Y78" s="7"/>
      <c r="Z78" s="27"/>
      <c r="AA78" s="27"/>
      <c r="AB78" s="27"/>
      <c r="AC78" s="40"/>
      <c r="AD78" s="30"/>
      <c r="AE78" s="40"/>
      <c r="AF78" s="8"/>
      <c r="AG78" s="33"/>
      <c r="AH78" s="33"/>
      <c r="AI78" s="40"/>
      <c r="AJ78" s="40"/>
      <c r="AK78" s="40"/>
      <c r="AL78" s="64"/>
    </row>
    <row r="79" spans="1:51" ht="15.75">
      <c r="A79" s="59" t="s">
        <v>79</v>
      </c>
      <c r="B79" s="7"/>
      <c r="C79" s="8">
        <v>31</v>
      </c>
      <c r="D79" s="7"/>
      <c r="E79" s="7"/>
      <c r="F79" s="8">
        <v>65</v>
      </c>
      <c r="G79" s="7"/>
      <c r="H79" s="7"/>
      <c r="I79" s="8">
        <v>67</v>
      </c>
      <c r="J79" s="7"/>
      <c r="K79" s="7"/>
      <c r="L79" s="8">
        <v>31</v>
      </c>
      <c r="M79" s="7"/>
      <c r="N79" s="7"/>
      <c r="O79" s="8">
        <v>65</v>
      </c>
      <c r="P79" s="7"/>
      <c r="Q79" s="7"/>
      <c r="R79" s="8">
        <v>1</v>
      </c>
      <c r="S79" s="7"/>
      <c r="T79" s="7"/>
      <c r="U79" s="8">
        <v>60</v>
      </c>
      <c r="V79" s="7"/>
      <c r="W79" s="7"/>
      <c r="X79" s="8">
        <v>67</v>
      </c>
      <c r="Y79" s="7"/>
      <c r="Z79" s="27"/>
      <c r="AA79" s="27"/>
      <c r="AB79" s="27"/>
      <c r="AC79" s="33">
        <v>67</v>
      </c>
      <c r="AD79" s="33"/>
      <c r="AE79" s="33"/>
      <c r="AF79" s="8"/>
      <c r="AG79" s="33"/>
      <c r="AH79" s="33"/>
      <c r="AI79" s="33">
        <v>67</v>
      </c>
      <c r="AJ79" s="33"/>
      <c r="AK79" s="33"/>
      <c r="AL79" s="64"/>
    </row>
    <row r="80" spans="1:51" ht="15" customHeight="1">
      <c r="A80" s="65"/>
      <c r="B80" s="14"/>
      <c r="C80" s="19"/>
      <c r="D80" s="14"/>
      <c r="E80" s="14"/>
      <c r="F80" s="19"/>
      <c r="G80" s="14"/>
      <c r="H80" s="14"/>
      <c r="I80" s="19"/>
      <c r="J80" s="14"/>
      <c r="K80" s="14"/>
      <c r="L80" s="19"/>
      <c r="M80" s="14"/>
      <c r="N80" s="14"/>
      <c r="O80" s="19"/>
      <c r="P80" s="14"/>
      <c r="Q80" s="14"/>
      <c r="R80" s="19"/>
      <c r="S80" s="14"/>
      <c r="T80" s="14"/>
      <c r="U80" s="19"/>
      <c r="V80" s="14"/>
      <c r="W80" s="14"/>
      <c r="X80" s="19"/>
      <c r="Y80" s="14"/>
      <c r="Z80" s="37"/>
      <c r="AA80" s="37"/>
      <c r="AB80" s="37"/>
      <c r="AC80" s="42"/>
      <c r="AD80" s="42"/>
      <c r="AE80" s="42"/>
      <c r="AF80" s="19"/>
      <c r="AG80" s="42"/>
      <c r="AH80" s="42"/>
      <c r="AI80" s="42"/>
      <c r="AJ80" s="42"/>
      <c r="AK80" s="42"/>
      <c r="AL80" s="66"/>
    </row>
    <row r="81" spans="1:51" ht="15.75">
      <c r="A81" s="59" t="s">
        <v>80</v>
      </c>
      <c r="B81" s="7"/>
      <c r="C81" s="8">
        <f>COUNTIF(C11:C77,"&gt;0")</f>
        <v>2</v>
      </c>
      <c r="D81" s="7"/>
      <c r="E81" s="7"/>
      <c r="F81" s="8">
        <f>COUNTIF(F11:F77,"&gt;0")</f>
        <v>0</v>
      </c>
      <c r="G81" s="7"/>
      <c r="H81" s="7"/>
      <c r="I81" s="8">
        <f>COUNTIF(I11:I77,"&gt;0")</f>
        <v>18</v>
      </c>
      <c r="J81" s="7"/>
      <c r="K81" s="7"/>
      <c r="L81" s="8">
        <f>COUNTIF(L11:L77,"&gt;0")</f>
        <v>28</v>
      </c>
      <c r="M81" s="7"/>
      <c r="N81" s="7"/>
      <c r="O81" s="8">
        <f>COUNTIF(O11:O77,"&gt;0")</f>
        <v>1</v>
      </c>
      <c r="P81" s="7"/>
      <c r="Q81" s="7"/>
      <c r="R81" s="8">
        <f>COUNTIF(R11:R77,"&gt;0")</f>
        <v>1</v>
      </c>
      <c r="S81" s="7"/>
      <c r="T81" s="7"/>
      <c r="U81" s="8">
        <f>COUNTIF(U11:U77,"&gt;0")</f>
        <v>3</v>
      </c>
      <c r="V81" s="7"/>
      <c r="W81" s="7"/>
      <c r="X81" s="8">
        <f>COUNTIF(X11:X77,"&gt;0")</f>
        <v>15</v>
      </c>
      <c r="Y81" s="7"/>
      <c r="Z81" s="27"/>
      <c r="AA81" s="27"/>
      <c r="AB81" s="27"/>
      <c r="AC81" s="33">
        <f>COUNTIF(AC11:AC77,"&gt;0")</f>
        <v>48</v>
      </c>
      <c r="AD81" s="33"/>
      <c r="AE81" s="33"/>
      <c r="AF81" s="8"/>
      <c r="AG81" s="33"/>
      <c r="AH81" s="33"/>
      <c r="AI81" s="33">
        <f>COUNTIF(AI11:AI77,"&gt;0")</f>
        <v>15</v>
      </c>
      <c r="AJ81" s="33"/>
      <c r="AK81" s="33"/>
      <c r="AL81" s="64"/>
      <c r="AS81" s="2"/>
      <c r="AU81" s="2"/>
      <c r="AW81" s="2"/>
      <c r="AY81" s="2"/>
    </row>
    <row r="82" spans="1:51">
      <c r="A82" s="23"/>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67"/>
    </row>
    <row r="83" spans="1:51">
      <c r="A83" s="68" t="s">
        <v>81</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67"/>
    </row>
    <row r="84" spans="1:51">
      <c r="A84" s="259" t="s">
        <v>113</v>
      </c>
      <c r="B84" s="230"/>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55"/>
    </row>
    <row r="85" spans="1:51" ht="45" customHeight="1">
      <c r="A85" s="254" t="s">
        <v>119</v>
      </c>
      <c r="B85" s="230"/>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55"/>
    </row>
    <row r="86" spans="1:51">
      <c r="A86" s="254" t="s">
        <v>111</v>
      </c>
      <c r="B86" s="230"/>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55"/>
    </row>
    <row r="87" spans="1:51">
      <c r="A87" s="254" t="s">
        <v>94</v>
      </c>
      <c r="B87" s="230"/>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55"/>
    </row>
    <row r="88" spans="1:51">
      <c r="A88" s="254" t="s">
        <v>95</v>
      </c>
      <c r="B88" s="230"/>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55"/>
    </row>
    <row r="89" spans="1:51" ht="105" customHeight="1">
      <c r="A89" s="259" t="s">
        <v>120</v>
      </c>
      <c r="B89" s="230"/>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55"/>
    </row>
    <row r="90" spans="1:51">
      <c r="A90" s="254" t="s">
        <v>114</v>
      </c>
      <c r="B90" s="230"/>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c r="AA90" s="230"/>
      <c r="AB90" s="230"/>
      <c r="AC90" s="230"/>
      <c r="AD90" s="230"/>
      <c r="AE90" s="230"/>
      <c r="AF90" s="230"/>
      <c r="AG90" s="230"/>
      <c r="AH90" s="230"/>
      <c r="AI90" s="230"/>
      <c r="AJ90" s="230"/>
      <c r="AK90" s="230"/>
      <c r="AL90" s="255"/>
    </row>
    <row r="91" spans="1:51" ht="60" customHeight="1">
      <c r="A91" s="254" t="s">
        <v>121</v>
      </c>
      <c r="B91" s="230"/>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55"/>
    </row>
    <row r="92" spans="1:51" ht="45" customHeight="1">
      <c r="A92" s="254" t="s">
        <v>122</v>
      </c>
      <c r="B92" s="230"/>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c r="AA92" s="230"/>
      <c r="AB92" s="230"/>
      <c r="AC92" s="230"/>
      <c r="AD92" s="230"/>
      <c r="AE92" s="230"/>
      <c r="AF92" s="230"/>
      <c r="AG92" s="230"/>
      <c r="AH92" s="230"/>
      <c r="AI92" s="230"/>
      <c r="AJ92" s="230"/>
      <c r="AK92" s="230"/>
      <c r="AL92" s="255"/>
    </row>
    <row r="93" spans="1:51" ht="60" customHeight="1">
      <c r="A93" s="254" t="s">
        <v>123</v>
      </c>
      <c r="B93" s="230"/>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c r="AA93" s="230"/>
      <c r="AB93" s="230"/>
      <c r="AC93" s="230"/>
      <c r="AD93" s="230"/>
      <c r="AE93" s="230"/>
      <c r="AF93" s="230"/>
      <c r="AG93" s="230"/>
      <c r="AH93" s="230"/>
      <c r="AI93" s="230"/>
      <c r="AJ93" s="230"/>
      <c r="AK93" s="230"/>
      <c r="AL93" s="255"/>
    </row>
    <row r="94" spans="1:51" ht="15" customHeight="1">
      <c r="A94" s="254" t="s">
        <v>196</v>
      </c>
      <c r="B94" s="230"/>
      <c r="C94" s="230"/>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30"/>
      <c r="AJ94" s="230"/>
      <c r="AK94" s="230"/>
      <c r="AL94" s="255"/>
    </row>
    <row r="95" spans="1:51" ht="15" customHeight="1">
      <c r="A95" s="254" t="s">
        <v>124</v>
      </c>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0"/>
      <c r="AK95" s="230"/>
      <c r="AL95" s="255"/>
    </row>
    <row r="96" spans="1:51">
      <c r="A96" s="23"/>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67"/>
    </row>
    <row r="97" spans="1:83" ht="15" customHeight="1">
      <c r="A97" s="256" t="s">
        <v>197</v>
      </c>
      <c r="B97" s="257"/>
      <c r="C97" s="257"/>
      <c r="D97" s="257"/>
      <c r="E97" s="257"/>
      <c r="F97" s="257"/>
      <c r="G97" s="257"/>
      <c r="H97" s="257"/>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c r="AK97" s="257"/>
      <c r="AL97" s="258"/>
    </row>
    <row r="98" spans="1:83">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row>
    <row r="99" spans="1:83">
      <c r="AQ99" s="2"/>
      <c r="AS99" s="2"/>
      <c r="AU99" s="2"/>
      <c r="AW99" s="2"/>
      <c r="AY99" s="2"/>
    </row>
    <row r="100" spans="1:83">
      <c r="AQ100" s="2"/>
      <c r="AS100" s="2"/>
    </row>
    <row r="101" spans="1:83">
      <c r="AQ101" s="2"/>
      <c r="AS101" s="2"/>
      <c r="AU101" s="2"/>
      <c r="AW101" s="2"/>
      <c r="AY101" s="2"/>
    </row>
    <row r="102" spans="1:83">
      <c r="AQ102" s="2"/>
      <c r="AU102" s="2"/>
      <c r="AY102" s="2"/>
    </row>
    <row r="103" spans="1:83">
      <c r="AQ103" s="2"/>
      <c r="AS103" s="2"/>
    </row>
    <row r="104" spans="1:83">
      <c r="AQ104" s="2"/>
      <c r="AS104" s="2"/>
      <c r="AU104" s="2"/>
      <c r="AW104" s="2"/>
      <c r="AY104" s="2"/>
    </row>
    <row r="105" spans="1:83">
      <c r="AQ105" s="2"/>
      <c r="AU105" s="2"/>
      <c r="AY105" s="2"/>
    </row>
    <row r="106" spans="1:83">
      <c r="AQ106" s="2"/>
      <c r="AS106" s="2"/>
      <c r="AU106" s="2"/>
      <c r="AW106" s="2"/>
      <c r="AY106" s="2"/>
    </row>
    <row r="107" spans="1:83">
      <c r="AQ107" s="2"/>
      <c r="AS107" s="2"/>
      <c r="AU107" s="2"/>
      <c r="AW107" s="2"/>
      <c r="AY107" s="2"/>
    </row>
    <row r="109" spans="1:83">
      <c r="AQ109" s="2"/>
      <c r="AS109" s="2"/>
      <c r="AU109" s="2"/>
      <c r="AW109" s="2"/>
      <c r="AY109" s="2"/>
      <c r="CE109" s="2"/>
    </row>
    <row r="110" spans="1:83">
      <c r="AP110" s="1"/>
    </row>
    <row r="112" spans="1:83">
      <c r="BO112" s="2"/>
      <c r="CE112" s="2"/>
    </row>
    <row r="113" spans="42:42">
      <c r="AP113" s="1"/>
    </row>
  </sheetData>
  <mergeCells count="60">
    <mergeCell ref="B3:D3"/>
    <mergeCell ref="H3:V3"/>
    <mergeCell ref="T4:V4"/>
    <mergeCell ref="K9:M9"/>
    <mergeCell ref="H7:J7"/>
    <mergeCell ref="H9:J9"/>
    <mergeCell ref="H6:J6"/>
    <mergeCell ref="B9:D9"/>
    <mergeCell ref="E4:G4"/>
    <mergeCell ref="E5:G5"/>
    <mergeCell ref="E6:G6"/>
    <mergeCell ref="E7:G7"/>
    <mergeCell ref="E9:G9"/>
    <mergeCell ref="Q5:S5"/>
    <mergeCell ref="T5:V5"/>
    <mergeCell ref="H5:J5"/>
    <mergeCell ref="N4:P4"/>
    <mergeCell ref="N5:P5"/>
    <mergeCell ref="H4:J4"/>
    <mergeCell ref="W9:Y9"/>
    <mergeCell ref="N9:P9"/>
    <mergeCell ref="Q8:S8"/>
    <mergeCell ref="T6:V6"/>
    <mergeCell ref="T7:V7"/>
    <mergeCell ref="T9:V9"/>
    <mergeCell ref="T8:V8"/>
    <mergeCell ref="W8:Y8"/>
    <mergeCell ref="Q6:S6"/>
    <mergeCell ref="Q7:S7"/>
    <mergeCell ref="Q9:S9"/>
    <mergeCell ref="K6:M6"/>
    <mergeCell ref="AG4:AL4"/>
    <mergeCell ref="B4:D4"/>
    <mergeCell ref="E8:G8"/>
    <mergeCell ref="H8:J8"/>
    <mergeCell ref="K8:M8"/>
    <mergeCell ref="N6:P6"/>
    <mergeCell ref="N7:P7"/>
    <mergeCell ref="N8:P8"/>
    <mergeCell ref="B5:D5"/>
    <mergeCell ref="B6:D6"/>
    <mergeCell ref="B7:D7"/>
    <mergeCell ref="B8:D8"/>
    <mergeCell ref="K7:M7"/>
    <mergeCell ref="W6:Y6"/>
    <mergeCell ref="W7:Y7"/>
    <mergeCell ref="W5:Y5"/>
    <mergeCell ref="A92:AL92"/>
    <mergeCell ref="A93:AL93"/>
    <mergeCell ref="A97:AL97"/>
    <mergeCell ref="A94:AL94"/>
    <mergeCell ref="A84:AL84"/>
    <mergeCell ref="A85:AL85"/>
    <mergeCell ref="A86:AL86"/>
    <mergeCell ref="A87:AL87"/>
    <mergeCell ref="A88:AL88"/>
    <mergeCell ref="A90:AL90"/>
    <mergeCell ref="A89:AL89"/>
    <mergeCell ref="A91:AL91"/>
    <mergeCell ref="A95:AL95"/>
  </mergeCells>
  <phoneticPr fontId="0" type="noConversion"/>
  <printOptions horizontalCentered="1" gridLinesSet="0"/>
  <pageMargins left="0.5" right="0.5" top="0.5" bottom="0.5" header="0.3" footer="0.3"/>
  <pageSetup scale="49" firstPageNumber="150" fitToHeight="0" orientation="landscape" r:id="rId1"/>
  <headerFooter>
    <oddHeader>&amp;C&amp;16Office of Economic and Demographic Research</oddHeader>
    <oddFooter>&amp;L&amp;16September 2012&amp;R&amp;16Page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E133"/>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8.77734375" customWidth="1"/>
    <col min="28" max="28" width="1.77734375" customWidth="1"/>
    <col min="29" max="29" width="8.77734375" customWidth="1"/>
    <col min="30" max="30" width="1.77734375" customWidth="1"/>
    <col min="31" max="31" width="8.77734375" customWidth="1"/>
    <col min="32" max="32" width="1.77734375" customWidth="1"/>
    <col min="33" max="33" width="8.77734375" customWidth="1"/>
    <col min="34" max="34" width="1.77734375" customWidth="1"/>
    <col min="35" max="35" width="8.77734375" customWidth="1"/>
    <col min="36" max="36" width="1.77734375" customWidth="1"/>
    <col min="37" max="37" width="8.77734375" customWidth="1"/>
    <col min="38" max="38" width="1.77734375" customWidth="1"/>
  </cols>
  <sheetData>
    <row r="1" spans="1:51" ht="30">
      <c r="A1" s="49" t="s">
        <v>125</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1"/>
    </row>
    <row r="2" spans="1:51">
      <c r="A2" s="5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52"/>
    </row>
    <row r="3" spans="1:51" ht="18">
      <c r="A3" s="23"/>
      <c r="B3" s="238" t="s">
        <v>78</v>
      </c>
      <c r="C3" s="261"/>
      <c r="D3" s="261"/>
      <c r="E3" s="7"/>
      <c r="F3" s="7"/>
      <c r="G3" s="7"/>
      <c r="H3" s="267" t="s">
        <v>93</v>
      </c>
      <c r="I3" s="267"/>
      <c r="J3" s="267"/>
      <c r="K3" s="267"/>
      <c r="L3" s="267"/>
      <c r="M3" s="267"/>
      <c r="N3" s="267"/>
      <c r="O3" s="267"/>
      <c r="P3" s="267"/>
      <c r="Q3" s="267"/>
      <c r="R3" s="267"/>
      <c r="S3" s="267"/>
      <c r="T3" s="267"/>
      <c r="U3" s="267"/>
      <c r="V3" s="267"/>
      <c r="W3" s="7"/>
      <c r="X3" s="7"/>
      <c r="Y3" s="7"/>
      <c r="Z3" s="48" t="s">
        <v>86</v>
      </c>
      <c r="AA3" s="25"/>
      <c r="AB3" s="25"/>
      <c r="AC3" s="25"/>
      <c r="AD3" s="25"/>
      <c r="AE3" s="25"/>
      <c r="AF3" s="7"/>
      <c r="AG3" s="48" t="s">
        <v>108</v>
      </c>
      <c r="AH3" s="25"/>
      <c r="AI3" s="25"/>
      <c r="AJ3" s="25"/>
      <c r="AK3" s="25"/>
      <c r="AL3" s="54"/>
    </row>
    <row r="4" spans="1:51" ht="15.75" customHeight="1">
      <c r="A4" s="23"/>
      <c r="B4" s="238" t="s">
        <v>112</v>
      </c>
      <c r="C4" s="261"/>
      <c r="D4" s="261"/>
      <c r="E4" s="238" t="s">
        <v>96</v>
      </c>
      <c r="F4" s="238"/>
      <c r="G4" s="240"/>
      <c r="H4" s="263"/>
      <c r="I4" s="262"/>
      <c r="J4" s="262"/>
      <c r="K4" s="5"/>
      <c r="L4" s="5"/>
      <c r="M4" s="5"/>
      <c r="N4" s="262"/>
      <c r="O4" s="262"/>
      <c r="P4" s="262"/>
      <c r="Q4" s="4"/>
      <c r="R4" s="4"/>
      <c r="S4" s="4"/>
      <c r="T4" s="241"/>
      <c r="U4" s="241"/>
      <c r="V4" s="242"/>
      <c r="W4" s="10"/>
      <c r="X4" s="6"/>
      <c r="Y4" s="6"/>
      <c r="Z4" s="26"/>
      <c r="AA4" s="27"/>
      <c r="AB4" s="27"/>
      <c r="AC4" s="27"/>
      <c r="AD4" s="27"/>
      <c r="AE4" s="27"/>
      <c r="AF4" s="23"/>
      <c r="AG4" s="260" t="s">
        <v>107</v>
      </c>
      <c r="AH4" s="241"/>
      <c r="AI4" s="241"/>
      <c r="AJ4" s="241"/>
      <c r="AK4" s="241"/>
      <c r="AL4" s="242"/>
    </row>
    <row r="5" spans="1:51" ht="15.75">
      <c r="A5" s="23"/>
      <c r="B5" s="238" t="s">
        <v>109</v>
      </c>
      <c r="C5" s="261"/>
      <c r="D5" s="261"/>
      <c r="E5" s="238" t="s">
        <v>97</v>
      </c>
      <c r="F5" s="238"/>
      <c r="G5" s="240"/>
      <c r="H5" s="239" t="s">
        <v>0</v>
      </c>
      <c r="I5" s="238"/>
      <c r="J5" s="238"/>
      <c r="K5" s="6"/>
      <c r="L5" s="6"/>
      <c r="M5" s="6"/>
      <c r="N5" s="238" t="s">
        <v>85</v>
      </c>
      <c r="O5" s="238"/>
      <c r="P5" s="238"/>
      <c r="Q5" s="238" t="s">
        <v>2</v>
      </c>
      <c r="R5" s="238"/>
      <c r="S5" s="238"/>
      <c r="T5" s="238" t="s">
        <v>69</v>
      </c>
      <c r="U5" s="238"/>
      <c r="V5" s="240"/>
      <c r="W5" s="239" t="s">
        <v>77</v>
      </c>
      <c r="X5" s="238"/>
      <c r="Y5" s="238"/>
      <c r="Z5" s="28"/>
      <c r="AA5" s="29"/>
      <c r="AB5" s="30"/>
      <c r="AC5" s="30"/>
      <c r="AD5" s="30"/>
      <c r="AE5" s="29"/>
      <c r="AF5" s="24"/>
      <c r="AG5" s="43"/>
      <c r="AH5" s="29"/>
      <c r="AI5" s="33"/>
      <c r="AJ5" s="33"/>
      <c r="AK5" s="33"/>
      <c r="AL5" s="44"/>
    </row>
    <row r="6" spans="1:51" ht="15.75">
      <c r="A6" s="23"/>
      <c r="B6" s="238" t="s">
        <v>110</v>
      </c>
      <c r="C6" s="261"/>
      <c r="D6" s="261"/>
      <c r="E6" s="238" t="s">
        <v>98</v>
      </c>
      <c r="F6" s="238"/>
      <c r="G6" s="238"/>
      <c r="H6" s="238" t="s">
        <v>1</v>
      </c>
      <c r="I6" s="238"/>
      <c r="J6" s="238"/>
      <c r="K6" s="238" t="s">
        <v>74</v>
      </c>
      <c r="L6" s="238"/>
      <c r="M6" s="238"/>
      <c r="N6" s="238" t="s">
        <v>68</v>
      </c>
      <c r="O6" s="261"/>
      <c r="P6" s="261"/>
      <c r="Q6" s="238" t="s">
        <v>75</v>
      </c>
      <c r="R6" s="238"/>
      <c r="S6" s="238"/>
      <c r="T6" s="238" t="s">
        <v>70</v>
      </c>
      <c r="U6" s="261"/>
      <c r="V6" s="261"/>
      <c r="W6" s="238" t="s">
        <v>76</v>
      </c>
      <c r="X6" s="261"/>
      <c r="Y6" s="261"/>
      <c r="Z6" s="28"/>
      <c r="AA6" s="32"/>
      <c r="AB6" s="30"/>
      <c r="AC6" s="32"/>
      <c r="AD6" s="30"/>
      <c r="AE6" s="29"/>
      <c r="AF6" s="69"/>
      <c r="AG6" s="32"/>
      <c r="AH6" s="30"/>
      <c r="AI6" s="9"/>
      <c r="AJ6" s="32"/>
      <c r="AK6" s="9"/>
      <c r="AL6" s="44"/>
    </row>
    <row r="7" spans="1:51" ht="15.75">
      <c r="A7" s="23"/>
      <c r="B7" s="238" t="s">
        <v>3</v>
      </c>
      <c r="C7" s="261"/>
      <c r="D7" s="261"/>
      <c r="E7" s="238" t="s">
        <v>3</v>
      </c>
      <c r="F7" s="238"/>
      <c r="G7" s="238"/>
      <c r="H7" s="238" t="s">
        <v>3</v>
      </c>
      <c r="I7" s="238"/>
      <c r="J7" s="238"/>
      <c r="K7" s="238" t="s">
        <v>3</v>
      </c>
      <c r="L7" s="238"/>
      <c r="M7" s="238"/>
      <c r="N7" s="238" t="s">
        <v>87</v>
      </c>
      <c r="O7" s="261"/>
      <c r="P7" s="261"/>
      <c r="Q7" s="238" t="s">
        <v>3</v>
      </c>
      <c r="R7" s="238"/>
      <c r="S7" s="238"/>
      <c r="T7" s="238" t="s">
        <v>3</v>
      </c>
      <c r="U7" s="261"/>
      <c r="V7" s="261"/>
      <c r="W7" s="238" t="s">
        <v>3</v>
      </c>
      <c r="X7" s="261"/>
      <c r="Y7" s="261"/>
      <c r="Z7" s="31"/>
      <c r="AA7" s="32" t="s">
        <v>71</v>
      </c>
      <c r="AB7" s="31"/>
      <c r="AC7" s="32"/>
      <c r="AD7" s="31"/>
      <c r="AE7" s="29"/>
      <c r="AF7" s="21"/>
      <c r="AG7" s="32" t="s">
        <v>71</v>
      </c>
      <c r="AH7" s="31"/>
      <c r="AI7" s="9"/>
      <c r="AJ7" s="45"/>
      <c r="AK7" s="9"/>
      <c r="AL7" s="55"/>
      <c r="AQ7" s="2"/>
      <c r="AW7" s="2"/>
      <c r="AY7" s="2"/>
    </row>
    <row r="8" spans="1:51" ht="15.75">
      <c r="A8" s="23"/>
      <c r="B8" s="238" t="s">
        <v>99</v>
      </c>
      <c r="C8" s="261"/>
      <c r="D8" s="261"/>
      <c r="E8" s="238" t="s">
        <v>100</v>
      </c>
      <c r="F8" s="238"/>
      <c r="G8" s="238"/>
      <c r="H8" s="238" t="s">
        <v>101</v>
      </c>
      <c r="I8" s="238"/>
      <c r="J8" s="238"/>
      <c r="K8" s="238" t="s">
        <v>102</v>
      </c>
      <c r="L8" s="238"/>
      <c r="M8" s="238"/>
      <c r="N8" s="238" t="s">
        <v>103</v>
      </c>
      <c r="O8" s="238"/>
      <c r="P8" s="238"/>
      <c r="Q8" s="238" t="s">
        <v>104</v>
      </c>
      <c r="R8" s="238"/>
      <c r="S8" s="238"/>
      <c r="T8" s="238" t="s">
        <v>105</v>
      </c>
      <c r="U8" s="261"/>
      <c r="V8" s="261"/>
      <c r="W8" s="238" t="s">
        <v>106</v>
      </c>
      <c r="X8" s="261"/>
      <c r="Y8" s="261"/>
      <c r="Z8" s="31"/>
      <c r="AA8" s="9" t="s">
        <v>72</v>
      </c>
      <c r="AB8" s="31"/>
      <c r="AC8" s="33" t="s">
        <v>82</v>
      </c>
      <c r="AD8" s="31"/>
      <c r="AE8" s="33" t="s">
        <v>84</v>
      </c>
      <c r="AF8" s="20"/>
      <c r="AG8" s="9" t="s">
        <v>72</v>
      </c>
      <c r="AH8" s="31"/>
      <c r="AI8" s="33" t="s">
        <v>82</v>
      </c>
      <c r="AJ8" s="46"/>
      <c r="AK8" s="33" t="s">
        <v>84</v>
      </c>
      <c r="AL8" s="55"/>
      <c r="AQ8" s="2"/>
      <c r="AW8" s="2"/>
      <c r="AY8" s="2"/>
    </row>
    <row r="9" spans="1:51" ht="15.75">
      <c r="A9" s="56" t="s">
        <v>73</v>
      </c>
      <c r="B9" s="264" t="s">
        <v>88</v>
      </c>
      <c r="C9" s="265"/>
      <c r="D9" s="265"/>
      <c r="E9" s="264" t="s">
        <v>88</v>
      </c>
      <c r="F9" s="265"/>
      <c r="G9" s="265"/>
      <c r="H9" s="264" t="s">
        <v>89</v>
      </c>
      <c r="I9" s="264"/>
      <c r="J9" s="264"/>
      <c r="K9" s="264" t="s">
        <v>89</v>
      </c>
      <c r="L9" s="264"/>
      <c r="M9" s="264"/>
      <c r="N9" s="264" t="s">
        <v>90</v>
      </c>
      <c r="O9" s="265"/>
      <c r="P9" s="265"/>
      <c r="Q9" s="266">
        <v>5.0000000000000001E-3</v>
      </c>
      <c r="R9" s="266"/>
      <c r="S9" s="266"/>
      <c r="T9" s="264" t="s">
        <v>91</v>
      </c>
      <c r="U9" s="265"/>
      <c r="V9" s="265"/>
      <c r="W9" s="264" t="s">
        <v>92</v>
      </c>
      <c r="X9" s="265"/>
      <c r="Y9" s="265"/>
      <c r="Z9" s="34"/>
      <c r="AA9" s="35" t="s">
        <v>83</v>
      </c>
      <c r="AB9" s="34"/>
      <c r="AC9" s="36" t="s">
        <v>83</v>
      </c>
      <c r="AD9" s="34"/>
      <c r="AE9" s="11" t="s">
        <v>83</v>
      </c>
      <c r="AF9" s="22"/>
      <c r="AG9" s="35" t="s">
        <v>83</v>
      </c>
      <c r="AH9" s="47"/>
      <c r="AI9" s="36" t="s">
        <v>83</v>
      </c>
      <c r="AJ9" s="47"/>
      <c r="AK9" s="11" t="s">
        <v>83</v>
      </c>
      <c r="AL9" s="57"/>
    </row>
    <row r="10" spans="1:51" ht="15.75">
      <c r="A10" s="23"/>
      <c r="B10" s="7"/>
      <c r="C10" s="7"/>
      <c r="D10" s="7"/>
      <c r="E10" s="7"/>
      <c r="F10" s="7"/>
      <c r="G10" s="7"/>
      <c r="H10" s="7"/>
      <c r="I10" s="7"/>
      <c r="J10" s="7"/>
      <c r="K10" s="7"/>
      <c r="L10" s="7"/>
      <c r="M10" s="7"/>
      <c r="N10" s="7"/>
      <c r="O10" s="7"/>
      <c r="P10" s="7"/>
      <c r="Q10" s="7"/>
      <c r="R10" s="7"/>
      <c r="S10" s="7"/>
      <c r="T10" s="7"/>
      <c r="U10" s="7"/>
      <c r="V10" s="7"/>
      <c r="W10" s="7"/>
      <c r="X10" s="7"/>
      <c r="Y10" s="7"/>
      <c r="Z10" s="37"/>
      <c r="AA10" s="27"/>
      <c r="AB10" s="37"/>
      <c r="AC10" s="27"/>
      <c r="AD10" s="37"/>
      <c r="AE10" s="27"/>
      <c r="AF10" s="13"/>
      <c r="AG10" s="27"/>
      <c r="AH10" s="31"/>
      <c r="AI10" s="27"/>
      <c r="AJ10" s="31"/>
      <c r="AK10" s="27"/>
      <c r="AL10" s="58"/>
    </row>
    <row r="11" spans="1:51" ht="15.75">
      <c r="A11" s="59" t="s">
        <v>4</v>
      </c>
      <c r="B11" s="7"/>
      <c r="C11" s="71"/>
      <c r="D11" s="7"/>
      <c r="E11" s="7"/>
      <c r="F11" s="86"/>
      <c r="G11" s="7"/>
      <c r="H11" s="7"/>
      <c r="I11" s="72"/>
      <c r="J11" s="7"/>
      <c r="K11" s="7"/>
      <c r="L11" s="8"/>
      <c r="M11" s="7"/>
      <c r="N11" s="7"/>
      <c r="O11" s="86"/>
      <c r="P11" s="7"/>
      <c r="Q11" s="7"/>
      <c r="R11" s="8"/>
      <c r="S11" s="7"/>
      <c r="T11" s="7"/>
      <c r="U11" s="103">
        <v>0.25</v>
      </c>
      <c r="V11" s="7"/>
      <c r="W11" s="7"/>
      <c r="X11" s="72"/>
      <c r="Y11" s="7"/>
      <c r="Z11" s="37"/>
      <c r="AA11" s="38">
        <v>3.5</v>
      </c>
      <c r="AB11" s="37"/>
      <c r="AC11" s="114">
        <f t="shared" ref="AC11:AC74" si="0">(C11+F11+I11+L11+O11+R11+U11)</f>
        <v>0.25</v>
      </c>
      <c r="AD11" s="37"/>
      <c r="AE11" s="114">
        <f t="shared" ref="AE11:AE74" si="1">AA11-AC11</f>
        <v>3.25</v>
      </c>
      <c r="AF11" s="18"/>
      <c r="AG11" s="38">
        <v>0.5</v>
      </c>
      <c r="AH11" s="41"/>
      <c r="AI11" s="38">
        <f t="shared" ref="AI11:AI74" si="2">X11</f>
        <v>0</v>
      </c>
      <c r="AJ11" s="41"/>
      <c r="AK11" s="38">
        <f t="shared" ref="AK11:AK74" si="3">AG11-AI11</f>
        <v>0.5</v>
      </c>
      <c r="AL11" s="58"/>
      <c r="AQ11" s="2"/>
      <c r="AS11" s="2"/>
      <c r="AU11" s="2"/>
      <c r="AW11" s="2"/>
      <c r="AY11" s="2"/>
    </row>
    <row r="12" spans="1:51" ht="15.75">
      <c r="A12" s="60" t="s">
        <v>5</v>
      </c>
      <c r="B12" s="16"/>
      <c r="C12" s="74"/>
      <c r="D12" s="16"/>
      <c r="E12" s="16"/>
      <c r="F12" s="87"/>
      <c r="G12" s="16"/>
      <c r="H12" s="16"/>
      <c r="I12" s="91"/>
      <c r="J12" s="16"/>
      <c r="K12" s="16"/>
      <c r="L12" s="96">
        <v>1</v>
      </c>
      <c r="M12" s="16"/>
      <c r="N12" s="16"/>
      <c r="O12" s="87"/>
      <c r="P12" s="16"/>
      <c r="Q12" s="16"/>
      <c r="R12" s="74"/>
      <c r="S12" s="16"/>
      <c r="T12" s="16"/>
      <c r="U12" s="87"/>
      <c r="V12" s="16"/>
      <c r="W12" s="16"/>
      <c r="X12" s="91"/>
      <c r="Y12" s="16"/>
      <c r="Z12" s="37"/>
      <c r="AA12" s="39">
        <v>2.5</v>
      </c>
      <c r="AB12" s="37"/>
      <c r="AC12" s="39">
        <f t="shared" si="0"/>
        <v>1</v>
      </c>
      <c r="AD12" s="37"/>
      <c r="AE12" s="39">
        <f t="shared" si="1"/>
        <v>1.5</v>
      </c>
      <c r="AF12" s="17"/>
      <c r="AG12" s="39">
        <v>0.5</v>
      </c>
      <c r="AH12" s="39"/>
      <c r="AI12" s="39">
        <f t="shared" si="2"/>
        <v>0</v>
      </c>
      <c r="AJ12" s="39"/>
      <c r="AK12" s="39">
        <f t="shared" si="3"/>
        <v>0.5</v>
      </c>
      <c r="AL12" s="58"/>
      <c r="AO12" s="3"/>
    </row>
    <row r="13" spans="1:51" ht="15.75">
      <c r="A13" s="59" t="s">
        <v>6</v>
      </c>
      <c r="B13" s="7"/>
      <c r="C13" s="71"/>
      <c r="D13" s="7"/>
      <c r="E13" s="7"/>
      <c r="F13" s="88"/>
      <c r="G13" s="7"/>
      <c r="H13" s="7"/>
      <c r="I13" s="92"/>
      <c r="J13" s="7"/>
      <c r="K13" s="7"/>
      <c r="L13" s="8"/>
      <c r="M13" s="7"/>
      <c r="N13" s="7"/>
      <c r="O13" s="88"/>
      <c r="P13" s="7"/>
      <c r="Q13" s="7"/>
      <c r="R13" s="8"/>
      <c r="S13" s="7"/>
      <c r="T13" s="7"/>
      <c r="U13" s="88"/>
      <c r="V13" s="7"/>
      <c r="W13" s="7"/>
      <c r="X13" s="92">
        <v>0.5</v>
      </c>
      <c r="Y13" s="7"/>
      <c r="Z13" s="37"/>
      <c r="AA13" s="38">
        <v>3</v>
      </c>
      <c r="AB13" s="37"/>
      <c r="AC13" s="38">
        <f t="shared" si="0"/>
        <v>0</v>
      </c>
      <c r="AD13" s="37"/>
      <c r="AE13" s="38">
        <f t="shared" si="1"/>
        <v>3</v>
      </c>
      <c r="AF13" s="18"/>
      <c r="AG13" s="38">
        <v>0.5</v>
      </c>
      <c r="AH13" s="41"/>
      <c r="AI13" s="38">
        <f t="shared" si="2"/>
        <v>0.5</v>
      </c>
      <c r="AJ13" s="41"/>
      <c r="AK13" s="38">
        <f t="shared" si="3"/>
        <v>0</v>
      </c>
      <c r="AL13" s="58"/>
      <c r="AQ13" s="2"/>
      <c r="AS13" s="2"/>
      <c r="AU13" s="2"/>
      <c r="AW13" s="2"/>
      <c r="AY13" s="2"/>
    </row>
    <row r="14" spans="1:51" ht="15.75">
      <c r="A14" s="61" t="s">
        <v>7</v>
      </c>
      <c r="B14" s="14"/>
      <c r="C14" s="19"/>
      <c r="D14" s="14"/>
      <c r="E14" s="14"/>
      <c r="F14" s="89"/>
      <c r="G14" s="14"/>
      <c r="H14" s="14"/>
      <c r="I14" s="93"/>
      <c r="J14" s="14"/>
      <c r="K14" s="14"/>
      <c r="L14" s="97">
        <v>1</v>
      </c>
      <c r="M14" s="14"/>
      <c r="N14" s="14"/>
      <c r="O14" s="89"/>
      <c r="P14" s="14"/>
      <c r="Q14" s="14"/>
      <c r="R14" s="19"/>
      <c r="S14" s="14"/>
      <c r="T14" s="14"/>
      <c r="U14" s="89"/>
      <c r="V14" s="14"/>
      <c r="W14" s="14"/>
      <c r="X14" s="93"/>
      <c r="Y14" s="14"/>
      <c r="Z14" s="37"/>
      <c r="AA14" s="39">
        <v>2.5</v>
      </c>
      <c r="AB14" s="37"/>
      <c r="AC14" s="39">
        <f t="shared" si="0"/>
        <v>1</v>
      </c>
      <c r="AD14" s="37"/>
      <c r="AE14" s="39">
        <f t="shared" si="1"/>
        <v>1.5</v>
      </c>
      <c r="AF14" s="15"/>
      <c r="AG14" s="39">
        <v>0.5</v>
      </c>
      <c r="AH14" s="39"/>
      <c r="AI14" s="39">
        <f t="shared" si="2"/>
        <v>0</v>
      </c>
      <c r="AJ14" s="39"/>
      <c r="AK14" s="39">
        <f t="shared" si="3"/>
        <v>0.5</v>
      </c>
      <c r="AL14" s="58"/>
      <c r="AO14" s="3"/>
    </row>
    <row r="15" spans="1:51" ht="15.75">
      <c r="A15" s="59" t="s">
        <v>8</v>
      </c>
      <c r="B15" s="7"/>
      <c r="C15" s="72"/>
      <c r="D15" s="7"/>
      <c r="E15" s="7"/>
      <c r="F15" s="88"/>
      <c r="G15" s="7"/>
      <c r="H15" s="7"/>
      <c r="I15" s="92"/>
      <c r="J15" s="7"/>
      <c r="K15" s="7"/>
      <c r="L15" s="8"/>
      <c r="M15" s="7"/>
      <c r="N15" s="7"/>
      <c r="O15" s="88"/>
      <c r="P15" s="7"/>
      <c r="Q15" s="7"/>
      <c r="R15" s="8"/>
      <c r="S15" s="7"/>
      <c r="T15" s="7"/>
      <c r="U15" s="104"/>
      <c r="V15" s="7"/>
      <c r="W15" s="7"/>
      <c r="X15" s="92"/>
      <c r="Y15" s="7"/>
      <c r="Z15" s="37"/>
      <c r="AA15" s="38">
        <v>3</v>
      </c>
      <c r="AB15" s="37"/>
      <c r="AC15" s="38">
        <f t="shared" si="0"/>
        <v>0</v>
      </c>
      <c r="AD15" s="37"/>
      <c r="AE15" s="38">
        <f t="shared" si="1"/>
        <v>3</v>
      </c>
      <c r="AF15" s="18"/>
      <c r="AG15" s="38">
        <v>0.5</v>
      </c>
      <c r="AH15" s="41"/>
      <c r="AI15" s="38">
        <f t="shared" si="2"/>
        <v>0</v>
      </c>
      <c r="AJ15" s="41"/>
      <c r="AK15" s="38">
        <f t="shared" si="3"/>
        <v>0.5</v>
      </c>
      <c r="AL15" s="58"/>
      <c r="AQ15" s="2"/>
      <c r="AS15" s="2"/>
      <c r="AU15" s="2"/>
      <c r="AW15" s="2"/>
    </row>
    <row r="16" spans="1:51" ht="15.75">
      <c r="A16" s="61" t="s">
        <v>9</v>
      </c>
      <c r="B16" s="14"/>
      <c r="C16" s="73"/>
      <c r="D16" s="14"/>
      <c r="E16" s="14"/>
      <c r="F16" s="89"/>
      <c r="G16" s="14"/>
      <c r="H16" s="14"/>
      <c r="I16" s="93"/>
      <c r="J16" s="14"/>
      <c r="K16" s="14"/>
      <c r="L16" s="19"/>
      <c r="M16" s="14"/>
      <c r="N16" s="14"/>
      <c r="O16" s="89"/>
      <c r="P16" s="14"/>
      <c r="Q16" s="14"/>
      <c r="R16" s="19"/>
      <c r="S16" s="14"/>
      <c r="T16" s="14"/>
      <c r="U16" s="19"/>
      <c r="V16" s="14"/>
      <c r="W16" s="14"/>
      <c r="X16" s="93"/>
      <c r="Y16" s="14"/>
      <c r="Z16" s="37"/>
      <c r="AA16" s="39">
        <v>3</v>
      </c>
      <c r="AB16" s="37"/>
      <c r="AC16" s="39">
        <f t="shared" si="0"/>
        <v>0</v>
      </c>
      <c r="AD16" s="37"/>
      <c r="AE16" s="39">
        <f t="shared" si="1"/>
        <v>3</v>
      </c>
      <c r="AF16" s="15"/>
      <c r="AG16" s="39">
        <v>0.5</v>
      </c>
      <c r="AH16" s="39"/>
      <c r="AI16" s="39">
        <f t="shared" si="2"/>
        <v>0</v>
      </c>
      <c r="AJ16" s="39"/>
      <c r="AK16" s="39">
        <f t="shared" si="3"/>
        <v>0.5</v>
      </c>
      <c r="AL16" s="58"/>
      <c r="AN16" s="3"/>
      <c r="AO16" s="3"/>
    </row>
    <row r="17" spans="1:53" ht="15.75">
      <c r="A17" s="59" t="s">
        <v>10</v>
      </c>
      <c r="B17" s="7"/>
      <c r="C17" s="8"/>
      <c r="D17" s="7"/>
      <c r="E17" s="7"/>
      <c r="F17" s="88"/>
      <c r="G17" s="7"/>
      <c r="H17" s="7"/>
      <c r="I17" s="92"/>
      <c r="J17" s="7"/>
      <c r="K17" s="7"/>
      <c r="L17" s="98">
        <v>1</v>
      </c>
      <c r="M17" s="7"/>
      <c r="N17" s="7"/>
      <c r="O17" s="88"/>
      <c r="P17" s="7"/>
      <c r="Q17" s="7"/>
      <c r="R17" s="8"/>
      <c r="S17" s="7"/>
      <c r="T17" s="7"/>
      <c r="U17" s="86"/>
      <c r="V17" s="7"/>
      <c r="W17" s="7"/>
      <c r="X17" s="92">
        <v>0.5</v>
      </c>
      <c r="Y17" s="7"/>
      <c r="Z17" s="37"/>
      <c r="AA17" s="38">
        <v>2.5</v>
      </c>
      <c r="AB17" s="37"/>
      <c r="AC17" s="38">
        <f t="shared" si="0"/>
        <v>1</v>
      </c>
      <c r="AD17" s="37"/>
      <c r="AE17" s="38">
        <f t="shared" si="1"/>
        <v>1.5</v>
      </c>
      <c r="AF17" s="18"/>
      <c r="AG17" s="38">
        <v>0.5</v>
      </c>
      <c r="AH17" s="41"/>
      <c r="AI17" s="38">
        <f t="shared" si="2"/>
        <v>0.5</v>
      </c>
      <c r="AJ17" s="41"/>
      <c r="AK17" s="38">
        <f t="shared" si="3"/>
        <v>0</v>
      </c>
      <c r="AL17" s="58"/>
      <c r="AO17" s="3"/>
      <c r="AS17" s="2"/>
      <c r="BA17" s="1"/>
    </row>
    <row r="18" spans="1:53" ht="15.75">
      <c r="A18" s="61" t="s">
        <v>11</v>
      </c>
      <c r="B18" s="14"/>
      <c r="C18" s="107"/>
      <c r="D18" s="14"/>
      <c r="E18" s="14"/>
      <c r="F18" s="89"/>
      <c r="G18" s="14"/>
      <c r="H18" s="14"/>
      <c r="I18" s="93">
        <v>1</v>
      </c>
      <c r="J18" s="14"/>
      <c r="K18" s="14"/>
      <c r="L18" s="19"/>
      <c r="M18" s="14"/>
      <c r="N18" s="14"/>
      <c r="O18" s="89"/>
      <c r="P18" s="14"/>
      <c r="Q18" s="14"/>
      <c r="R18" s="19"/>
      <c r="S18" s="14"/>
      <c r="T18" s="14"/>
      <c r="U18" s="89"/>
      <c r="V18" s="14"/>
      <c r="W18" s="14"/>
      <c r="X18" s="93"/>
      <c r="Y18" s="14"/>
      <c r="Z18" s="37"/>
      <c r="AA18" s="39">
        <v>3</v>
      </c>
      <c r="AB18" s="37"/>
      <c r="AC18" s="39">
        <f t="shared" si="0"/>
        <v>1</v>
      </c>
      <c r="AD18" s="37"/>
      <c r="AE18" s="39">
        <f t="shared" si="1"/>
        <v>2</v>
      </c>
      <c r="AF18" s="15"/>
      <c r="AG18" s="39">
        <v>0.5</v>
      </c>
      <c r="AH18" s="39"/>
      <c r="AI18" s="39">
        <f t="shared" si="2"/>
        <v>0</v>
      </c>
      <c r="AJ18" s="39"/>
      <c r="AK18" s="39">
        <f t="shared" si="3"/>
        <v>0.5</v>
      </c>
      <c r="AL18" s="58"/>
      <c r="AO18" s="3"/>
    </row>
    <row r="19" spans="1:53" ht="15.75">
      <c r="A19" s="59" t="s">
        <v>12</v>
      </c>
      <c r="B19" s="7"/>
      <c r="C19" s="88"/>
      <c r="D19" s="7"/>
      <c r="E19" s="7"/>
      <c r="F19" s="88"/>
      <c r="G19" s="7"/>
      <c r="H19" s="7"/>
      <c r="I19" s="92"/>
      <c r="J19" s="7"/>
      <c r="K19" s="7"/>
      <c r="L19" s="8"/>
      <c r="M19" s="7"/>
      <c r="N19" s="7"/>
      <c r="O19" s="88"/>
      <c r="P19" s="7"/>
      <c r="Q19" s="7"/>
      <c r="R19" s="8"/>
      <c r="S19" s="7"/>
      <c r="T19" s="7"/>
      <c r="U19" s="88"/>
      <c r="V19" s="7"/>
      <c r="W19" s="7"/>
      <c r="X19" s="92"/>
      <c r="Y19" s="7"/>
      <c r="Z19" s="37"/>
      <c r="AA19" s="38">
        <v>3</v>
      </c>
      <c r="AB19" s="37"/>
      <c r="AC19" s="38">
        <f t="shared" si="0"/>
        <v>0</v>
      </c>
      <c r="AD19" s="37"/>
      <c r="AE19" s="38">
        <f t="shared" si="1"/>
        <v>3</v>
      </c>
      <c r="AF19" s="18"/>
      <c r="AG19" s="38">
        <v>0.5</v>
      </c>
      <c r="AH19" s="41"/>
      <c r="AI19" s="38">
        <f t="shared" si="2"/>
        <v>0</v>
      </c>
      <c r="AJ19" s="41"/>
      <c r="AK19" s="38">
        <f t="shared" si="3"/>
        <v>0.5</v>
      </c>
      <c r="AL19" s="58"/>
      <c r="AO19" s="3"/>
      <c r="AQ19" s="2"/>
      <c r="AS19" s="2"/>
      <c r="AU19" s="2"/>
      <c r="AW19" s="2"/>
      <c r="AY19" s="2"/>
    </row>
    <row r="20" spans="1:53" ht="15.75">
      <c r="A20" s="61" t="s">
        <v>13</v>
      </c>
      <c r="B20" s="14"/>
      <c r="C20" s="108"/>
      <c r="D20" s="14"/>
      <c r="E20" s="14"/>
      <c r="F20" s="89"/>
      <c r="G20" s="14"/>
      <c r="H20" s="14"/>
      <c r="I20" s="93">
        <v>1</v>
      </c>
      <c r="J20" s="14"/>
      <c r="K20" s="14"/>
      <c r="L20" s="19"/>
      <c r="M20" s="14"/>
      <c r="N20" s="14"/>
      <c r="O20" s="89"/>
      <c r="P20" s="14"/>
      <c r="Q20" s="14"/>
      <c r="R20" s="19"/>
      <c r="S20" s="14"/>
      <c r="T20" s="14"/>
      <c r="U20" s="89"/>
      <c r="V20" s="14"/>
      <c r="W20" s="14"/>
      <c r="X20" s="93"/>
      <c r="Y20" s="14"/>
      <c r="Z20" s="37"/>
      <c r="AA20" s="39">
        <v>3</v>
      </c>
      <c r="AB20" s="37"/>
      <c r="AC20" s="39">
        <f t="shared" si="0"/>
        <v>1</v>
      </c>
      <c r="AD20" s="37"/>
      <c r="AE20" s="39">
        <f t="shared" si="1"/>
        <v>2</v>
      </c>
      <c r="AF20" s="15"/>
      <c r="AG20" s="39">
        <v>0.5</v>
      </c>
      <c r="AH20" s="39"/>
      <c r="AI20" s="39">
        <f t="shared" si="2"/>
        <v>0</v>
      </c>
      <c r="AJ20" s="39"/>
      <c r="AK20" s="39">
        <f t="shared" si="3"/>
        <v>0.5</v>
      </c>
      <c r="AL20" s="58"/>
      <c r="AN20" s="3"/>
      <c r="AO20" s="3"/>
    </row>
    <row r="21" spans="1:53" ht="15.75">
      <c r="A21" s="59" t="s">
        <v>14</v>
      </c>
      <c r="B21" s="7"/>
      <c r="C21" s="8"/>
      <c r="D21" s="7"/>
      <c r="E21" s="7"/>
      <c r="F21" s="88"/>
      <c r="G21" s="7"/>
      <c r="H21" s="7"/>
      <c r="I21" s="92"/>
      <c r="J21" s="7"/>
      <c r="K21" s="7"/>
      <c r="L21" s="8"/>
      <c r="M21" s="7"/>
      <c r="N21" s="7"/>
      <c r="O21" s="88"/>
      <c r="P21" s="7"/>
      <c r="Q21" s="7"/>
      <c r="R21" s="8"/>
      <c r="S21" s="7"/>
      <c r="T21" s="7"/>
      <c r="U21" s="88"/>
      <c r="V21" s="7"/>
      <c r="W21" s="7"/>
      <c r="X21" s="92"/>
      <c r="Y21" s="7"/>
      <c r="Z21" s="37"/>
      <c r="AA21" s="38">
        <v>2</v>
      </c>
      <c r="AB21" s="37"/>
      <c r="AC21" s="38">
        <f t="shared" si="0"/>
        <v>0</v>
      </c>
      <c r="AD21" s="37"/>
      <c r="AE21" s="38">
        <f t="shared" si="1"/>
        <v>2</v>
      </c>
      <c r="AF21" s="18"/>
      <c r="AG21" s="38">
        <v>0.5</v>
      </c>
      <c r="AH21" s="41"/>
      <c r="AI21" s="38">
        <f t="shared" si="2"/>
        <v>0</v>
      </c>
      <c r="AJ21" s="41"/>
      <c r="AK21" s="38">
        <f t="shared" si="3"/>
        <v>0.5</v>
      </c>
      <c r="AL21" s="58"/>
      <c r="AO21" s="3"/>
      <c r="AQ21" s="2"/>
      <c r="AS21" s="2"/>
      <c r="AU21" s="2"/>
      <c r="AW21" s="2"/>
      <c r="AY21" s="2"/>
    </row>
    <row r="22" spans="1:53" ht="15.75">
      <c r="A22" s="61" t="s">
        <v>15</v>
      </c>
      <c r="B22" s="14"/>
      <c r="C22" s="75"/>
      <c r="D22" s="14"/>
      <c r="E22" s="14"/>
      <c r="F22" s="89"/>
      <c r="G22" s="14"/>
      <c r="H22" s="14"/>
      <c r="I22" s="93"/>
      <c r="J22" s="14"/>
      <c r="K22" s="14"/>
      <c r="L22" s="99">
        <v>1</v>
      </c>
      <c r="M22" s="14"/>
      <c r="N22" s="14"/>
      <c r="O22" s="89"/>
      <c r="P22" s="14"/>
      <c r="Q22" s="14"/>
      <c r="R22" s="19"/>
      <c r="S22" s="14"/>
      <c r="T22" s="14"/>
      <c r="U22" s="89"/>
      <c r="V22" s="14"/>
      <c r="W22" s="14"/>
      <c r="X22" s="93"/>
      <c r="Y22" s="14"/>
      <c r="Z22" s="37"/>
      <c r="AA22" s="39">
        <v>3</v>
      </c>
      <c r="AB22" s="37"/>
      <c r="AC22" s="39">
        <f t="shared" si="0"/>
        <v>1</v>
      </c>
      <c r="AD22" s="37"/>
      <c r="AE22" s="39">
        <f t="shared" si="1"/>
        <v>2</v>
      </c>
      <c r="AF22" s="15"/>
      <c r="AG22" s="39">
        <v>0.5</v>
      </c>
      <c r="AH22" s="39"/>
      <c r="AI22" s="39">
        <f t="shared" si="2"/>
        <v>0</v>
      </c>
      <c r="AJ22" s="39"/>
      <c r="AK22" s="39">
        <f t="shared" si="3"/>
        <v>0.5</v>
      </c>
      <c r="AL22" s="58"/>
      <c r="AO22" s="3"/>
    </row>
    <row r="23" spans="1:53" ht="15.75">
      <c r="A23" s="62" t="s">
        <v>117</v>
      </c>
      <c r="B23" s="12"/>
      <c r="C23" s="76"/>
      <c r="D23" s="12"/>
      <c r="E23" s="12"/>
      <c r="F23" s="82"/>
      <c r="G23" s="12"/>
      <c r="H23" s="12"/>
      <c r="I23" s="94"/>
      <c r="J23" s="12"/>
      <c r="K23" s="12"/>
      <c r="L23" s="94">
        <v>1</v>
      </c>
      <c r="M23" s="12"/>
      <c r="N23" s="12"/>
      <c r="O23" s="82"/>
      <c r="P23" s="12"/>
      <c r="Q23" s="12"/>
      <c r="R23" s="76"/>
      <c r="S23" s="12"/>
      <c r="T23" s="12"/>
      <c r="U23" s="82"/>
      <c r="V23" s="12"/>
      <c r="W23" s="12"/>
      <c r="X23" s="94"/>
      <c r="Y23" s="12"/>
      <c r="Z23" s="37"/>
      <c r="AA23" s="40">
        <v>2.5</v>
      </c>
      <c r="AB23" s="37"/>
      <c r="AC23" s="38">
        <f t="shared" si="0"/>
        <v>1</v>
      </c>
      <c r="AD23" s="37"/>
      <c r="AE23" s="38">
        <f t="shared" si="1"/>
        <v>1.5</v>
      </c>
      <c r="AF23" s="18"/>
      <c r="AG23" s="38">
        <v>0.5</v>
      </c>
      <c r="AH23" s="41"/>
      <c r="AI23" s="38">
        <f t="shared" si="2"/>
        <v>0</v>
      </c>
      <c r="AJ23" s="41"/>
      <c r="AK23" s="38">
        <f t="shared" si="3"/>
        <v>0.5</v>
      </c>
      <c r="AL23" s="58"/>
      <c r="AN23" s="3"/>
      <c r="AO23" s="3"/>
      <c r="AQ23" s="2"/>
      <c r="AS23" s="2"/>
      <c r="AU23" s="2"/>
      <c r="AW23" s="2"/>
      <c r="AY23" s="2"/>
    </row>
    <row r="24" spans="1:53" ht="15.75">
      <c r="A24" s="63" t="s">
        <v>16</v>
      </c>
      <c r="B24" s="13"/>
      <c r="C24" s="20"/>
      <c r="D24" s="13"/>
      <c r="E24" s="13"/>
      <c r="F24" s="90"/>
      <c r="G24" s="13"/>
      <c r="H24" s="13"/>
      <c r="I24" s="95"/>
      <c r="J24" s="13"/>
      <c r="K24" s="13"/>
      <c r="L24" s="100">
        <v>1</v>
      </c>
      <c r="M24" s="13"/>
      <c r="N24" s="13"/>
      <c r="O24" s="79"/>
      <c r="P24" s="13"/>
      <c r="Q24" s="13"/>
      <c r="R24" s="20"/>
      <c r="S24" s="13"/>
      <c r="T24" s="13"/>
      <c r="U24" s="79"/>
      <c r="V24" s="13"/>
      <c r="W24" s="13"/>
      <c r="X24" s="95"/>
      <c r="Y24" s="13"/>
      <c r="Z24" s="37"/>
      <c r="AA24" s="41">
        <v>2.5</v>
      </c>
      <c r="AB24" s="37"/>
      <c r="AC24" s="39">
        <f t="shared" si="0"/>
        <v>1</v>
      </c>
      <c r="AD24" s="37"/>
      <c r="AE24" s="39">
        <f t="shared" si="1"/>
        <v>1.5</v>
      </c>
      <c r="AF24" s="15"/>
      <c r="AG24" s="39">
        <v>0.5</v>
      </c>
      <c r="AH24" s="39"/>
      <c r="AI24" s="39">
        <f t="shared" si="2"/>
        <v>0</v>
      </c>
      <c r="AJ24" s="39"/>
      <c r="AK24" s="39">
        <f t="shared" si="3"/>
        <v>0.5</v>
      </c>
      <c r="AL24" s="58"/>
      <c r="AO24" s="3"/>
      <c r="AU24" s="2"/>
    </row>
    <row r="25" spans="1:53" ht="15.75">
      <c r="A25" s="62" t="s">
        <v>17</v>
      </c>
      <c r="B25" s="12"/>
      <c r="C25" s="106">
        <v>0.5</v>
      </c>
      <c r="D25" s="12"/>
      <c r="E25" s="12"/>
      <c r="F25" s="82"/>
      <c r="G25" s="12"/>
      <c r="H25" s="12"/>
      <c r="I25" s="94">
        <v>0.5</v>
      </c>
      <c r="J25" s="12"/>
      <c r="K25" s="12"/>
      <c r="L25" s="76"/>
      <c r="M25" s="12"/>
      <c r="N25" s="12"/>
      <c r="O25" s="76"/>
      <c r="P25" s="12"/>
      <c r="Q25" s="12"/>
      <c r="R25" s="76"/>
      <c r="S25" s="12"/>
      <c r="T25" s="12"/>
      <c r="U25" s="76"/>
      <c r="V25" s="12"/>
      <c r="W25" s="12"/>
      <c r="X25" s="94"/>
      <c r="Y25" s="12"/>
      <c r="Z25" s="37"/>
      <c r="AA25" s="40">
        <v>3</v>
      </c>
      <c r="AB25" s="37"/>
      <c r="AC25" s="38">
        <f t="shared" si="0"/>
        <v>1</v>
      </c>
      <c r="AD25" s="37"/>
      <c r="AE25" s="38">
        <f t="shared" si="1"/>
        <v>2</v>
      </c>
      <c r="AF25" s="18"/>
      <c r="AG25" s="38">
        <v>0.5</v>
      </c>
      <c r="AH25" s="41"/>
      <c r="AI25" s="38">
        <f t="shared" si="2"/>
        <v>0</v>
      </c>
      <c r="AJ25" s="41"/>
      <c r="AK25" s="38">
        <f t="shared" si="3"/>
        <v>0.5</v>
      </c>
      <c r="AL25" s="58"/>
      <c r="AO25" s="3"/>
      <c r="AS25" s="2"/>
      <c r="AU25" s="2"/>
      <c r="AW25" s="2"/>
      <c r="AY25" s="2"/>
    </row>
    <row r="26" spans="1:53" ht="15.75">
      <c r="A26" s="63" t="s">
        <v>18</v>
      </c>
      <c r="B26" s="13"/>
      <c r="C26" s="100"/>
      <c r="D26" s="13"/>
      <c r="E26" s="13"/>
      <c r="F26" s="90"/>
      <c r="G26" s="13"/>
      <c r="H26" s="13"/>
      <c r="I26" s="95">
        <v>1</v>
      </c>
      <c r="J26" s="13"/>
      <c r="K26" s="13"/>
      <c r="L26" s="20"/>
      <c r="M26" s="13"/>
      <c r="N26" s="13"/>
      <c r="O26" s="81"/>
      <c r="P26" s="13"/>
      <c r="Q26" s="13"/>
      <c r="R26" s="20"/>
      <c r="S26" s="13"/>
      <c r="T26" s="13"/>
      <c r="U26" s="81"/>
      <c r="V26" s="13"/>
      <c r="W26" s="13"/>
      <c r="X26" s="95">
        <v>0.5</v>
      </c>
      <c r="Y26" s="13"/>
      <c r="Z26" s="37"/>
      <c r="AA26" s="41">
        <v>3</v>
      </c>
      <c r="AB26" s="37"/>
      <c r="AC26" s="39">
        <f t="shared" si="0"/>
        <v>1</v>
      </c>
      <c r="AD26" s="37"/>
      <c r="AE26" s="39">
        <f t="shared" si="1"/>
        <v>2</v>
      </c>
      <c r="AF26" s="15"/>
      <c r="AG26" s="39">
        <v>0.5</v>
      </c>
      <c r="AH26" s="39"/>
      <c r="AI26" s="39">
        <f t="shared" si="2"/>
        <v>0.5</v>
      </c>
      <c r="AJ26" s="39"/>
      <c r="AK26" s="39">
        <f t="shared" si="3"/>
        <v>0</v>
      </c>
      <c r="AL26" s="58"/>
      <c r="AO26" s="3"/>
      <c r="AQ26" s="2"/>
      <c r="AS26" s="2"/>
      <c r="AU26" s="2"/>
      <c r="AW26" s="2"/>
      <c r="AY26" s="2"/>
    </row>
    <row r="27" spans="1:53" ht="15.75">
      <c r="A27" s="62" t="s">
        <v>19</v>
      </c>
      <c r="B27" s="12"/>
      <c r="C27" s="76"/>
      <c r="D27" s="12"/>
      <c r="E27" s="12"/>
      <c r="F27" s="82"/>
      <c r="G27" s="12"/>
      <c r="H27" s="12"/>
      <c r="I27" s="94">
        <v>0.5</v>
      </c>
      <c r="J27" s="12"/>
      <c r="K27" s="12"/>
      <c r="L27" s="101"/>
      <c r="M27" s="12"/>
      <c r="N27" s="12"/>
      <c r="O27" s="82"/>
      <c r="P27" s="12"/>
      <c r="Q27" s="12"/>
      <c r="R27" s="76"/>
      <c r="S27" s="12"/>
      <c r="T27" s="12"/>
      <c r="U27" s="82"/>
      <c r="V27" s="12"/>
      <c r="W27" s="12"/>
      <c r="X27" s="94">
        <v>0.5</v>
      </c>
      <c r="Y27" s="12"/>
      <c r="Z27" s="37"/>
      <c r="AA27" s="40">
        <v>2</v>
      </c>
      <c r="AB27" s="37"/>
      <c r="AC27" s="38">
        <f t="shared" si="0"/>
        <v>0.5</v>
      </c>
      <c r="AD27" s="37"/>
      <c r="AE27" s="38">
        <f t="shared" si="1"/>
        <v>1.5</v>
      </c>
      <c r="AF27" s="18"/>
      <c r="AG27" s="38">
        <v>0.5</v>
      </c>
      <c r="AH27" s="41"/>
      <c r="AI27" s="38">
        <f t="shared" si="2"/>
        <v>0.5</v>
      </c>
      <c r="AJ27" s="41"/>
      <c r="AK27" s="38">
        <f t="shared" si="3"/>
        <v>0</v>
      </c>
      <c r="AL27" s="58"/>
      <c r="AQ27" s="2"/>
      <c r="AS27" s="2"/>
      <c r="AU27" s="2"/>
      <c r="AW27" s="2"/>
      <c r="AY27" s="2"/>
    </row>
    <row r="28" spans="1:53" ht="15.75">
      <c r="A28" s="63" t="s">
        <v>20</v>
      </c>
      <c r="B28" s="13"/>
      <c r="C28" s="77"/>
      <c r="D28" s="13"/>
      <c r="E28" s="13"/>
      <c r="F28" s="90"/>
      <c r="G28" s="13"/>
      <c r="H28" s="13"/>
      <c r="I28" s="95"/>
      <c r="J28" s="13"/>
      <c r="K28" s="13"/>
      <c r="L28" s="95">
        <v>1</v>
      </c>
      <c r="M28" s="13"/>
      <c r="N28" s="13"/>
      <c r="O28" s="90"/>
      <c r="P28" s="13"/>
      <c r="Q28" s="13"/>
      <c r="R28" s="20"/>
      <c r="S28" s="13"/>
      <c r="T28" s="13"/>
      <c r="U28" s="90"/>
      <c r="V28" s="13"/>
      <c r="W28" s="13"/>
      <c r="X28" s="95"/>
      <c r="Y28" s="13"/>
      <c r="Z28" s="37"/>
      <c r="AA28" s="41">
        <v>3.5</v>
      </c>
      <c r="AB28" s="37"/>
      <c r="AC28" s="39">
        <f t="shared" si="0"/>
        <v>1</v>
      </c>
      <c r="AD28" s="37"/>
      <c r="AE28" s="39">
        <f t="shared" si="1"/>
        <v>2.5</v>
      </c>
      <c r="AF28" s="15"/>
      <c r="AG28" s="39">
        <v>0.5</v>
      </c>
      <c r="AH28" s="39"/>
      <c r="AI28" s="39">
        <f t="shared" si="2"/>
        <v>0</v>
      </c>
      <c r="AJ28" s="39"/>
      <c r="AK28" s="39">
        <f t="shared" si="3"/>
        <v>0.5</v>
      </c>
      <c r="AL28" s="58"/>
      <c r="AO28" s="3"/>
      <c r="AS28" s="2"/>
      <c r="AU28" s="2"/>
      <c r="AW28" s="2"/>
      <c r="AY28" s="2"/>
    </row>
    <row r="29" spans="1:53" ht="15.75">
      <c r="A29" s="62" t="s">
        <v>21</v>
      </c>
      <c r="B29" s="12"/>
      <c r="C29" s="76"/>
      <c r="D29" s="12"/>
      <c r="E29" s="12"/>
      <c r="F29" s="82"/>
      <c r="G29" s="12"/>
      <c r="H29" s="12"/>
      <c r="I29" s="94"/>
      <c r="J29" s="12"/>
      <c r="K29" s="12"/>
      <c r="L29" s="94">
        <v>1</v>
      </c>
      <c r="M29" s="12"/>
      <c r="N29" s="12"/>
      <c r="O29" s="82"/>
      <c r="P29" s="12"/>
      <c r="Q29" s="12"/>
      <c r="R29" s="76"/>
      <c r="S29" s="12"/>
      <c r="T29" s="12"/>
      <c r="U29" s="82">
        <v>0.5</v>
      </c>
      <c r="V29" s="12"/>
      <c r="W29" s="12"/>
      <c r="X29" s="94"/>
      <c r="Y29" s="12"/>
      <c r="Z29" s="37"/>
      <c r="AA29" s="40">
        <v>2.5</v>
      </c>
      <c r="AB29" s="37"/>
      <c r="AC29" s="38">
        <f t="shared" si="0"/>
        <v>1.5</v>
      </c>
      <c r="AD29" s="37"/>
      <c r="AE29" s="38">
        <f t="shared" si="1"/>
        <v>1</v>
      </c>
      <c r="AF29" s="18"/>
      <c r="AG29" s="38">
        <v>0.5</v>
      </c>
      <c r="AH29" s="41"/>
      <c r="AI29" s="38">
        <f t="shared" si="2"/>
        <v>0</v>
      </c>
      <c r="AJ29" s="41"/>
      <c r="AK29" s="38">
        <f t="shared" si="3"/>
        <v>0.5</v>
      </c>
      <c r="AL29" s="58"/>
      <c r="AQ29" s="2"/>
      <c r="AS29" s="2"/>
      <c r="AU29" s="2"/>
      <c r="AW29" s="2"/>
      <c r="AY29" s="2"/>
    </row>
    <row r="30" spans="1:53" ht="15.75">
      <c r="A30" s="63" t="s">
        <v>22</v>
      </c>
      <c r="B30" s="13"/>
      <c r="C30" s="20"/>
      <c r="D30" s="13"/>
      <c r="E30" s="13"/>
      <c r="F30" s="90"/>
      <c r="G30" s="13"/>
      <c r="H30" s="13"/>
      <c r="I30" s="95"/>
      <c r="J30" s="13"/>
      <c r="K30" s="13"/>
      <c r="L30" s="95">
        <v>1</v>
      </c>
      <c r="M30" s="13"/>
      <c r="N30" s="13"/>
      <c r="O30" s="90"/>
      <c r="P30" s="13"/>
      <c r="Q30" s="13"/>
      <c r="R30" s="20"/>
      <c r="S30" s="13"/>
      <c r="T30" s="13"/>
      <c r="U30" s="90"/>
      <c r="V30" s="13"/>
      <c r="W30" s="13"/>
      <c r="X30" s="95"/>
      <c r="Y30" s="13"/>
      <c r="Z30" s="37"/>
      <c r="AA30" s="41">
        <v>2.5</v>
      </c>
      <c r="AB30" s="37"/>
      <c r="AC30" s="39">
        <f t="shared" si="0"/>
        <v>1</v>
      </c>
      <c r="AD30" s="37"/>
      <c r="AE30" s="39">
        <f t="shared" si="1"/>
        <v>1.5</v>
      </c>
      <c r="AF30" s="15"/>
      <c r="AG30" s="39">
        <v>0.5</v>
      </c>
      <c r="AH30" s="39"/>
      <c r="AI30" s="39">
        <f t="shared" si="2"/>
        <v>0</v>
      </c>
      <c r="AJ30" s="39"/>
      <c r="AK30" s="39">
        <f t="shared" si="3"/>
        <v>0.5</v>
      </c>
      <c r="AL30" s="58"/>
      <c r="AO30" s="3"/>
      <c r="AQ30" s="2"/>
      <c r="AS30" s="2"/>
      <c r="AU30" s="2"/>
      <c r="AW30" s="2"/>
      <c r="AY30" s="2"/>
    </row>
    <row r="31" spans="1:53" ht="15.75">
      <c r="A31" s="62" t="s">
        <v>23</v>
      </c>
      <c r="B31" s="12"/>
      <c r="C31" s="76"/>
      <c r="D31" s="12"/>
      <c r="E31" s="12"/>
      <c r="F31" s="82"/>
      <c r="G31" s="12"/>
      <c r="H31" s="12"/>
      <c r="I31" s="94">
        <v>1</v>
      </c>
      <c r="J31" s="12"/>
      <c r="K31" s="12"/>
      <c r="L31" s="94"/>
      <c r="M31" s="12"/>
      <c r="N31" s="12"/>
      <c r="O31" s="82"/>
      <c r="P31" s="12"/>
      <c r="Q31" s="12"/>
      <c r="R31" s="76"/>
      <c r="S31" s="12"/>
      <c r="T31" s="12"/>
      <c r="U31" s="82"/>
      <c r="V31" s="12"/>
      <c r="W31" s="12"/>
      <c r="X31" s="94"/>
      <c r="Y31" s="12"/>
      <c r="Z31" s="37"/>
      <c r="AA31" s="40">
        <v>2.5</v>
      </c>
      <c r="AB31" s="37"/>
      <c r="AC31" s="38">
        <f t="shared" si="0"/>
        <v>1</v>
      </c>
      <c r="AD31" s="37"/>
      <c r="AE31" s="38">
        <f t="shared" si="1"/>
        <v>1.5</v>
      </c>
      <c r="AF31" s="18"/>
      <c r="AG31" s="38">
        <v>0.5</v>
      </c>
      <c r="AH31" s="41"/>
      <c r="AI31" s="38">
        <f t="shared" si="2"/>
        <v>0</v>
      </c>
      <c r="AJ31" s="41"/>
      <c r="AK31" s="38">
        <f t="shared" si="3"/>
        <v>0.5</v>
      </c>
      <c r="AL31" s="58"/>
      <c r="AQ31" s="2"/>
      <c r="AS31" s="2"/>
      <c r="AU31" s="2"/>
      <c r="AW31" s="2"/>
    </row>
    <row r="32" spans="1:53" ht="15.75">
      <c r="A32" s="63" t="s">
        <v>24</v>
      </c>
      <c r="B32" s="13"/>
      <c r="C32" s="77"/>
      <c r="D32" s="13"/>
      <c r="E32" s="13"/>
      <c r="F32" s="90"/>
      <c r="G32" s="13"/>
      <c r="H32" s="13"/>
      <c r="I32" s="95"/>
      <c r="J32" s="13"/>
      <c r="K32" s="13"/>
      <c r="L32" s="95">
        <v>1</v>
      </c>
      <c r="M32" s="13"/>
      <c r="N32" s="13"/>
      <c r="O32" s="90"/>
      <c r="P32" s="13"/>
      <c r="Q32" s="13"/>
      <c r="R32" s="20"/>
      <c r="S32" s="13"/>
      <c r="T32" s="13"/>
      <c r="U32" s="90"/>
      <c r="V32" s="13"/>
      <c r="W32" s="13"/>
      <c r="X32" s="95"/>
      <c r="Y32" s="13"/>
      <c r="Z32" s="37"/>
      <c r="AA32" s="41">
        <v>3.5</v>
      </c>
      <c r="AB32" s="37"/>
      <c r="AC32" s="39">
        <f t="shared" si="0"/>
        <v>1</v>
      </c>
      <c r="AD32" s="37"/>
      <c r="AE32" s="39">
        <f t="shared" si="1"/>
        <v>2.5</v>
      </c>
      <c r="AF32" s="15"/>
      <c r="AG32" s="39">
        <v>0.5</v>
      </c>
      <c r="AH32" s="39"/>
      <c r="AI32" s="39">
        <f t="shared" si="2"/>
        <v>0</v>
      </c>
      <c r="AJ32" s="39"/>
      <c r="AK32" s="39">
        <f t="shared" si="3"/>
        <v>0.5</v>
      </c>
      <c r="AL32" s="58"/>
      <c r="AO32" s="3"/>
      <c r="AQ32" s="2"/>
      <c r="AS32" s="2"/>
      <c r="AU32" s="2"/>
      <c r="AW32" s="2"/>
      <c r="AY32" s="2"/>
    </row>
    <row r="33" spans="1:57" ht="15.75">
      <c r="A33" s="62" t="s">
        <v>25</v>
      </c>
      <c r="B33" s="12"/>
      <c r="C33" s="76"/>
      <c r="D33" s="12"/>
      <c r="E33" s="12"/>
      <c r="F33" s="82"/>
      <c r="G33" s="12"/>
      <c r="H33" s="12"/>
      <c r="I33" s="94"/>
      <c r="J33" s="12"/>
      <c r="K33" s="12"/>
      <c r="L33" s="94">
        <v>1</v>
      </c>
      <c r="M33" s="12"/>
      <c r="N33" s="12"/>
      <c r="O33" s="82"/>
      <c r="P33" s="12"/>
      <c r="Q33" s="12"/>
      <c r="R33" s="76"/>
      <c r="S33" s="12"/>
      <c r="T33" s="12"/>
      <c r="U33" s="82"/>
      <c r="V33" s="12"/>
      <c r="W33" s="12"/>
      <c r="X33" s="94"/>
      <c r="Y33" s="12"/>
      <c r="Z33" s="37"/>
      <c r="AA33" s="40">
        <v>2.5</v>
      </c>
      <c r="AB33" s="37"/>
      <c r="AC33" s="38">
        <f t="shared" si="0"/>
        <v>1</v>
      </c>
      <c r="AD33" s="37"/>
      <c r="AE33" s="38">
        <f t="shared" si="1"/>
        <v>1.5</v>
      </c>
      <c r="AF33" s="18"/>
      <c r="AG33" s="38">
        <v>0.5</v>
      </c>
      <c r="AH33" s="41"/>
      <c r="AI33" s="38">
        <f t="shared" si="2"/>
        <v>0</v>
      </c>
      <c r="AJ33" s="41"/>
      <c r="AK33" s="38">
        <f t="shared" si="3"/>
        <v>0.5</v>
      </c>
      <c r="AL33" s="58"/>
      <c r="AO33" s="3"/>
      <c r="AQ33" s="2"/>
      <c r="AS33" s="2"/>
      <c r="AW33" s="2"/>
    </row>
    <row r="34" spans="1:57" ht="15.75">
      <c r="A34" s="63" t="s">
        <v>26</v>
      </c>
      <c r="B34" s="13"/>
      <c r="C34" s="20"/>
      <c r="D34" s="13"/>
      <c r="E34" s="13"/>
      <c r="F34" s="90"/>
      <c r="G34" s="13"/>
      <c r="H34" s="13"/>
      <c r="I34" s="95"/>
      <c r="J34" s="13"/>
      <c r="K34" s="13"/>
      <c r="L34" s="95">
        <v>1</v>
      </c>
      <c r="M34" s="13"/>
      <c r="N34" s="13"/>
      <c r="O34" s="90"/>
      <c r="P34" s="13"/>
      <c r="Q34" s="13"/>
      <c r="R34" s="20"/>
      <c r="S34" s="13"/>
      <c r="T34" s="13"/>
      <c r="U34" s="90"/>
      <c r="V34" s="13"/>
      <c r="W34" s="13"/>
      <c r="X34" s="95"/>
      <c r="Y34" s="13"/>
      <c r="Z34" s="37"/>
      <c r="AA34" s="41">
        <v>2.5</v>
      </c>
      <c r="AB34" s="37"/>
      <c r="AC34" s="39">
        <f t="shared" si="0"/>
        <v>1</v>
      </c>
      <c r="AD34" s="37"/>
      <c r="AE34" s="39">
        <f t="shared" si="1"/>
        <v>1.5</v>
      </c>
      <c r="AF34" s="15"/>
      <c r="AG34" s="39">
        <v>0.5</v>
      </c>
      <c r="AH34" s="39"/>
      <c r="AI34" s="39">
        <f t="shared" si="2"/>
        <v>0</v>
      </c>
      <c r="AJ34" s="39"/>
      <c r="AK34" s="39">
        <f t="shared" si="3"/>
        <v>0.5</v>
      </c>
      <c r="AL34" s="58"/>
      <c r="AQ34" s="2"/>
      <c r="AS34" s="2"/>
      <c r="AU34" s="2"/>
      <c r="AW34" s="2"/>
    </row>
    <row r="35" spans="1:57" ht="15.75">
      <c r="A35" s="62" t="s">
        <v>27</v>
      </c>
      <c r="B35" s="12"/>
      <c r="C35" s="76"/>
      <c r="D35" s="12"/>
      <c r="E35" s="12"/>
      <c r="F35" s="82"/>
      <c r="G35" s="12"/>
      <c r="H35" s="12"/>
      <c r="I35" s="94"/>
      <c r="J35" s="12"/>
      <c r="K35" s="12"/>
      <c r="L35" s="85">
        <v>1</v>
      </c>
      <c r="M35" s="12"/>
      <c r="N35" s="12"/>
      <c r="O35" s="82"/>
      <c r="P35" s="12"/>
      <c r="Q35" s="12"/>
      <c r="R35" s="76"/>
      <c r="S35" s="12"/>
      <c r="T35" s="12"/>
      <c r="U35" s="82"/>
      <c r="V35" s="12"/>
      <c r="W35" s="12"/>
      <c r="X35" s="94"/>
      <c r="Y35" s="12"/>
      <c r="Z35" s="37"/>
      <c r="AA35" s="40">
        <v>2.5</v>
      </c>
      <c r="AB35" s="37"/>
      <c r="AC35" s="38">
        <f t="shared" si="0"/>
        <v>1</v>
      </c>
      <c r="AD35" s="37"/>
      <c r="AE35" s="38">
        <f t="shared" si="1"/>
        <v>1.5</v>
      </c>
      <c r="AF35" s="18"/>
      <c r="AG35" s="38">
        <v>0.5</v>
      </c>
      <c r="AH35" s="41"/>
      <c r="AI35" s="38">
        <f t="shared" si="2"/>
        <v>0</v>
      </c>
      <c r="AJ35" s="41"/>
      <c r="AK35" s="38">
        <f t="shared" si="3"/>
        <v>0.5</v>
      </c>
      <c r="AL35" s="58"/>
      <c r="AN35" s="3"/>
      <c r="AO35" s="3"/>
      <c r="AQ35" s="2"/>
      <c r="AS35" s="2"/>
      <c r="AU35" s="2"/>
      <c r="AW35" s="2"/>
      <c r="AY35" s="2"/>
    </row>
    <row r="36" spans="1:57" ht="15.75">
      <c r="A36" s="63" t="s">
        <v>28</v>
      </c>
      <c r="B36" s="13"/>
      <c r="C36" s="77"/>
      <c r="D36" s="13"/>
      <c r="E36" s="13"/>
      <c r="F36" s="90"/>
      <c r="G36" s="13"/>
      <c r="H36" s="13"/>
      <c r="I36" s="95"/>
      <c r="J36" s="13"/>
      <c r="K36" s="13"/>
      <c r="L36" s="20"/>
      <c r="M36" s="13"/>
      <c r="N36" s="13"/>
      <c r="O36" s="90"/>
      <c r="P36" s="13"/>
      <c r="Q36" s="13"/>
      <c r="R36" s="20"/>
      <c r="S36" s="13"/>
      <c r="T36" s="13"/>
      <c r="U36" s="90"/>
      <c r="V36" s="13"/>
      <c r="W36" s="13"/>
      <c r="X36" s="95">
        <v>0.5</v>
      </c>
      <c r="Y36" s="13"/>
      <c r="Z36" s="37"/>
      <c r="AA36" s="41">
        <v>3</v>
      </c>
      <c r="AB36" s="37"/>
      <c r="AC36" s="39">
        <f t="shared" si="0"/>
        <v>0</v>
      </c>
      <c r="AD36" s="37"/>
      <c r="AE36" s="39">
        <f t="shared" si="1"/>
        <v>3</v>
      </c>
      <c r="AF36" s="15"/>
      <c r="AG36" s="39">
        <v>0.5</v>
      </c>
      <c r="AH36" s="39"/>
      <c r="AI36" s="39">
        <f t="shared" si="2"/>
        <v>0.5</v>
      </c>
      <c r="AJ36" s="39"/>
      <c r="AK36" s="39">
        <f t="shared" si="3"/>
        <v>0</v>
      </c>
      <c r="AL36" s="58"/>
      <c r="AO36" s="3"/>
      <c r="AQ36" s="2"/>
      <c r="AS36" s="2"/>
      <c r="AW36" s="2"/>
    </row>
    <row r="37" spans="1:57" ht="15.75">
      <c r="A37" s="62" t="s">
        <v>29</v>
      </c>
      <c r="B37" s="12"/>
      <c r="C37" s="76"/>
      <c r="D37" s="12"/>
      <c r="E37" s="12"/>
      <c r="F37" s="82"/>
      <c r="G37" s="12"/>
      <c r="H37" s="12"/>
      <c r="I37" s="94">
        <v>1</v>
      </c>
      <c r="J37" s="12"/>
      <c r="K37" s="12"/>
      <c r="L37" s="76"/>
      <c r="M37" s="12"/>
      <c r="N37" s="12"/>
      <c r="O37" s="82"/>
      <c r="P37" s="12"/>
      <c r="Q37" s="12"/>
      <c r="R37" s="76"/>
      <c r="S37" s="12"/>
      <c r="T37" s="12"/>
      <c r="U37" s="83"/>
      <c r="V37" s="12"/>
      <c r="W37" s="12"/>
      <c r="X37" s="94"/>
      <c r="Y37" s="12"/>
      <c r="Z37" s="37"/>
      <c r="AA37" s="40">
        <v>2</v>
      </c>
      <c r="AB37" s="37"/>
      <c r="AC37" s="38">
        <f t="shared" si="0"/>
        <v>1</v>
      </c>
      <c r="AD37" s="37"/>
      <c r="AE37" s="38">
        <f t="shared" si="1"/>
        <v>1</v>
      </c>
      <c r="AF37" s="18"/>
      <c r="AG37" s="38">
        <v>0.5</v>
      </c>
      <c r="AH37" s="41"/>
      <c r="AI37" s="38">
        <f t="shared" si="2"/>
        <v>0</v>
      </c>
      <c r="AJ37" s="41"/>
      <c r="AK37" s="38">
        <f t="shared" si="3"/>
        <v>0.5</v>
      </c>
      <c r="AL37" s="58"/>
      <c r="AO37" s="3"/>
      <c r="AQ37" s="2"/>
      <c r="AU37" s="2"/>
    </row>
    <row r="38" spans="1:57" ht="15.75">
      <c r="A38" s="63" t="s">
        <v>30</v>
      </c>
      <c r="B38" s="13"/>
      <c r="C38" s="77"/>
      <c r="D38" s="13"/>
      <c r="E38" s="13"/>
      <c r="F38" s="90"/>
      <c r="G38" s="13"/>
      <c r="H38" s="13"/>
      <c r="I38" s="95">
        <v>0.5</v>
      </c>
      <c r="J38" s="13"/>
      <c r="K38" s="13"/>
      <c r="L38" s="20"/>
      <c r="M38" s="13"/>
      <c r="N38" s="13"/>
      <c r="O38" s="102">
        <v>0.5</v>
      </c>
      <c r="P38" s="13"/>
      <c r="Q38" s="13"/>
      <c r="R38" s="20"/>
      <c r="S38" s="13"/>
      <c r="T38" s="13"/>
      <c r="U38" s="20"/>
      <c r="V38" s="13"/>
      <c r="W38" s="13"/>
      <c r="X38" s="95"/>
      <c r="Y38" s="13"/>
      <c r="Z38" s="37"/>
      <c r="AA38" s="41">
        <v>3</v>
      </c>
      <c r="AB38" s="37"/>
      <c r="AC38" s="39">
        <f t="shared" si="0"/>
        <v>1</v>
      </c>
      <c r="AD38" s="37"/>
      <c r="AE38" s="39">
        <f t="shared" si="1"/>
        <v>2</v>
      </c>
      <c r="AF38" s="15"/>
      <c r="AG38" s="39">
        <v>0.5</v>
      </c>
      <c r="AH38" s="39"/>
      <c r="AI38" s="39">
        <f t="shared" si="2"/>
        <v>0</v>
      </c>
      <c r="AJ38" s="39"/>
      <c r="AK38" s="39">
        <f t="shared" si="3"/>
        <v>0.5</v>
      </c>
      <c r="AL38" s="58"/>
      <c r="AO38" s="3"/>
      <c r="AQ38" s="2"/>
      <c r="AS38" s="2"/>
      <c r="AU38" s="2"/>
      <c r="AW38" s="2"/>
      <c r="AY38" s="2"/>
    </row>
    <row r="39" spans="1:57" ht="15.75">
      <c r="A39" s="62" t="s">
        <v>31</v>
      </c>
      <c r="B39" s="12"/>
      <c r="C39" s="76"/>
      <c r="D39" s="12"/>
      <c r="E39" s="12"/>
      <c r="F39" s="82"/>
      <c r="G39" s="12"/>
      <c r="H39" s="12"/>
      <c r="I39" s="94"/>
      <c r="J39" s="12"/>
      <c r="K39" s="12"/>
      <c r="L39" s="80">
        <v>1</v>
      </c>
      <c r="M39" s="12"/>
      <c r="N39" s="12"/>
      <c r="O39" s="82"/>
      <c r="P39" s="12"/>
      <c r="Q39" s="12"/>
      <c r="R39" s="76"/>
      <c r="S39" s="12"/>
      <c r="T39" s="12"/>
      <c r="U39" s="78"/>
      <c r="V39" s="12"/>
      <c r="W39" s="12"/>
      <c r="X39" s="94"/>
      <c r="Y39" s="12"/>
      <c r="Z39" s="37"/>
      <c r="AA39" s="40">
        <v>2.5</v>
      </c>
      <c r="AB39" s="37"/>
      <c r="AC39" s="38">
        <f t="shared" si="0"/>
        <v>1</v>
      </c>
      <c r="AD39" s="37"/>
      <c r="AE39" s="38">
        <f t="shared" si="1"/>
        <v>1.5</v>
      </c>
      <c r="AF39" s="18"/>
      <c r="AG39" s="38">
        <v>0.5</v>
      </c>
      <c r="AH39" s="41"/>
      <c r="AI39" s="38">
        <f t="shared" si="2"/>
        <v>0</v>
      </c>
      <c r="AJ39" s="41"/>
      <c r="AK39" s="38">
        <f t="shared" si="3"/>
        <v>0.5</v>
      </c>
      <c r="AL39" s="58"/>
      <c r="AN39" s="3"/>
      <c r="AO39" s="3"/>
      <c r="AQ39" s="2"/>
    </row>
    <row r="40" spans="1:57" ht="15.75">
      <c r="A40" s="63" t="s">
        <v>32</v>
      </c>
      <c r="B40" s="13"/>
      <c r="C40" s="20"/>
      <c r="D40" s="13"/>
      <c r="E40" s="13"/>
      <c r="F40" s="90"/>
      <c r="G40" s="13"/>
      <c r="H40" s="13"/>
      <c r="I40" s="95">
        <v>1</v>
      </c>
      <c r="J40" s="13"/>
      <c r="K40" s="13"/>
      <c r="L40" s="20"/>
      <c r="M40" s="13"/>
      <c r="N40" s="13"/>
      <c r="O40" s="90"/>
      <c r="P40" s="13"/>
      <c r="Q40" s="13"/>
      <c r="R40" s="20"/>
      <c r="S40" s="13"/>
      <c r="T40" s="13"/>
      <c r="U40" s="90"/>
      <c r="V40" s="13"/>
      <c r="W40" s="13"/>
      <c r="X40" s="95"/>
      <c r="Y40" s="13"/>
      <c r="Z40" s="37"/>
      <c r="AA40" s="41">
        <v>2</v>
      </c>
      <c r="AB40" s="37"/>
      <c r="AC40" s="39">
        <f t="shared" si="0"/>
        <v>1</v>
      </c>
      <c r="AD40" s="37"/>
      <c r="AE40" s="39">
        <f t="shared" si="1"/>
        <v>1</v>
      </c>
      <c r="AF40" s="15"/>
      <c r="AG40" s="39">
        <v>0.5</v>
      </c>
      <c r="AH40" s="39"/>
      <c r="AI40" s="39">
        <f t="shared" si="2"/>
        <v>0</v>
      </c>
      <c r="AJ40" s="39"/>
      <c r="AK40" s="39">
        <f t="shared" si="3"/>
        <v>0.5</v>
      </c>
      <c r="AL40" s="58"/>
      <c r="AO40" s="3"/>
      <c r="AQ40" s="2"/>
      <c r="AS40" s="2"/>
      <c r="AU40" s="2"/>
    </row>
    <row r="41" spans="1:57" ht="15.75">
      <c r="A41" s="62" t="s">
        <v>33</v>
      </c>
      <c r="B41" s="12"/>
      <c r="C41" s="76"/>
      <c r="D41" s="12"/>
      <c r="E41" s="12"/>
      <c r="F41" s="82"/>
      <c r="G41" s="12"/>
      <c r="H41" s="12"/>
      <c r="I41" s="94"/>
      <c r="J41" s="12"/>
      <c r="K41" s="12"/>
      <c r="L41" s="101">
        <v>1</v>
      </c>
      <c r="M41" s="12"/>
      <c r="N41" s="12"/>
      <c r="O41" s="82"/>
      <c r="P41" s="12"/>
      <c r="Q41" s="12"/>
      <c r="R41" s="76"/>
      <c r="S41" s="12"/>
      <c r="T41" s="12"/>
      <c r="U41" s="82"/>
      <c r="V41" s="12"/>
      <c r="W41" s="12"/>
      <c r="X41" s="94">
        <v>0.5</v>
      </c>
      <c r="Y41" s="12"/>
      <c r="Z41" s="37"/>
      <c r="AA41" s="40">
        <v>2</v>
      </c>
      <c r="AB41" s="37"/>
      <c r="AC41" s="38">
        <f t="shared" si="0"/>
        <v>1</v>
      </c>
      <c r="AD41" s="37"/>
      <c r="AE41" s="38">
        <f t="shared" si="1"/>
        <v>1</v>
      </c>
      <c r="AF41" s="18"/>
      <c r="AG41" s="38">
        <v>0.5</v>
      </c>
      <c r="AH41" s="41"/>
      <c r="AI41" s="38">
        <f t="shared" si="2"/>
        <v>0.5</v>
      </c>
      <c r="AJ41" s="41"/>
      <c r="AK41" s="38">
        <f t="shared" si="3"/>
        <v>0</v>
      </c>
      <c r="AL41" s="58"/>
      <c r="AS41" s="2"/>
      <c r="BA41" s="1"/>
      <c r="BE41" s="1"/>
    </row>
    <row r="42" spans="1:57" ht="15.75">
      <c r="A42" s="63" t="s">
        <v>34</v>
      </c>
      <c r="B42" s="13"/>
      <c r="C42" s="20"/>
      <c r="D42" s="13"/>
      <c r="E42" s="13"/>
      <c r="F42" s="90"/>
      <c r="G42" s="13"/>
      <c r="H42" s="13"/>
      <c r="I42" s="95"/>
      <c r="J42" s="13"/>
      <c r="K42" s="13"/>
      <c r="L42" s="95">
        <v>1</v>
      </c>
      <c r="M42" s="13"/>
      <c r="N42" s="13"/>
      <c r="O42" s="90"/>
      <c r="P42" s="13"/>
      <c r="Q42" s="13"/>
      <c r="R42" s="20"/>
      <c r="S42" s="13"/>
      <c r="T42" s="13"/>
      <c r="U42" s="90"/>
      <c r="V42" s="13"/>
      <c r="W42" s="13"/>
      <c r="X42" s="95"/>
      <c r="Y42" s="13"/>
      <c r="Z42" s="37"/>
      <c r="AA42" s="41">
        <v>2.5</v>
      </c>
      <c r="AB42" s="37"/>
      <c r="AC42" s="39">
        <f t="shared" si="0"/>
        <v>1</v>
      </c>
      <c r="AD42" s="37"/>
      <c r="AE42" s="39">
        <f t="shared" si="1"/>
        <v>1.5</v>
      </c>
      <c r="AF42" s="15"/>
      <c r="AG42" s="39">
        <v>0.5</v>
      </c>
      <c r="AH42" s="39"/>
      <c r="AI42" s="39">
        <f t="shared" si="2"/>
        <v>0</v>
      </c>
      <c r="AJ42" s="39"/>
      <c r="AK42" s="39">
        <f t="shared" si="3"/>
        <v>0.5</v>
      </c>
      <c r="AL42" s="58"/>
      <c r="AO42" s="3"/>
      <c r="AQ42" s="2"/>
    </row>
    <row r="43" spans="1:57" ht="15.75">
      <c r="A43" s="62" t="s">
        <v>35</v>
      </c>
      <c r="B43" s="12"/>
      <c r="C43" s="76"/>
      <c r="D43" s="12"/>
      <c r="E43" s="12"/>
      <c r="F43" s="82"/>
      <c r="G43" s="12"/>
      <c r="H43" s="12"/>
      <c r="I43" s="94"/>
      <c r="J43" s="12"/>
      <c r="K43" s="12"/>
      <c r="L43" s="85">
        <v>1</v>
      </c>
      <c r="M43" s="12"/>
      <c r="N43" s="12"/>
      <c r="O43" s="82"/>
      <c r="P43" s="12"/>
      <c r="Q43" s="12"/>
      <c r="R43" s="76"/>
      <c r="S43" s="12"/>
      <c r="T43" s="12"/>
      <c r="U43" s="82"/>
      <c r="V43" s="12"/>
      <c r="W43" s="12"/>
      <c r="X43" s="94"/>
      <c r="Y43" s="12"/>
      <c r="Z43" s="37"/>
      <c r="AA43" s="40">
        <v>2.5</v>
      </c>
      <c r="AB43" s="37"/>
      <c r="AC43" s="38">
        <f t="shared" si="0"/>
        <v>1</v>
      </c>
      <c r="AD43" s="37"/>
      <c r="AE43" s="38">
        <f t="shared" si="1"/>
        <v>1.5</v>
      </c>
      <c r="AF43" s="18"/>
      <c r="AG43" s="38">
        <v>0.5</v>
      </c>
      <c r="AH43" s="41"/>
      <c r="AI43" s="38">
        <f t="shared" si="2"/>
        <v>0</v>
      </c>
      <c r="AJ43" s="41"/>
      <c r="AK43" s="38">
        <f t="shared" si="3"/>
        <v>0.5</v>
      </c>
      <c r="AL43" s="58"/>
      <c r="AN43" s="3"/>
      <c r="AO43" s="3"/>
      <c r="AQ43" s="2"/>
      <c r="AS43" s="2"/>
      <c r="AU43" s="2"/>
      <c r="AW43" s="2"/>
      <c r="AY43" s="2"/>
    </row>
    <row r="44" spans="1:57" ht="15.75">
      <c r="A44" s="63" t="s">
        <v>36</v>
      </c>
      <c r="B44" s="13"/>
      <c r="C44" s="20"/>
      <c r="D44" s="13"/>
      <c r="E44" s="13"/>
      <c r="F44" s="90"/>
      <c r="G44" s="13"/>
      <c r="H44" s="13"/>
      <c r="I44" s="95">
        <v>1</v>
      </c>
      <c r="J44" s="13"/>
      <c r="K44" s="13"/>
      <c r="L44" s="20"/>
      <c r="M44" s="13"/>
      <c r="N44" s="13"/>
      <c r="O44" s="90"/>
      <c r="P44" s="13"/>
      <c r="Q44" s="13"/>
      <c r="R44" s="20"/>
      <c r="S44" s="13"/>
      <c r="T44" s="13"/>
      <c r="U44" s="90"/>
      <c r="V44" s="13"/>
      <c r="W44" s="13"/>
      <c r="X44" s="95"/>
      <c r="Y44" s="13"/>
      <c r="Z44" s="37"/>
      <c r="AA44" s="41">
        <v>2</v>
      </c>
      <c r="AB44" s="37"/>
      <c r="AC44" s="39">
        <f t="shared" si="0"/>
        <v>1</v>
      </c>
      <c r="AD44" s="37"/>
      <c r="AE44" s="39">
        <f t="shared" si="1"/>
        <v>1</v>
      </c>
      <c r="AF44" s="15"/>
      <c r="AG44" s="39">
        <v>0.5</v>
      </c>
      <c r="AH44" s="39"/>
      <c r="AI44" s="39">
        <f t="shared" si="2"/>
        <v>0</v>
      </c>
      <c r="AJ44" s="39"/>
      <c r="AK44" s="39">
        <f t="shared" si="3"/>
        <v>0.5</v>
      </c>
      <c r="AL44" s="58"/>
      <c r="AQ44" s="2"/>
      <c r="AS44" s="2"/>
      <c r="AU44" s="2"/>
    </row>
    <row r="45" spans="1:57" ht="15.75">
      <c r="A45" s="62" t="s">
        <v>37</v>
      </c>
      <c r="B45" s="12"/>
      <c r="C45" s="78"/>
      <c r="D45" s="12"/>
      <c r="E45" s="12"/>
      <c r="F45" s="82"/>
      <c r="G45" s="12"/>
      <c r="H45" s="12"/>
      <c r="I45" s="94"/>
      <c r="J45" s="12"/>
      <c r="K45" s="12"/>
      <c r="L45" s="76"/>
      <c r="M45" s="12"/>
      <c r="N45" s="12"/>
      <c r="O45" s="82"/>
      <c r="P45" s="12"/>
      <c r="Q45" s="12"/>
      <c r="R45" s="76"/>
      <c r="S45" s="12"/>
      <c r="T45" s="12"/>
      <c r="U45" s="82"/>
      <c r="V45" s="12"/>
      <c r="W45" s="12"/>
      <c r="X45" s="94"/>
      <c r="Y45" s="12"/>
      <c r="Z45" s="37"/>
      <c r="AA45" s="40">
        <v>3</v>
      </c>
      <c r="AB45" s="37"/>
      <c r="AC45" s="38">
        <f t="shared" si="0"/>
        <v>0</v>
      </c>
      <c r="AD45" s="37"/>
      <c r="AE45" s="38">
        <f t="shared" si="1"/>
        <v>3</v>
      </c>
      <c r="AF45" s="18"/>
      <c r="AG45" s="38">
        <v>0.5</v>
      </c>
      <c r="AH45" s="41"/>
      <c r="AI45" s="38">
        <f t="shared" si="2"/>
        <v>0</v>
      </c>
      <c r="AJ45" s="41"/>
      <c r="AK45" s="38">
        <f t="shared" si="3"/>
        <v>0.5</v>
      </c>
      <c r="AL45" s="58"/>
      <c r="AO45" s="3"/>
      <c r="AQ45" s="2"/>
    </row>
    <row r="46" spans="1:57" ht="15.75">
      <c r="A46" s="63" t="s">
        <v>38</v>
      </c>
      <c r="B46" s="13"/>
      <c r="C46" s="79"/>
      <c r="D46" s="13"/>
      <c r="E46" s="13"/>
      <c r="F46" s="90"/>
      <c r="G46" s="13"/>
      <c r="H46" s="13"/>
      <c r="I46" s="95">
        <v>1</v>
      </c>
      <c r="J46" s="13"/>
      <c r="K46" s="13"/>
      <c r="L46" s="20"/>
      <c r="M46" s="13"/>
      <c r="N46" s="13"/>
      <c r="O46" s="90"/>
      <c r="P46" s="13"/>
      <c r="Q46" s="13"/>
      <c r="R46" s="20"/>
      <c r="S46" s="13"/>
      <c r="T46" s="13"/>
      <c r="U46" s="90"/>
      <c r="V46" s="13"/>
      <c r="W46" s="13"/>
      <c r="X46" s="95">
        <v>0.5</v>
      </c>
      <c r="Y46" s="13"/>
      <c r="Z46" s="37"/>
      <c r="AA46" s="41">
        <v>3.5</v>
      </c>
      <c r="AB46" s="37"/>
      <c r="AC46" s="39">
        <f t="shared" si="0"/>
        <v>1</v>
      </c>
      <c r="AD46" s="37"/>
      <c r="AE46" s="39">
        <f t="shared" si="1"/>
        <v>2.5</v>
      </c>
      <c r="AF46" s="15"/>
      <c r="AG46" s="39">
        <v>0.5</v>
      </c>
      <c r="AH46" s="39"/>
      <c r="AI46" s="39">
        <f t="shared" si="2"/>
        <v>0.5</v>
      </c>
      <c r="AJ46" s="39"/>
      <c r="AK46" s="39">
        <f t="shared" si="3"/>
        <v>0</v>
      </c>
      <c r="AL46" s="58"/>
      <c r="AO46" s="3"/>
      <c r="AQ46" s="2"/>
      <c r="AS46" s="2"/>
      <c r="AU46" s="2"/>
      <c r="AW46" s="2"/>
      <c r="AY46" s="2"/>
    </row>
    <row r="47" spans="1:57" ht="15.75">
      <c r="A47" s="62" t="s">
        <v>39</v>
      </c>
      <c r="B47" s="12"/>
      <c r="C47" s="76"/>
      <c r="D47" s="12"/>
      <c r="E47" s="12"/>
      <c r="F47" s="82"/>
      <c r="G47" s="12"/>
      <c r="H47" s="12"/>
      <c r="I47" s="94"/>
      <c r="J47" s="12"/>
      <c r="K47" s="12"/>
      <c r="L47" s="101">
        <v>1</v>
      </c>
      <c r="M47" s="12"/>
      <c r="N47" s="12"/>
      <c r="O47" s="82"/>
      <c r="P47" s="12"/>
      <c r="Q47" s="12"/>
      <c r="R47" s="76"/>
      <c r="S47" s="12"/>
      <c r="T47" s="12"/>
      <c r="U47" s="82"/>
      <c r="V47" s="12"/>
      <c r="W47" s="12"/>
      <c r="X47" s="94"/>
      <c r="Y47" s="12"/>
      <c r="Z47" s="37"/>
      <c r="AA47" s="40">
        <v>2.5</v>
      </c>
      <c r="AB47" s="37"/>
      <c r="AC47" s="38">
        <f t="shared" si="0"/>
        <v>1</v>
      </c>
      <c r="AD47" s="37"/>
      <c r="AE47" s="38">
        <f t="shared" si="1"/>
        <v>1.5</v>
      </c>
      <c r="AF47" s="18"/>
      <c r="AG47" s="38">
        <v>0.5</v>
      </c>
      <c r="AH47" s="41"/>
      <c r="AI47" s="38">
        <f t="shared" si="2"/>
        <v>0</v>
      </c>
      <c r="AJ47" s="41"/>
      <c r="AK47" s="38">
        <f t="shared" si="3"/>
        <v>0.5</v>
      </c>
      <c r="AL47" s="58"/>
      <c r="AN47" s="3"/>
      <c r="AO47" s="3"/>
      <c r="AU47" s="2"/>
      <c r="AW47" s="2"/>
    </row>
    <row r="48" spans="1:57" ht="15.75">
      <c r="A48" s="63" t="s">
        <v>40</v>
      </c>
      <c r="B48" s="13"/>
      <c r="C48" s="20"/>
      <c r="D48" s="13"/>
      <c r="E48" s="13"/>
      <c r="F48" s="79"/>
      <c r="G48" s="13"/>
      <c r="H48" s="13"/>
      <c r="I48" s="95"/>
      <c r="J48" s="13"/>
      <c r="K48" s="13"/>
      <c r="L48" s="95">
        <v>1</v>
      </c>
      <c r="M48" s="13"/>
      <c r="N48" s="13"/>
      <c r="O48" s="90"/>
      <c r="P48" s="13"/>
      <c r="Q48" s="13"/>
      <c r="R48" s="20"/>
      <c r="S48" s="13"/>
      <c r="T48" s="13"/>
      <c r="U48" s="90"/>
      <c r="V48" s="13"/>
      <c r="W48" s="13"/>
      <c r="X48" s="95"/>
      <c r="Y48" s="13"/>
      <c r="Z48" s="37"/>
      <c r="AA48" s="41">
        <v>2.5</v>
      </c>
      <c r="AB48" s="37"/>
      <c r="AC48" s="39">
        <f t="shared" si="0"/>
        <v>1</v>
      </c>
      <c r="AD48" s="37"/>
      <c r="AE48" s="39">
        <f t="shared" si="1"/>
        <v>1.5</v>
      </c>
      <c r="AF48" s="15"/>
      <c r="AG48" s="39">
        <v>0.5</v>
      </c>
      <c r="AH48" s="39"/>
      <c r="AI48" s="39">
        <f t="shared" si="2"/>
        <v>0</v>
      </c>
      <c r="AJ48" s="39"/>
      <c r="AK48" s="39">
        <f t="shared" si="3"/>
        <v>0.5</v>
      </c>
      <c r="AL48" s="58"/>
      <c r="AO48" s="3"/>
      <c r="AQ48" s="2"/>
    </row>
    <row r="49" spans="1:57" ht="15.75">
      <c r="A49" s="62" t="s">
        <v>41</v>
      </c>
      <c r="B49" s="12"/>
      <c r="C49" s="76"/>
      <c r="D49" s="12"/>
      <c r="E49" s="12"/>
      <c r="F49" s="76"/>
      <c r="G49" s="12"/>
      <c r="H49" s="12"/>
      <c r="I49" s="94"/>
      <c r="J49" s="12"/>
      <c r="K49" s="12"/>
      <c r="L49" s="85">
        <v>1</v>
      </c>
      <c r="M49" s="12"/>
      <c r="N49" s="12"/>
      <c r="O49" s="82"/>
      <c r="P49" s="12"/>
      <c r="Q49" s="12"/>
      <c r="R49" s="76"/>
      <c r="S49" s="12"/>
      <c r="T49" s="12"/>
      <c r="U49" s="82">
        <v>0.5</v>
      </c>
      <c r="V49" s="12"/>
      <c r="W49" s="12"/>
      <c r="X49" s="94"/>
      <c r="Y49" s="12"/>
      <c r="Z49" s="37"/>
      <c r="AA49" s="40">
        <v>1.5</v>
      </c>
      <c r="AB49" s="37"/>
      <c r="AC49" s="38">
        <f t="shared" si="0"/>
        <v>1.5</v>
      </c>
      <c r="AD49" s="37"/>
      <c r="AE49" s="38">
        <f t="shared" si="1"/>
        <v>0</v>
      </c>
      <c r="AF49" s="18"/>
      <c r="AG49" s="38">
        <v>0.5</v>
      </c>
      <c r="AH49" s="41"/>
      <c r="AI49" s="38">
        <f t="shared" si="2"/>
        <v>0</v>
      </c>
      <c r="AJ49" s="41"/>
      <c r="AK49" s="38">
        <f t="shared" si="3"/>
        <v>0.5</v>
      </c>
      <c r="AL49" s="58"/>
      <c r="AO49" s="3"/>
      <c r="AQ49" s="2"/>
      <c r="AU49" s="2"/>
      <c r="AW49" s="2"/>
    </row>
    <row r="50" spans="1:57" ht="15.75">
      <c r="A50" s="63" t="s">
        <v>42</v>
      </c>
      <c r="B50" s="13"/>
      <c r="C50" s="77"/>
      <c r="D50" s="13"/>
      <c r="E50" s="13"/>
      <c r="F50" s="81"/>
      <c r="G50" s="13"/>
      <c r="H50" s="13"/>
      <c r="I50" s="95"/>
      <c r="J50" s="13"/>
      <c r="K50" s="13"/>
      <c r="L50" s="20"/>
      <c r="M50" s="13"/>
      <c r="N50" s="13"/>
      <c r="O50" s="90"/>
      <c r="P50" s="13"/>
      <c r="Q50" s="13"/>
      <c r="R50" s="20"/>
      <c r="S50" s="13"/>
      <c r="T50" s="13"/>
      <c r="U50" s="90"/>
      <c r="V50" s="13"/>
      <c r="W50" s="13"/>
      <c r="X50" s="95">
        <v>0.5</v>
      </c>
      <c r="Y50" s="13"/>
      <c r="Z50" s="37"/>
      <c r="AA50" s="41">
        <v>3</v>
      </c>
      <c r="AB50" s="37"/>
      <c r="AC50" s="39">
        <f t="shared" si="0"/>
        <v>0</v>
      </c>
      <c r="AD50" s="37"/>
      <c r="AE50" s="39">
        <f t="shared" si="1"/>
        <v>3</v>
      </c>
      <c r="AF50" s="15"/>
      <c r="AG50" s="39">
        <v>0.5</v>
      </c>
      <c r="AH50" s="39"/>
      <c r="AI50" s="39">
        <f t="shared" si="2"/>
        <v>0.5</v>
      </c>
      <c r="AJ50" s="39"/>
      <c r="AK50" s="39">
        <f t="shared" si="3"/>
        <v>0</v>
      </c>
      <c r="AL50" s="58"/>
      <c r="AO50" s="3"/>
      <c r="AU50" s="2"/>
      <c r="AW50" s="2"/>
    </row>
    <row r="51" spans="1:57" ht="15.75">
      <c r="A51" s="62" t="s">
        <v>43</v>
      </c>
      <c r="B51" s="12"/>
      <c r="C51" s="76"/>
      <c r="D51" s="12"/>
      <c r="E51" s="12"/>
      <c r="F51" s="82"/>
      <c r="G51" s="12"/>
      <c r="H51" s="12"/>
      <c r="I51" s="94"/>
      <c r="J51" s="12"/>
      <c r="K51" s="12"/>
      <c r="L51" s="76"/>
      <c r="M51" s="12"/>
      <c r="N51" s="12"/>
      <c r="O51" s="82"/>
      <c r="P51" s="12"/>
      <c r="Q51" s="12"/>
      <c r="R51" s="76"/>
      <c r="S51" s="12"/>
      <c r="T51" s="12"/>
      <c r="U51" s="82"/>
      <c r="V51" s="12"/>
      <c r="W51" s="12"/>
      <c r="X51" s="94"/>
      <c r="Y51" s="12"/>
      <c r="Z51" s="37"/>
      <c r="AA51" s="40">
        <v>2</v>
      </c>
      <c r="AB51" s="37"/>
      <c r="AC51" s="38">
        <f t="shared" si="0"/>
        <v>0</v>
      </c>
      <c r="AD51" s="37"/>
      <c r="AE51" s="38">
        <f t="shared" si="1"/>
        <v>2</v>
      </c>
      <c r="AF51" s="18"/>
      <c r="AG51" s="38">
        <v>0.5</v>
      </c>
      <c r="AH51" s="41"/>
      <c r="AI51" s="38">
        <f t="shared" si="2"/>
        <v>0</v>
      </c>
      <c r="AJ51" s="41"/>
      <c r="AK51" s="38">
        <f t="shared" si="3"/>
        <v>0.5</v>
      </c>
      <c r="AL51" s="58"/>
      <c r="AN51" s="3"/>
      <c r="AQ51" s="2"/>
      <c r="AS51" s="2"/>
      <c r="AW51" s="2"/>
      <c r="AY51" s="2"/>
    </row>
    <row r="52" spans="1:57" ht="15.75">
      <c r="A52" s="63" t="s">
        <v>44</v>
      </c>
      <c r="B52" s="13"/>
      <c r="C52" s="20"/>
      <c r="D52" s="13"/>
      <c r="E52" s="13"/>
      <c r="F52" s="79"/>
      <c r="G52" s="13"/>
      <c r="H52" s="13"/>
      <c r="I52" s="95">
        <v>0.5</v>
      </c>
      <c r="J52" s="13"/>
      <c r="K52" s="13"/>
      <c r="L52" s="20"/>
      <c r="M52" s="13"/>
      <c r="N52" s="13"/>
      <c r="O52" s="79"/>
      <c r="P52" s="13"/>
      <c r="Q52" s="13"/>
      <c r="R52" s="20"/>
      <c r="S52" s="13"/>
      <c r="T52" s="13"/>
      <c r="U52" s="79"/>
      <c r="V52" s="13"/>
      <c r="W52" s="13"/>
      <c r="X52" s="95"/>
      <c r="Y52" s="13"/>
      <c r="Z52" s="37"/>
      <c r="AA52" s="41">
        <v>2</v>
      </c>
      <c r="AB52" s="37"/>
      <c r="AC52" s="39">
        <f t="shared" si="0"/>
        <v>0.5</v>
      </c>
      <c r="AD52" s="37"/>
      <c r="AE52" s="39">
        <f t="shared" si="1"/>
        <v>1.5</v>
      </c>
      <c r="AF52" s="15"/>
      <c r="AG52" s="39">
        <v>0.5</v>
      </c>
      <c r="AH52" s="39"/>
      <c r="AI52" s="39">
        <f t="shared" si="2"/>
        <v>0</v>
      </c>
      <c r="AJ52" s="39"/>
      <c r="AK52" s="39">
        <f t="shared" si="3"/>
        <v>0.5</v>
      </c>
      <c r="AL52" s="58"/>
      <c r="AO52" s="3"/>
      <c r="AQ52" s="2"/>
      <c r="AU52" s="2"/>
      <c r="AW52" s="2"/>
    </row>
    <row r="53" spans="1:57" ht="15.75">
      <c r="A53" s="62" t="s">
        <v>45</v>
      </c>
      <c r="B53" s="12"/>
      <c r="C53" s="80">
        <v>0.5</v>
      </c>
      <c r="D53" s="12"/>
      <c r="E53" s="12"/>
      <c r="F53" s="76"/>
      <c r="G53" s="12"/>
      <c r="H53" s="12"/>
      <c r="I53" s="94"/>
      <c r="J53" s="12"/>
      <c r="K53" s="12"/>
      <c r="L53" s="76"/>
      <c r="M53" s="12"/>
      <c r="N53" s="12"/>
      <c r="O53" s="76"/>
      <c r="P53" s="12"/>
      <c r="Q53" s="12"/>
      <c r="R53" s="70">
        <v>0.5</v>
      </c>
      <c r="S53" s="12"/>
      <c r="T53" s="12"/>
      <c r="U53" s="76"/>
      <c r="V53" s="12"/>
      <c r="W53" s="12"/>
      <c r="X53" s="94"/>
      <c r="Y53" s="12"/>
      <c r="Z53" s="37"/>
      <c r="AA53" s="40">
        <v>2</v>
      </c>
      <c r="AB53" s="37"/>
      <c r="AC53" s="38">
        <f t="shared" si="0"/>
        <v>1</v>
      </c>
      <c r="AD53" s="37"/>
      <c r="AE53" s="38">
        <f t="shared" si="1"/>
        <v>1</v>
      </c>
      <c r="AF53" s="18"/>
      <c r="AG53" s="38">
        <v>0.5</v>
      </c>
      <c r="AH53" s="41"/>
      <c r="AI53" s="38">
        <f t="shared" si="2"/>
        <v>0</v>
      </c>
      <c r="AJ53" s="41"/>
      <c r="AK53" s="38">
        <f t="shared" si="3"/>
        <v>0.5</v>
      </c>
      <c r="AL53" s="58"/>
      <c r="AO53" s="3"/>
      <c r="AQ53" s="2"/>
      <c r="AU53" s="2"/>
      <c r="AW53" s="2"/>
    </row>
    <row r="54" spans="1:57" ht="15.75">
      <c r="A54" s="63" t="s">
        <v>46</v>
      </c>
      <c r="B54" s="13"/>
      <c r="C54" s="20"/>
      <c r="D54" s="13"/>
      <c r="E54" s="13"/>
      <c r="F54" s="81"/>
      <c r="G54" s="13"/>
      <c r="H54" s="13"/>
      <c r="I54" s="95">
        <v>1</v>
      </c>
      <c r="J54" s="13"/>
      <c r="K54" s="13"/>
      <c r="L54" s="20"/>
      <c r="M54" s="13"/>
      <c r="N54" s="13"/>
      <c r="O54" s="81"/>
      <c r="P54" s="13"/>
      <c r="Q54" s="13"/>
      <c r="R54" s="20"/>
      <c r="S54" s="13"/>
      <c r="T54" s="13"/>
      <c r="U54" s="81"/>
      <c r="V54" s="13"/>
      <c r="W54" s="13"/>
      <c r="X54" s="95">
        <v>0.5</v>
      </c>
      <c r="Y54" s="13"/>
      <c r="Z54" s="37"/>
      <c r="AA54" s="41">
        <v>2</v>
      </c>
      <c r="AB54" s="37"/>
      <c r="AC54" s="39">
        <f t="shared" si="0"/>
        <v>1</v>
      </c>
      <c r="AD54" s="37"/>
      <c r="AE54" s="39">
        <f t="shared" si="1"/>
        <v>1</v>
      </c>
      <c r="AF54" s="15"/>
      <c r="AG54" s="39">
        <v>0.5</v>
      </c>
      <c r="AH54" s="39"/>
      <c r="AI54" s="39">
        <f t="shared" si="2"/>
        <v>0.5</v>
      </c>
      <c r="AJ54" s="39"/>
      <c r="AK54" s="39">
        <f t="shared" si="3"/>
        <v>0</v>
      </c>
      <c r="AL54" s="58"/>
      <c r="AS54" s="2"/>
      <c r="BA54" s="1"/>
      <c r="BE54" s="1"/>
    </row>
    <row r="55" spans="1:57" ht="15.75">
      <c r="A55" s="62" t="s">
        <v>47</v>
      </c>
      <c r="B55" s="12"/>
      <c r="C55" s="76"/>
      <c r="D55" s="12"/>
      <c r="E55" s="12"/>
      <c r="F55" s="82"/>
      <c r="G55" s="12"/>
      <c r="H55" s="12"/>
      <c r="I55" s="94"/>
      <c r="J55" s="12"/>
      <c r="K55" s="12"/>
      <c r="L55" s="80">
        <v>1</v>
      </c>
      <c r="M55" s="12"/>
      <c r="N55" s="12"/>
      <c r="O55" s="82"/>
      <c r="P55" s="12"/>
      <c r="Q55" s="12"/>
      <c r="R55" s="76"/>
      <c r="S55" s="12"/>
      <c r="T55" s="12"/>
      <c r="U55" s="82"/>
      <c r="V55" s="12"/>
      <c r="W55" s="12"/>
      <c r="X55" s="94"/>
      <c r="Y55" s="12"/>
      <c r="Z55" s="37"/>
      <c r="AA55" s="40">
        <v>2</v>
      </c>
      <c r="AB55" s="37"/>
      <c r="AC55" s="38">
        <f t="shared" si="0"/>
        <v>1</v>
      </c>
      <c r="AD55" s="37"/>
      <c r="AE55" s="38">
        <f t="shared" si="1"/>
        <v>1</v>
      </c>
      <c r="AF55" s="18"/>
      <c r="AG55" s="38">
        <v>0.5</v>
      </c>
      <c r="AH55" s="41"/>
      <c r="AI55" s="38">
        <f t="shared" si="2"/>
        <v>0</v>
      </c>
      <c r="AJ55" s="41"/>
      <c r="AK55" s="38">
        <f t="shared" si="3"/>
        <v>0.5</v>
      </c>
      <c r="AL55" s="58"/>
      <c r="AQ55" s="2"/>
      <c r="AS55" s="2"/>
      <c r="AW55" s="2"/>
      <c r="AY55" s="2"/>
    </row>
    <row r="56" spans="1:57" ht="15.75">
      <c r="A56" s="63" t="s">
        <v>48</v>
      </c>
      <c r="B56" s="13"/>
      <c r="C56" s="77"/>
      <c r="D56" s="13"/>
      <c r="E56" s="13"/>
      <c r="F56" s="90"/>
      <c r="G56" s="13"/>
      <c r="H56" s="13"/>
      <c r="I56" s="95"/>
      <c r="J56" s="13"/>
      <c r="K56" s="13"/>
      <c r="L56" s="20"/>
      <c r="M56" s="13"/>
      <c r="N56" s="13"/>
      <c r="O56" s="90"/>
      <c r="P56" s="13"/>
      <c r="Q56" s="13"/>
      <c r="R56" s="20"/>
      <c r="S56" s="13"/>
      <c r="T56" s="13"/>
      <c r="U56" s="90"/>
      <c r="V56" s="13"/>
      <c r="W56" s="13"/>
      <c r="X56" s="95"/>
      <c r="Y56" s="13"/>
      <c r="Z56" s="37"/>
      <c r="AA56" s="41">
        <v>3</v>
      </c>
      <c r="AB56" s="37"/>
      <c r="AC56" s="39">
        <f t="shared" si="0"/>
        <v>0</v>
      </c>
      <c r="AD56" s="37"/>
      <c r="AE56" s="39">
        <f t="shared" si="1"/>
        <v>3</v>
      </c>
      <c r="AF56" s="15"/>
      <c r="AG56" s="39">
        <v>0.5</v>
      </c>
      <c r="AH56" s="39"/>
      <c r="AI56" s="39">
        <f t="shared" si="2"/>
        <v>0</v>
      </c>
      <c r="AJ56" s="39"/>
      <c r="AK56" s="39">
        <f t="shared" si="3"/>
        <v>0.5</v>
      </c>
      <c r="AL56" s="58"/>
      <c r="AN56" s="3"/>
      <c r="AQ56" s="2"/>
      <c r="AS56" s="2"/>
      <c r="AU56" s="2"/>
      <c r="AY56" s="2"/>
    </row>
    <row r="57" spans="1:57" ht="15.75">
      <c r="A57" s="62" t="s">
        <v>49</v>
      </c>
      <c r="B57" s="12"/>
      <c r="C57" s="76"/>
      <c r="D57" s="12"/>
      <c r="E57" s="12"/>
      <c r="F57" s="82"/>
      <c r="G57" s="12"/>
      <c r="H57" s="12"/>
      <c r="I57" s="94"/>
      <c r="J57" s="12"/>
      <c r="K57" s="12"/>
      <c r="L57" s="80">
        <v>1</v>
      </c>
      <c r="M57" s="12"/>
      <c r="N57" s="12"/>
      <c r="O57" s="82"/>
      <c r="P57" s="12"/>
      <c r="Q57" s="12"/>
      <c r="R57" s="76"/>
      <c r="S57" s="12"/>
      <c r="T57" s="12"/>
      <c r="U57" s="83"/>
      <c r="V57" s="12"/>
      <c r="W57" s="12"/>
      <c r="X57" s="94"/>
      <c r="Y57" s="12"/>
      <c r="Z57" s="37"/>
      <c r="AA57" s="40">
        <v>2.5</v>
      </c>
      <c r="AB57" s="37"/>
      <c r="AC57" s="38">
        <f t="shared" si="0"/>
        <v>1</v>
      </c>
      <c r="AD57" s="37"/>
      <c r="AE57" s="38">
        <f t="shared" si="1"/>
        <v>1.5</v>
      </c>
      <c r="AF57" s="18"/>
      <c r="AG57" s="38">
        <v>0.5</v>
      </c>
      <c r="AH57" s="41"/>
      <c r="AI57" s="38">
        <f t="shared" si="2"/>
        <v>0</v>
      </c>
      <c r="AJ57" s="41"/>
      <c r="AK57" s="38">
        <f t="shared" si="3"/>
        <v>0.5</v>
      </c>
      <c r="AL57" s="58"/>
      <c r="AQ57" s="2"/>
      <c r="AS57" s="2"/>
      <c r="AU57" s="2"/>
      <c r="AW57" s="2"/>
      <c r="AY57" s="2"/>
    </row>
    <row r="58" spans="1:57" ht="15.75">
      <c r="A58" s="63" t="s">
        <v>50</v>
      </c>
      <c r="B58" s="13"/>
      <c r="C58" s="81"/>
      <c r="D58" s="13"/>
      <c r="E58" s="13"/>
      <c r="F58" s="90"/>
      <c r="G58" s="13"/>
      <c r="H58" s="13"/>
      <c r="I58" s="95"/>
      <c r="J58" s="13"/>
      <c r="K58" s="13"/>
      <c r="L58" s="20"/>
      <c r="M58" s="13"/>
      <c r="N58" s="13"/>
      <c r="O58" s="90"/>
      <c r="P58" s="13"/>
      <c r="Q58" s="13"/>
      <c r="R58" s="20"/>
      <c r="S58" s="13"/>
      <c r="T58" s="13"/>
      <c r="U58" s="20"/>
      <c r="V58" s="13"/>
      <c r="W58" s="13"/>
      <c r="X58" s="95">
        <v>0.5</v>
      </c>
      <c r="Y58" s="13"/>
      <c r="Z58" s="37"/>
      <c r="AA58" s="41">
        <v>3</v>
      </c>
      <c r="AB58" s="37"/>
      <c r="AC58" s="39">
        <f t="shared" si="0"/>
        <v>0</v>
      </c>
      <c r="AD58" s="37"/>
      <c r="AE58" s="39">
        <f t="shared" si="1"/>
        <v>3</v>
      </c>
      <c r="AF58" s="15"/>
      <c r="AG58" s="39">
        <v>0.5</v>
      </c>
      <c r="AH58" s="39"/>
      <c r="AI58" s="39">
        <f t="shared" si="2"/>
        <v>0.5</v>
      </c>
      <c r="AJ58" s="39"/>
      <c r="AK58" s="39">
        <f t="shared" si="3"/>
        <v>0</v>
      </c>
      <c r="AL58" s="58"/>
      <c r="AO58" s="3"/>
      <c r="AQ58" s="2"/>
      <c r="AS58" s="2"/>
      <c r="AU58" s="2"/>
      <c r="AW58" s="2"/>
      <c r="AY58" s="2"/>
    </row>
    <row r="59" spans="1:57" ht="15.75">
      <c r="A59" s="62" t="s">
        <v>51</v>
      </c>
      <c r="B59" s="12"/>
      <c r="C59" s="82"/>
      <c r="D59" s="12"/>
      <c r="E59" s="12"/>
      <c r="F59" s="82"/>
      <c r="G59" s="12"/>
      <c r="H59" s="12"/>
      <c r="I59" s="94">
        <v>1</v>
      </c>
      <c r="J59" s="12"/>
      <c r="K59" s="12"/>
      <c r="L59" s="76"/>
      <c r="M59" s="12"/>
      <c r="N59" s="12"/>
      <c r="O59" s="82"/>
      <c r="P59" s="12"/>
      <c r="Q59" s="12"/>
      <c r="R59" s="76"/>
      <c r="S59" s="12"/>
      <c r="T59" s="12"/>
      <c r="U59" s="105"/>
      <c r="V59" s="12"/>
      <c r="W59" s="12"/>
      <c r="X59" s="94"/>
      <c r="Y59" s="12"/>
      <c r="Z59" s="37"/>
      <c r="AA59" s="40">
        <v>3</v>
      </c>
      <c r="AB59" s="37"/>
      <c r="AC59" s="38">
        <f t="shared" si="0"/>
        <v>1</v>
      </c>
      <c r="AD59" s="37"/>
      <c r="AE59" s="38">
        <f t="shared" si="1"/>
        <v>2</v>
      </c>
      <c r="AF59" s="18"/>
      <c r="AG59" s="38">
        <v>0.5</v>
      </c>
      <c r="AH59" s="41"/>
      <c r="AI59" s="38">
        <f t="shared" si="2"/>
        <v>0</v>
      </c>
      <c r="AJ59" s="41"/>
      <c r="AK59" s="38">
        <f t="shared" si="3"/>
        <v>0.5</v>
      </c>
      <c r="AL59" s="58"/>
      <c r="AO59" s="3"/>
      <c r="AQ59" s="2"/>
      <c r="AS59" s="2"/>
      <c r="AU59" s="2"/>
      <c r="AY59" s="2"/>
    </row>
    <row r="60" spans="1:57" ht="15.75">
      <c r="A60" s="63" t="s">
        <v>52</v>
      </c>
      <c r="B60" s="13"/>
      <c r="C60" s="90"/>
      <c r="D60" s="13"/>
      <c r="E60" s="13"/>
      <c r="F60" s="90"/>
      <c r="G60" s="13"/>
      <c r="H60" s="13"/>
      <c r="I60" s="95"/>
      <c r="J60" s="13"/>
      <c r="K60" s="13"/>
      <c r="L60" s="20"/>
      <c r="M60" s="13"/>
      <c r="N60" s="13"/>
      <c r="O60" s="90"/>
      <c r="P60" s="13"/>
      <c r="Q60" s="13"/>
      <c r="R60" s="20"/>
      <c r="S60" s="13"/>
      <c r="T60" s="13"/>
      <c r="U60" s="20"/>
      <c r="V60" s="13"/>
      <c r="W60" s="13"/>
      <c r="X60" s="95"/>
      <c r="Y60" s="13"/>
      <c r="Z60" s="37"/>
      <c r="AA60" s="41">
        <v>3</v>
      </c>
      <c r="AB60" s="37"/>
      <c r="AC60" s="39">
        <f t="shared" si="0"/>
        <v>0</v>
      </c>
      <c r="AD60" s="37"/>
      <c r="AE60" s="39">
        <f t="shared" si="1"/>
        <v>3</v>
      </c>
      <c r="AF60" s="15"/>
      <c r="AG60" s="39">
        <v>0.5</v>
      </c>
      <c r="AH60" s="39"/>
      <c r="AI60" s="39">
        <f t="shared" si="2"/>
        <v>0</v>
      </c>
      <c r="AJ60" s="39"/>
      <c r="AK60" s="39">
        <f t="shared" si="3"/>
        <v>0.5</v>
      </c>
      <c r="AL60" s="58"/>
      <c r="AS60" s="2"/>
      <c r="AU60" s="2"/>
      <c r="AW60" s="2"/>
    </row>
    <row r="61" spans="1:57" ht="15.75">
      <c r="A61" s="62" t="s">
        <v>53</v>
      </c>
      <c r="B61" s="12"/>
      <c r="C61" s="82"/>
      <c r="D61" s="12"/>
      <c r="E61" s="12"/>
      <c r="F61" s="82"/>
      <c r="G61" s="12"/>
      <c r="H61" s="12"/>
      <c r="I61" s="94">
        <v>1</v>
      </c>
      <c r="J61" s="12"/>
      <c r="K61" s="12"/>
      <c r="L61" s="76"/>
      <c r="M61" s="12"/>
      <c r="N61" s="12"/>
      <c r="O61" s="82"/>
      <c r="P61" s="12"/>
      <c r="Q61" s="12"/>
      <c r="R61" s="76"/>
      <c r="S61" s="12"/>
      <c r="T61" s="12"/>
      <c r="U61" s="105"/>
      <c r="V61" s="12"/>
      <c r="W61" s="12"/>
      <c r="X61" s="94"/>
      <c r="Y61" s="12"/>
      <c r="Z61" s="37"/>
      <c r="AA61" s="40">
        <v>3</v>
      </c>
      <c r="AB61" s="37"/>
      <c r="AC61" s="38">
        <f t="shared" si="0"/>
        <v>1</v>
      </c>
      <c r="AD61" s="37"/>
      <c r="AE61" s="38">
        <f t="shared" si="1"/>
        <v>2</v>
      </c>
      <c r="AF61" s="18"/>
      <c r="AG61" s="38">
        <v>0.5</v>
      </c>
      <c r="AH61" s="41"/>
      <c r="AI61" s="38">
        <f t="shared" si="2"/>
        <v>0</v>
      </c>
      <c r="AJ61" s="41"/>
      <c r="AK61" s="38">
        <f t="shared" si="3"/>
        <v>0.5</v>
      </c>
      <c r="AL61" s="58"/>
      <c r="AO61" s="3"/>
      <c r="AQ61" s="2"/>
      <c r="AS61" s="2"/>
      <c r="AU61" s="2"/>
      <c r="AW61" s="2"/>
      <c r="AY61" s="2"/>
    </row>
    <row r="62" spans="1:57" ht="15.75">
      <c r="A62" s="63" t="s">
        <v>54</v>
      </c>
      <c r="B62" s="13"/>
      <c r="C62" s="90"/>
      <c r="D62" s="13"/>
      <c r="E62" s="13"/>
      <c r="F62" s="90"/>
      <c r="G62" s="13"/>
      <c r="H62" s="13"/>
      <c r="I62" s="95">
        <v>1</v>
      </c>
      <c r="J62" s="13"/>
      <c r="K62" s="13"/>
      <c r="L62" s="20"/>
      <c r="M62" s="13"/>
      <c r="N62" s="13"/>
      <c r="O62" s="90"/>
      <c r="P62" s="13"/>
      <c r="Q62" s="13"/>
      <c r="R62" s="20"/>
      <c r="S62" s="13"/>
      <c r="T62" s="13"/>
      <c r="U62" s="20"/>
      <c r="V62" s="13"/>
      <c r="W62" s="13"/>
      <c r="X62" s="95"/>
      <c r="Y62" s="13"/>
      <c r="Z62" s="37"/>
      <c r="AA62" s="41">
        <v>3</v>
      </c>
      <c r="AB62" s="37"/>
      <c r="AC62" s="39">
        <f t="shared" si="0"/>
        <v>1</v>
      </c>
      <c r="AD62" s="37"/>
      <c r="AE62" s="39">
        <f t="shared" si="1"/>
        <v>2</v>
      </c>
      <c r="AF62" s="15"/>
      <c r="AG62" s="39">
        <v>0.5</v>
      </c>
      <c r="AH62" s="39"/>
      <c r="AI62" s="39">
        <f t="shared" si="2"/>
        <v>0</v>
      </c>
      <c r="AJ62" s="39"/>
      <c r="AK62" s="39">
        <f t="shared" si="3"/>
        <v>0.5</v>
      </c>
      <c r="AL62" s="58"/>
      <c r="AO62" s="3"/>
      <c r="AQ62" s="2"/>
      <c r="AS62" s="2"/>
      <c r="AU62" s="2"/>
      <c r="AY62" s="2"/>
    </row>
    <row r="63" spans="1:57" ht="15.75">
      <c r="A63" s="62" t="s">
        <v>55</v>
      </c>
      <c r="B63" s="12"/>
      <c r="C63" s="83"/>
      <c r="D63" s="12"/>
      <c r="E63" s="12"/>
      <c r="F63" s="82"/>
      <c r="G63" s="12"/>
      <c r="H63" s="12"/>
      <c r="I63" s="94"/>
      <c r="J63" s="12"/>
      <c r="K63" s="12"/>
      <c r="L63" s="76"/>
      <c r="M63" s="12"/>
      <c r="N63" s="12"/>
      <c r="O63" s="82"/>
      <c r="P63" s="12"/>
      <c r="Q63" s="12"/>
      <c r="R63" s="76"/>
      <c r="S63" s="12"/>
      <c r="T63" s="12"/>
      <c r="U63" s="78">
        <v>0.5</v>
      </c>
      <c r="V63" s="12"/>
      <c r="W63" s="12"/>
      <c r="X63" s="94">
        <v>0.5</v>
      </c>
      <c r="Y63" s="12"/>
      <c r="Z63" s="37"/>
      <c r="AA63" s="40">
        <v>3</v>
      </c>
      <c r="AB63" s="37"/>
      <c r="AC63" s="38">
        <f t="shared" si="0"/>
        <v>0.5</v>
      </c>
      <c r="AD63" s="37"/>
      <c r="AE63" s="38">
        <f t="shared" si="1"/>
        <v>2.5</v>
      </c>
      <c r="AF63" s="18"/>
      <c r="AG63" s="38">
        <v>0.5</v>
      </c>
      <c r="AH63" s="41"/>
      <c r="AI63" s="38">
        <f t="shared" si="2"/>
        <v>0.5</v>
      </c>
      <c r="AJ63" s="41"/>
      <c r="AK63" s="38">
        <f t="shared" si="3"/>
        <v>0</v>
      </c>
      <c r="AL63" s="58"/>
      <c r="AO63" s="3"/>
      <c r="AS63" s="2"/>
      <c r="AU63" s="2"/>
      <c r="AW63" s="2"/>
    </row>
    <row r="64" spans="1:57" ht="15.75">
      <c r="A64" s="63" t="s">
        <v>56</v>
      </c>
      <c r="B64" s="13"/>
      <c r="C64" s="20"/>
      <c r="D64" s="13"/>
      <c r="E64" s="13"/>
      <c r="F64" s="90"/>
      <c r="G64" s="13"/>
      <c r="H64" s="13"/>
      <c r="I64" s="95">
        <v>1</v>
      </c>
      <c r="J64" s="13"/>
      <c r="K64" s="13"/>
      <c r="L64" s="20"/>
      <c r="M64" s="13"/>
      <c r="N64" s="13"/>
      <c r="O64" s="90"/>
      <c r="P64" s="13"/>
      <c r="Q64" s="13"/>
      <c r="R64" s="20"/>
      <c r="S64" s="13"/>
      <c r="T64" s="13"/>
      <c r="U64" s="90"/>
      <c r="V64" s="13"/>
      <c r="W64" s="13"/>
      <c r="X64" s="95"/>
      <c r="Y64" s="13"/>
      <c r="Z64" s="37"/>
      <c r="AA64" s="41">
        <v>2</v>
      </c>
      <c r="AB64" s="37"/>
      <c r="AC64" s="39">
        <f t="shared" si="0"/>
        <v>1</v>
      </c>
      <c r="AD64" s="37"/>
      <c r="AE64" s="39">
        <f t="shared" si="1"/>
        <v>1</v>
      </c>
      <c r="AF64" s="15"/>
      <c r="AG64" s="39">
        <v>0.5</v>
      </c>
      <c r="AH64" s="39"/>
      <c r="AI64" s="39">
        <f t="shared" si="2"/>
        <v>0</v>
      </c>
      <c r="AJ64" s="39"/>
      <c r="AK64" s="39">
        <f t="shared" si="3"/>
        <v>0.5</v>
      </c>
      <c r="AL64" s="58"/>
      <c r="AQ64" s="2"/>
      <c r="AS64" s="2"/>
      <c r="AU64" s="2"/>
      <c r="AW64" s="2"/>
      <c r="AY64" s="2"/>
    </row>
    <row r="65" spans="1:51" ht="15.75">
      <c r="A65" s="62" t="s">
        <v>115</v>
      </c>
      <c r="B65" s="12"/>
      <c r="C65" s="76"/>
      <c r="D65" s="12"/>
      <c r="E65" s="12"/>
      <c r="F65" s="82"/>
      <c r="G65" s="12"/>
      <c r="H65" s="12"/>
      <c r="I65" s="94"/>
      <c r="J65" s="12"/>
      <c r="K65" s="12"/>
      <c r="L65" s="76"/>
      <c r="M65" s="12"/>
      <c r="N65" s="12"/>
      <c r="O65" s="82"/>
      <c r="P65" s="12"/>
      <c r="Q65" s="12"/>
      <c r="R65" s="76"/>
      <c r="S65" s="12"/>
      <c r="T65" s="12"/>
      <c r="U65" s="82"/>
      <c r="V65" s="12"/>
      <c r="W65" s="12"/>
      <c r="X65" s="94"/>
      <c r="Y65" s="12"/>
      <c r="Z65" s="37"/>
      <c r="AA65" s="40">
        <v>2</v>
      </c>
      <c r="AB65" s="37"/>
      <c r="AC65" s="38">
        <f t="shared" si="0"/>
        <v>0</v>
      </c>
      <c r="AD65" s="37"/>
      <c r="AE65" s="38">
        <f t="shared" si="1"/>
        <v>2</v>
      </c>
      <c r="AF65" s="18"/>
      <c r="AG65" s="38">
        <v>0.5</v>
      </c>
      <c r="AH65" s="41"/>
      <c r="AI65" s="38">
        <f t="shared" si="2"/>
        <v>0</v>
      </c>
      <c r="AJ65" s="41"/>
      <c r="AK65" s="38">
        <f t="shared" si="3"/>
        <v>0.5</v>
      </c>
      <c r="AL65" s="58"/>
    </row>
    <row r="66" spans="1:51" ht="15.75">
      <c r="A66" s="63" t="s">
        <v>116</v>
      </c>
      <c r="B66" s="13"/>
      <c r="C66" s="20"/>
      <c r="D66" s="13"/>
      <c r="E66" s="13"/>
      <c r="F66" s="90"/>
      <c r="G66" s="13"/>
      <c r="H66" s="13"/>
      <c r="I66" s="95"/>
      <c r="J66" s="13"/>
      <c r="K66" s="13"/>
      <c r="L66" s="20"/>
      <c r="M66" s="13"/>
      <c r="N66" s="13"/>
      <c r="O66" s="90"/>
      <c r="P66" s="13"/>
      <c r="Q66" s="13"/>
      <c r="R66" s="20"/>
      <c r="S66" s="13"/>
      <c r="T66" s="13"/>
      <c r="U66" s="90"/>
      <c r="V66" s="13"/>
      <c r="W66" s="13"/>
      <c r="X66" s="95">
        <v>0.5</v>
      </c>
      <c r="Y66" s="13"/>
      <c r="Z66" s="37"/>
      <c r="AA66" s="41">
        <v>2</v>
      </c>
      <c r="AB66" s="37"/>
      <c r="AC66" s="39">
        <f t="shared" si="0"/>
        <v>0</v>
      </c>
      <c r="AD66" s="37"/>
      <c r="AE66" s="39">
        <f t="shared" si="1"/>
        <v>2</v>
      </c>
      <c r="AF66" s="15"/>
      <c r="AG66" s="39">
        <v>0.5</v>
      </c>
      <c r="AH66" s="39"/>
      <c r="AI66" s="39">
        <f t="shared" si="2"/>
        <v>0.5</v>
      </c>
      <c r="AJ66" s="39"/>
      <c r="AK66" s="39">
        <f t="shared" si="3"/>
        <v>0</v>
      </c>
      <c r="AL66" s="58"/>
    </row>
    <row r="67" spans="1:51" ht="15.75">
      <c r="A67" s="62" t="s">
        <v>57</v>
      </c>
      <c r="B67" s="12"/>
      <c r="C67" s="101"/>
      <c r="D67" s="12"/>
      <c r="E67" s="12"/>
      <c r="F67" s="82"/>
      <c r="G67" s="12"/>
      <c r="H67" s="12"/>
      <c r="I67" s="94"/>
      <c r="J67" s="12"/>
      <c r="K67" s="12"/>
      <c r="L67" s="76"/>
      <c r="M67" s="12"/>
      <c r="N67" s="12"/>
      <c r="O67" s="82"/>
      <c r="P67" s="12"/>
      <c r="Q67" s="12"/>
      <c r="R67" s="76"/>
      <c r="S67" s="12"/>
      <c r="T67" s="12"/>
      <c r="U67" s="82"/>
      <c r="V67" s="12"/>
      <c r="W67" s="12"/>
      <c r="X67" s="94">
        <v>0.5</v>
      </c>
      <c r="Y67" s="12"/>
      <c r="Z67" s="37"/>
      <c r="AA67" s="40">
        <v>3</v>
      </c>
      <c r="AB67" s="37"/>
      <c r="AC67" s="38">
        <f t="shared" si="0"/>
        <v>0</v>
      </c>
      <c r="AD67" s="37"/>
      <c r="AE67" s="38">
        <f t="shared" si="1"/>
        <v>3</v>
      </c>
      <c r="AF67" s="18"/>
      <c r="AG67" s="38">
        <v>0.5</v>
      </c>
      <c r="AH67" s="41"/>
      <c r="AI67" s="38">
        <f t="shared" si="2"/>
        <v>0.5</v>
      </c>
      <c r="AJ67" s="41"/>
      <c r="AK67" s="38">
        <f t="shared" si="3"/>
        <v>0</v>
      </c>
      <c r="AL67" s="58"/>
      <c r="AQ67" s="2"/>
      <c r="AS67" s="2"/>
      <c r="AU67" s="2"/>
      <c r="AY67" s="2"/>
    </row>
    <row r="68" spans="1:51" ht="15.75">
      <c r="A68" s="63" t="s">
        <v>58</v>
      </c>
      <c r="B68" s="13"/>
      <c r="C68" s="95"/>
      <c r="D68" s="13"/>
      <c r="E68" s="13"/>
      <c r="F68" s="90"/>
      <c r="G68" s="13"/>
      <c r="H68" s="13"/>
      <c r="I68" s="95">
        <v>1</v>
      </c>
      <c r="J68" s="13"/>
      <c r="K68" s="13"/>
      <c r="L68" s="20"/>
      <c r="M68" s="13"/>
      <c r="N68" s="13"/>
      <c r="O68" s="90"/>
      <c r="P68" s="13"/>
      <c r="Q68" s="13"/>
      <c r="R68" s="20"/>
      <c r="S68" s="13"/>
      <c r="T68" s="13"/>
      <c r="U68" s="90"/>
      <c r="V68" s="13"/>
      <c r="W68" s="13"/>
      <c r="X68" s="95"/>
      <c r="Y68" s="13"/>
      <c r="Z68" s="37"/>
      <c r="AA68" s="41">
        <v>3</v>
      </c>
      <c r="AB68" s="37"/>
      <c r="AC68" s="39">
        <f t="shared" si="0"/>
        <v>1</v>
      </c>
      <c r="AD68" s="37"/>
      <c r="AE68" s="39">
        <f t="shared" si="1"/>
        <v>2</v>
      </c>
      <c r="AF68" s="15"/>
      <c r="AG68" s="39">
        <v>0.5</v>
      </c>
      <c r="AH68" s="39"/>
      <c r="AI68" s="39">
        <f t="shared" si="2"/>
        <v>0</v>
      </c>
      <c r="AJ68" s="39"/>
      <c r="AK68" s="39">
        <f t="shared" si="3"/>
        <v>0.5</v>
      </c>
      <c r="AL68" s="58"/>
      <c r="AQ68" s="2"/>
      <c r="AW68" s="2"/>
      <c r="AY68" s="2"/>
    </row>
    <row r="69" spans="1:51" ht="15.75">
      <c r="A69" s="62" t="s">
        <v>59</v>
      </c>
      <c r="B69" s="12"/>
      <c r="C69" s="85"/>
      <c r="D69" s="12"/>
      <c r="E69" s="12"/>
      <c r="F69" s="82"/>
      <c r="G69" s="12"/>
      <c r="H69" s="12"/>
      <c r="I69" s="94">
        <v>1</v>
      </c>
      <c r="J69" s="12"/>
      <c r="K69" s="12"/>
      <c r="L69" s="76"/>
      <c r="M69" s="12"/>
      <c r="N69" s="12"/>
      <c r="O69" s="82"/>
      <c r="P69" s="12"/>
      <c r="Q69" s="12"/>
      <c r="R69" s="76"/>
      <c r="S69" s="12"/>
      <c r="T69" s="12"/>
      <c r="U69" s="82"/>
      <c r="V69" s="12"/>
      <c r="W69" s="12"/>
      <c r="X69" s="94"/>
      <c r="Y69" s="12"/>
      <c r="Z69" s="37"/>
      <c r="AA69" s="40">
        <v>3</v>
      </c>
      <c r="AB69" s="37"/>
      <c r="AC69" s="38">
        <f t="shared" si="0"/>
        <v>1</v>
      </c>
      <c r="AD69" s="37"/>
      <c r="AE69" s="38">
        <f t="shared" si="1"/>
        <v>2</v>
      </c>
      <c r="AF69" s="18"/>
      <c r="AG69" s="38">
        <v>0.5</v>
      </c>
      <c r="AH69" s="41"/>
      <c r="AI69" s="38">
        <f t="shared" si="2"/>
        <v>0</v>
      </c>
      <c r="AJ69" s="41"/>
      <c r="AK69" s="38">
        <f t="shared" si="3"/>
        <v>0.5</v>
      </c>
      <c r="AL69" s="58"/>
      <c r="AQ69" s="2"/>
      <c r="AS69" s="2"/>
      <c r="AU69" s="2"/>
      <c r="AW69" s="2"/>
      <c r="AY69" s="2"/>
    </row>
    <row r="70" spans="1:51" ht="15.75">
      <c r="A70" s="63" t="s">
        <v>60</v>
      </c>
      <c r="B70" s="13"/>
      <c r="C70" s="20"/>
      <c r="D70" s="13"/>
      <c r="E70" s="13"/>
      <c r="F70" s="90"/>
      <c r="G70" s="13"/>
      <c r="H70" s="13"/>
      <c r="I70" s="95"/>
      <c r="J70" s="13"/>
      <c r="K70" s="13"/>
      <c r="L70" s="84">
        <v>1</v>
      </c>
      <c r="M70" s="13"/>
      <c r="N70" s="13"/>
      <c r="O70" s="90"/>
      <c r="P70" s="13"/>
      <c r="Q70" s="13"/>
      <c r="R70" s="20"/>
      <c r="S70" s="13"/>
      <c r="T70" s="13"/>
      <c r="U70" s="90"/>
      <c r="V70" s="13"/>
      <c r="W70" s="13"/>
      <c r="X70" s="95"/>
      <c r="Y70" s="13"/>
      <c r="Z70" s="37"/>
      <c r="AA70" s="41">
        <v>2</v>
      </c>
      <c r="AB70" s="37"/>
      <c r="AC70" s="39">
        <f t="shared" si="0"/>
        <v>1</v>
      </c>
      <c r="AD70" s="37"/>
      <c r="AE70" s="39">
        <f t="shared" si="1"/>
        <v>1</v>
      </c>
      <c r="AF70" s="15"/>
      <c r="AG70" s="39">
        <v>0.5</v>
      </c>
      <c r="AH70" s="39"/>
      <c r="AI70" s="39">
        <f t="shared" si="2"/>
        <v>0</v>
      </c>
      <c r="AJ70" s="39"/>
      <c r="AK70" s="39">
        <f t="shared" si="3"/>
        <v>0.5</v>
      </c>
      <c r="AL70" s="58"/>
      <c r="AO70" s="3"/>
      <c r="AW70" s="2"/>
      <c r="AY70" s="2"/>
    </row>
    <row r="71" spans="1:51" ht="15.75">
      <c r="A71" s="62" t="s">
        <v>61</v>
      </c>
      <c r="B71" s="12"/>
      <c r="C71" s="76"/>
      <c r="D71" s="12"/>
      <c r="E71" s="12"/>
      <c r="F71" s="82"/>
      <c r="G71" s="12"/>
      <c r="H71" s="12"/>
      <c r="I71" s="94"/>
      <c r="J71" s="12"/>
      <c r="K71" s="12"/>
      <c r="L71" s="94">
        <v>1</v>
      </c>
      <c r="M71" s="12"/>
      <c r="N71" s="12"/>
      <c r="O71" s="82"/>
      <c r="P71" s="12"/>
      <c r="Q71" s="12"/>
      <c r="R71" s="76"/>
      <c r="S71" s="12"/>
      <c r="T71" s="12"/>
      <c r="U71" s="82"/>
      <c r="V71" s="12"/>
      <c r="W71" s="12"/>
      <c r="X71" s="94"/>
      <c r="Y71" s="12"/>
      <c r="Z71" s="37"/>
      <c r="AA71" s="40">
        <v>2.5</v>
      </c>
      <c r="AB71" s="37"/>
      <c r="AC71" s="38">
        <f t="shared" si="0"/>
        <v>1</v>
      </c>
      <c r="AD71" s="37"/>
      <c r="AE71" s="38">
        <f t="shared" si="1"/>
        <v>1.5</v>
      </c>
      <c r="AF71" s="18"/>
      <c r="AG71" s="38">
        <v>0.5</v>
      </c>
      <c r="AH71" s="41"/>
      <c r="AI71" s="38">
        <f t="shared" si="2"/>
        <v>0</v>
      </c>
      <c r="AJ71" s="41"/>
      <c r="AK71" s="38">
        <f t="shared" si="3"/>
        <v>0.5</v>
      </c>
      <c r="AL71" s="58"/>
    </row>
    <row r="72" spans="1:51" ht="15.75">
      <c r="A72" s="63" t="s">
        <v>62</v>
      </c>
      <c r="B72" s="13"/>
      <c r="C72" s="20"/>
      <c r="D72" s="13"/>
      <c r="E72" s="13"/>
      <c r="F72" s="90"/>
      <c r="G72" s="13"/>
      <c r="H72" s="13"/>
      <c r="I72" s="95"/>
      <c r="J72" s="13"/>
      <c r="K72" s="13"/>
      <c r="L72" s="95">
        <v>1</v>
      </c>
      <c r="M72" s="13"/>
      <c r="N72" s="13"/>
      <c r="O72" s="90"/>
      <c r="P72" s="13"/>
      <c r="Q72" s="13"/>
      <c r="R72" s="20"/>
      <c r="S72" s="13"/>
      <c r="T72" s="13"/>
      <c r="U72" s="90"/>
      <c r="V72" s="13"/>
      <c r="W72" s="13"/>
      <c r="X72" s="95"/>
      <c r="Y72" s="13"/>
      <c r="Z72" s="37"/>
      <c r="AA72" s="41">
        <v>2.5</v>
      </c>
      <c r="AB72" s="37"/>
      <c r="AC72" s="39">
        <f t="shared" si="0"/>
        <v>1</v>
      </c>
      <c r="AD72" s="37"/>
      <c r="AE72" s="39">
        <f t="shared" si="1"/>
        <v>1.5</v>
      </c>
      <c r="AF72" s="15"/>
      <c r="AG72" s="39">
        <v>0.5</v>
      </c>
      <c r="AH72" s="39"/>
      <c r="AI72" s="39">
        <f t="shared" si="2"/>
        <v>0</v>
      </c>
      <c r="AJ72" s="39"/>
      <c r="AK72" s="39">
        <f t="shared" si="3"/>
        <v>0.5</v>
      </c>
      <c r="AL72" s="58"/>
    </row>
    <row r="73" spans="1:51" ht="15.75">
      <c r="A73" s="62" t="s">
        <v>63</v>
      </c>
      <c r="B73" s="12"/>
      <c r="C73" s="76"/>
      <c r="D73" s="12"/>
      <c r="E73" s="12"/>
      <c r="F73" s="82"/>
      <c r="G73" s="12"/>
      <c r="H73" s="12"/>
      <c r="I73" s="94"/>
      <c r="J73" s="12"/>
      <c r="K73" s="12"/>
      <c r="L73" s="85">
        <v>1</v>
      </c>
      <c r="M73" s="12"/>
      <c r="N73" s="12"/>
      <c r="O73" s="82"/>
      <c r="P73" s="12"/>
      <c r="Q73" s="12"/>
      <c r="R73" s="76"/>
      <c r="S73" s="12"/>
      <c r="T73" s="12"/>
      <c r="U73" s="82"/>
      <c r="V73" s="12"/>
      <c r="W73" s="12"/>
      <c r="X73" s="94"/>
      <c r="Y73" s="12"/>
      <c r="Z73" s="37"/>
      <c r="AA73" s="40">
        <v>2.5</v>
      </c>
      <c r="AB73" s="37"/>
      <c r="AC73" s="38">
        <f t="shared" si="0"/>
        <v>1</v>
      </c>
      <c r="AD73" s="37"/>
      <c r="AE73" s="38">
        <f t="shared" si="1"/>
        <v>1.5</v>
      </c>
      <c r="AF73" s="18"/>
      <c r="AG73" s="38">
        <v>0.5</v>
      </c>
      <c r="AH73" s="41"/>
      <c r="AI73" s="38">
        <f t="shared" si="2"/>
        <v>0</v>
      </c>
      <c r="AJ73" s="41"/>
      <c r="AK73" s="38">
        <f t="shared" si="3"/>
        <v>0.5</v>
      </c>
      <c r="AL73" s="58"/>
    </row>
    <row r="74" spans="1:51" ht="15.75">
      <c r="A74" s="63" t="s">
        <v>64</v>
      </c>
      <c r="B74" s="13"/>
      <c r="C74" s="84"/>
      <c r="D74" s="13"/>
      <c r="E74" s="13"/>
      <c r="F74" s="90"/>
      <c r="G74" s="13"/>
      <c r="H74" s="13"/>
      <c r="I74" s="95"/>
      <c r="J74" s="13"/>
      <c r="K74" s="13"/>
      <c r="L74" s="20"/>
      <c r="M74" s="13"/>
      <c r="N74" s="13"/>
      <c r="O74" s="90"/>
      <c r="P74" s="13"/>
      <c r="Q74" s="13"/>
      <c r="R74" s="20"/>
      <c r="S74" s="13"/>
      <c r="T74" s="13"/>
      <c r="U74" s="90"/>
      <c r="V74" s="13"/>
      <c r="W74" s="13"/>
      <c r="X74" s="95">
        <v>0.5</v>
      </c>
      <c r="Y74" s="13"/>
      <c r="Z74" s="37"/>
      <c r="AA74" s="41">
        <v>3</v>
      </c>
      <c r="AB74" s="37"/>
      <c r="AC74" s="39">
        <f t="shared" si="0"/>
        <v>0</v>
      </c>
      <c r="AD74" s="37"/>
      <c r="AE74" s="39">
        <f t="shared" si="1"/>
        <v>3</v>
      </c>
      <c r="AF74" s="15"/>
      <c r="AG74" s="39">
        <v>0.5</v>
      </c>
      <c r="AH74" s="39"/>
      <c r="AI74" s="39">
        <f t="shared" si="2"/>
        <v>0.5</v>
      </c>
      <c r="AJ74" s="39"/>
      <c r="AK74" s="39">
        <f t="shared" si="3"/>
        <v>0</v>
      </c>
      <c r="AL74" s="58"/>
    </row>
    <row r="75" spans="1:51" ht="15.75">
      <c r="A75" s="62" t="s">
        <v>65</v>
      </c>
      <c r="B75" s="12"/>
      <c r="C75" s="94"/>
      <c r="D75" s="12"/>
      <c r="E75" s="12"/>
      <c r="F75" s="82"/>
      <c r="G75" s="12"/>
      <c r="H75" s="12"/>
      <c r="I75" s="94">
        <v>1</v>
      </c>
      <c r="J75" s="12"/>
      <c r="K75" s="12"/>
      <c r="L75" s="101"/>
      <c r="M75" s="12"/>
      <c r="N75" s="12"/>
      <c r="O75" s="82"/>
      <c r="P75" s="12"/>
      <c r="Q75" s="12"/>
      <c r="R75" s="76"/>
      <c r="S75" s="12"/>
      <c r="T75" s="12"/>
      <c r="U75" s="82"/>
      <c r="V75" s="12"/>
      <c r="W75" s="12"/>
      <c r="X75" s="94"/>
      <c r="Y75" s="12"/>
      <c r="Z75" s="37"/>
      <c r="AA75" s="40">
        <v>3.5</v>
      </c>
      <c r="AB75" s="37"/>
      <c r="AC75" s="38">
        <f>(C75+F75+I75+L75+O75+R75+U75)</f>
        <v>1</v>
      </c>
      <c r="AD75" s="37"/>
      <c r="AE75" s="38">
        <f>AA75-AC75</f>
        <v>2.5</v>
      </c>
      <c r="AF75" s="18"/>
      <c r="AG75" s="38">
        <v>0.5</v>
      </c>
      <c r="AH75" s="41"/>
      <c r="AI75" s="38">
        <f>X75</f>
        <v>0</v>
      </c>
      <c r="AJ75" s="41"/>
      <c r="AK75" s="38">
        <f>AG75-AI75</f>
        <v>0.5</v>
      </c>
      <c r="AL75" s="58"/>
    </row>
    <row r="76" spans="1:51" ht="15.75">
      <c r="A76" s="63" t="s">
        <v>66</v>
      </c>
      <c r="B76" s="13"/>
      <c r="C76" s="100"/>
      <c r="D76" s="13"/>
      <c r="E76" s="13"/>
      <c r="F76" s="90"/>
      <c r="G76" s="13"/>
      <c r="H76" s="13"/>
      <c r="I76" s="95"/>
      <c r="J76" s="13"/>
      <c r="K76" s="13"/>
      <c r="L76" s="95">
        <v>1</v>
      </c>
      <c r="M76" s="13"/>
      <c r="N76" s="13"/>
      <c r="O76" s="90"/>
      <c r="P76" s="13"/>
      <c r="Q76" s="13"/>
      <c r="R76" s="20"/>
      <c r="S76" s="13"/>
      <c r="T76" s="13"/>
      <c r="U76" s="90"/>
      <c r="V76" s="13"/>
      <c r="W76" s="13"/>
      <c r="X76" s="95"/>
      <c r="Y76" s="13"/>
      <c r="Z76" s="37"/>
      <c r="AA76" s="41">
        <v>3</v>
      </c>
      <c r="AB76" s="37"/>
      <c r="AC76" s="39">
        <f>(C76+F76+I76+L76+O76+R76+U76)</f>
        <v>1</v>
      </c>
      <c r="AD76" s="37"/>
      <c r="AE76" s="39">
        <f>AA76-AC76</f>
        <v>2</v>
      </c>
      <c r="AF76" s="15"/>
      <c r="AG76" s="39">
        <v>0.5</v>
      </c>
      <c r="AH76" s="39"/>
      <c r="AI76" s="39">
        <f>X76</f>
        <v>0</v>
      </c>
      <c r="AJ76" s="39"/>
      <c r="AK76" s="39">
        <f>AG76-AI76</f>
        <v>0.5</v>
      </c>
      <c r="AL76" s="58"/>
    </row>
    <row r="77" spans="1:51" ht="15.75">
      <c r="A77" s="62" t="s">
        <v>67</v>
      </c>
      <c r="B77" s="12"/>
      <c r="C77" s="76"/>
      <c r="D77" s="12"/>
      <c r="E77" s="12"/>
      <c r="F77" s="83"/>
      <c r="G77" s="12"/>
      <c r="H77" s="12"/>
      <c r="I77" s="85"/>
      <c r="J77" s="12"/>
      <c r="K77" s="12"/>
      <c r="L77" s="85">
        <v>1</v>
      </c>
      <c r="M77" s="12"/>
      <c r="N77" s="12"/>
      <c r="O77" s="83"/>
      <c r="P77" s="12"/>
      <c r="Q77" s="12"/>
      <c r="R77" s="76"/>
      <c r="S77" s="12"/>
      <c r="T77" s="12"/>
      <c r="U77" s="83"/>
      <c r="V77" s="12"/>
      <c r="W77" s="12"/>
      <c r="X77" s="85"/>
      <c r="Y77" s="12"/>
      <c r="Z77" s="37"/>
      <c r="AA77" s="40">
        <v>2.5</v>
      </c>
      <c r="AB77" s="37"/>
      <c r="AC77" s="38">
        <f>(C77+F77+I77+L77+O77+R77+U77)</f>
        <v>1</v>
      </c>
      <c r="AD77" s="37"/>
      <c r="AE77" s="38">
        <f>AA77-AC77</f>
        <v>1.5</v>
      </c>
      <c r="AF77" s="18"/>
      <c r="AG77" s="40">
        <v>0.5</v>
      </c>
      <c r="AH77" s="41"/>
      <c r="AI77" s="38">
        <f>X77</f>
        <v>0</v>
      </c>
      <c r="AJ77" s="41"/>
      <c r="AK77" s="38">
        <f>AG77-AI77</f>
        <v>0.5</v>
      </c>
      <c r="AL77" s="58"/>
    </row>
    <row r="78" spans="1:51" ht="14.1" customHeight="1">
      <c r="A78" s="23"/>
      <c r="B78" s="7"/>
      <c r="C78" s="8"/>
      <c r="D78" s="7"/>
      <c r="E78" s="7"/>
      <c r="F78" s="8"/>
      <c r="G78" s="7"/>
      <c r="H78" s="7"/>
      <c r="I78" s="8"/>
      <c r="J78" s="7"/>
      <c r="K78" s="7"/>
      <c r="L78" s="8"/>
      <c r="M78" s="7"/>
      <c r="N78" s="7"/>
      <c r="O78" s="8"/>
      <c r="P78" s="7"/>
      <c r="Q78" s="7"/>
      <c r="R78" s="8"/>
      <c r="S78" s="7"/>
      <c r="T78" s="7"/>
      <c r="U78" s="8"/>
      <c r="V78" s="7"/>
      <c r="W78" s="7"/>
      <c r="X78" s="8"/>
      <c r="Y78" s="7"/>
      <c r="Z78" s="27"/>
      <c r="AA78" s="27"/>
      <c r="AB78" s="27"/>
      <c r="AC78" s="40"/>
      <c r="AD78" s="30"/>
      <c r="AE78" s="40"/>
      <c r="AF78" s="8"/>
      <c r="AG78" s="33"/>
      <c r="AH78" s="33"/>
      <c r="AI78" s="40"/>
      <c r="AJ78" s="40"/>
      <c r="AK78" s="40"/>
      <c r="AL78" s="64"/>
    </row>
    <row r="79" spans="1:51" ht="15.75">
      <c r="A79" s="59" t="s">
        <v>79</v>
      </c>
      <c r="B79" s="7"/>
      <c r="C79" s="8">
        <v>31</v>
      </c>
      <c r="D79" s="7"/>
      <c r="E79" s="7"/>
      <c r="F79" s="8">
        <v>65</v>
      </c>
      <c r="G79" s="7"/>
      <c r="H79" s="7"/>
      <c r="I79" s="8">
        <v>67</v>
      </c>
      <c r="J79" s="7"/>
      <c r="K79" s="7"/>
      <c r="L79" s="8">
        <v>31</v>
      </c>
      <c r="M79" s="7"/>
      <c r="N79" s="7"/>
      <c r="O79" s="8">
        <v>65</v>
      </c>
      <c r="P79" s="7"/>
      <c r="Q79" s="7"/>
      <c r="R79" s="8">
        <v>1</v>
      </c>
      <c r="S79" s="7"/>
      <c r="T79" s="7"/>
      <c r="U79" s="8">
        <v>60</v>
      </c>
      <c r="V79" s="7"/>
      <c r="W79" s="7"/>
      <c r="X79" s="8">
        <v>67</v>
      </c>
      <c r="Y79" s="7"/>
      <c r="Z79" s="27"/>
      <c r="AA79" s="27"/>
      <c r="AB79" s="27"/>
      <c r="AC79" s="33">
        <v>67</v>
      </c>
      <c r="AD79" s="33"/>
      <c r="AE79" s="33"/>
      <c r="AF79" s="8"/>
      <c r="AG79" s="33"/>
      <c r="AH79" s="33"/>
      <c r="AI79" s="33">
        <v>67</v>
      </c>
      <c r="AJ79" s="33"/>
      <c r="AK79" s="33"/>
      <c r="AL79" s="64"/>
    </row>
    <row r="80" spans="1:51" ht="15" customHeight="1">
      <c r="A80" s="65"/>
      <c r="B80" s="14"/>
      <c r="C80" s="19"/>
      <c r="D80" s="14"/>
      <c r="E80" s="14"/>
      <c r="F80" s="19"/>
      <c r="G80" s="14"/>
      <c r="H80" s="14"/>
      <c r="I80" s="19"/>
      <c r="J80" s="14"/>
      <c r="K80" s="14"/>
      <c r="L80" s="19"/>
      <c r="M80" s="14"/>
      <c r="N80" s="14"/>
      <c r="O80" s="19"/>
      <c r="P80" s="14"/>
      <c r="Q80" s="14"/>
      <c r="R80" s="19"/>
      <c r="S80" s="14"/>
      <c r="T80" s="14"/>
      <c r="U80" s="19"/>
      <c r="V80" s="14"/>
      <c r="W80" s="14"/>
      <c r="X80" s="19"/>
      <c r="Y80" s="14"/>
      <c r="Z80" s="37"/>
      <c r="AA80" s="37"/>
      <c r="AB80" s="37"/>
      <c r="AC80" s="42"/>
      <c r="AD80" s="42"/>
      <c r="AE80" s="42"/>
      <c r="AF80" s="19"/>
      <c r="AG80" s="42"/>
      <c r="AH80" s="42"/>
      <c r="AI80" s="42"/>
      <c r="AJ80" s="42"/>
      <c r="AK80" s="42"/>
      <c r="AL80" s="66"/>
    </row>
    <row r="81" spans="1:51" ht="15.75">
      <c r="A81" s="59" t="s">
        <v>80</v>
      </c>
      <c r="B81" s="7"/>
      <c r="C81" s="8">
        <f>COUNTIF(C11:C77,"&gt;0")</f>
        <v>2</v>
      </c>
      <c r="D81" s="7"/>
      <c r="E81" s="7"/>
      <c r="F81" s="8">
        <f>COUNTIF(F11:F77,"&gt;0")</f>
        <v>0</v>
      </c>
      <c r="G81" s="7"/>
      <c r="H81" s="7"/>
      <c r="I81" s="8">
        <f>COUNTIF(I11:I77,"&gt;0")</f>
        <v>20</v>
      </c>
      <c r="J81" s="7"/>
      <c r="K81" s="7"/>
      <c r="L81" s="8">
        <f>COUNTIF(L11:L77,"&gt;0")</f>
        <v>28</v>
      </c>
      <c r="M81" s="7"/>
      <c r="N81" s="7"/>
      <c r="O81" s="8">
        <f>COUNTIF(O11:O77,"&gt;0")</f>
        <v>1</v>
      </c>
      <c r="P81" s="7"/>
      <c r="Q81" s="7"/>
      <c r="R81" s="8">
        <f>COUNTIF(R11:R77,"&gt;0")</f>
        <v>1</v>
      </c>
      <c r="S81" s="7"/>
      <c r="T81" s="7"/>
      <c r="U81" s="8">
        <f>COUNTIF(U11:U77,"&gt;0")</f>
        <v>4</v>
      </c>
      <c r="V81" s="7"/>
      <c r="W81" s="7"/>
      <c r="X81" s="8">
        <f>COUNTIF(X11:X77,"&gt;0")</f>
        <v>14</v>
      </c>
      <c r="Y81" s="7"/>
      <c r="Z81" s="27"/>
      <c r="AA81" s="27"/>
      <c r="AB81" s="27"/>
      <c r="AC81" s="33">
        <f>COUNTIF(AC11:AC77,"&gt;0")</f>
        <v>51</v>
      </c>
      <c r="AD81" s="33"/>
      <c r="AE81" s="33"/>
      <c r="AF81" s="8"/>
      <c r="AG81" s="33"/>
      <c r="AH81" s="33"/>
      <c r="AI81" s="33">
        <f>COUNTIF(AI11:AI77,"&gt;0")</f>
        <v>14</v>
      </c>
      <c r="AJ81" s="33"/>
      <c r="AK81" s="33"/>
      <c r="AL81" s="64"/>
      <c r="AS81" s="2"/>
      <c r="AU81" s="2"/>
      <c r="AW81" s="2"/>
      <c r="AY81" s="2"/>
    </row>
    <row r="82" spans="1:51">
      <c r="A82" s="23"/>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67"/>
    </row>
    <row r="83" spans="1:51">
      <c r="A83" s="68" t="s">
        <v>81</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67"/>
    </row>
    <row r="84" spans="1:51">
      <c r="A84" s="23" t="s">
        <v>113</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67"/>
    </row>
    <row r="85" spans="1:51">
      <c r="A85" s="115" t="s">
        <v>126</v>
      </c>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67"/>
    </row>
    <row r="86" spans="1:51">
      <c r="A86" s="115" t="s">
        <v>127</v>
      </c>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67"/>
    </row>
    <row r="87" spans="1:51">
      <c r="A87" s="115" t="s">
        <v>128</v>
      </c>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67"/>
    </row>
    <row r="88" spans="1:51">
      <c r="A88" s="115" t="s">
        <v>111</v>
      </c>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67"/>
    </row>
    <row r="89" spans="1:51">
      <c r="A89" s="115" t="s">
        <v>94</v>
      </c>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67"/>
    </row>
    <row r="90" spans="1:51">
      <c r="A90" s="115" t="s">
        <v>95</v>
      </c>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67"/>
    </row>
    <row r="91" spans="1:51">
      <c r="A91" s="23" t="s">
        <v>129</v>
      </c>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67"/>
    </row>
    <row r="92" spans="1:51">
      <c r="A92" s="23" t="s">
        <v>130</v>
      </c>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67"/>
    </row>
    <row r="93" spans="1:51">
      <c r="A93" s="23" t="s">
        <v>131</v>
      </c>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67"/>
    </row>
    <row r="94" spans="1:51">
      <c r="A94" s="23" t="s">
        <v>132</v>
      </c>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67"/>
    </row>
    <row r="95" spans="1:51">
      <c r="A95" s="115" t="s">
        <v>133</v>
      </c>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67"/>
    </row>
    <row r="96" spans="1:51">
      <c r="A96" s="115" t="s">
        <v>134</v>
      </c>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67"/>
    </row>
    <row r="97" spans="1:38">
      <c r="A97" s="115" t="s">
        <v>135</v>
      </c>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67"/>
    </row>
    <row r="98" spans="1:38">
      <c r="A98" s="115" t="s">
        <v>114</v>
      </c>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67"/>
    </row>
    <row r="99" spans="1:38">
      <c r="A99" s="115" t="s">
        <v>136</v>
      </c>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67"/>
    </row>
    <row r="100" spans="1:38">
      <c r="A100" s="115" t="s">
        <v>137</v>
      </c>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67"/>
    </row>
    <row r="101" spans="1:38">
      <c r="A101" s="115" t="s">
        <v>138</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67"/>
    </row>
    <row r="102" spans="1:38">
      <c r="A102" s="115" t="s">
        <v>139</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67"/>
    </row>
    <row r="103" spans="1:38">
      <c r="A103" s="115" t="s">
        <v>140</v>
      </c>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67"/>
    </row>
    <row r="104" spans="1:38">
      <c r="A104" s="115" t="s">
        <v>141</v>
      </c>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67"/>
    </row>
    <row r="105" spans="1:38">
      <c r="A105" s="115" t="s">
        <v>142</v>
      </c>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67"/>
    </row>
    <row r="106" spans="1:38">
      <c r="A106" s="115" t="s">
        <v>143</v>
      </c>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67"/>
    </row>
    <row r="107" spans="1:38">
      <c r="A107" s="115" t="s">
        <v>144</v>
      </c>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67"/>
    </row>
    <row r="108" spans="1:38">
      <c r="A108" s="115" t="s">
        <v>145</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67"/>
    </row>
    <row r="109" spans="1:38">
      <c r="A109" s="115" t="s">
        <v>146</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67"/>
    </row>
    <row r="110" spans="1:38">
      <c r="A110" s="115" t="s">
        <v>147</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67"/>
    </row>
    <row r="111" spans="1:38">
      <c r="A111" s="115" t="s">
        <v>148</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67"/>
    </row>
    <row r="112" spans="1:38">
      <c r="A112" s="115" t="s">
        <v>149</v>
      </c>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67"/>
    </row>
    <row r="113" spans="1:51">
      <c r="A113" s="115" t="s">
        <v>150</v>
      </c>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67"/>
    </row>
    <row r="114" spans="1:51">
      <c r="A114" s="115" t="s">
        <v>151</v>
      </c>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67"/>
    </row>
    <row r="115" spans="1:51">
      <c r="A115" s="23"/>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67"/>
    </row>
    <row r="116" spans="1:51">
      <c r="A116" s="116" t="s">
        <v>152</v>
      </c>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8"/>
    </row>
    <row r="117" spans="1:5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51">
      <c r="AQ118" s="2"/>
      <c r="AS118" s="2"/>
      <c r="AU118" s="2"/>
      <c r="AW118" s="2"/>
      <c r="AY118" s="2"/>
    </row>
    <row r="119" spans="1:51">
      <c r="AS119" s="2"/>
      <c r="AU119" s="2"/>
      <c r="AW119" s="2"/>
      <c r="AY119" s="2"/>
    </row>
    <row r="120" spans="1:51">
      <c r="AQ120" s="2"/>
      <c r="AS120" s="2"/>
    </row>
    <row r="121" spans="1:51">
      <c r="AQ121" s="2"/>
      <c r="AS121" s="2"/>
      <c r="AU121" s="2"/>
      <c r="AW121" s="2"/>
      <c r="AY121" s="2"/>
    </row>
    <row r="122" spans="1:51">
      <c r="AQ122" s="2"/>
      <c r="AU122" s="2"/>
      <c r="AY122" s="2"/>
    </row>
    <row r="123" spans="1:51">
      <c r="AQ123" s="2"/>
      <c r="AS123" s="2"/>
    </row>
    <row r="124" spans="1:51">
      <c r="AQ124" s="2"/>
      <c r="AS124" s="2"/>
      <c r="AU124" s="2"/>
      <c r="AW124" s="2"/>
      <c r="AY124" s="2"/>
    </row>
    <row r="125" spans="1:51">
      <c r="AQ125" s="2"/>
      <c r="AU125" s="2"/>
      <c r="AY125" s="2"/>
    </row>
    <row r="126" spans="1:51">
      <c r="AQ126" s="2"/>
      <c r="AS126" s="2"/>
      <c r="AU126" s="2"/>
      <c r="AW126" s="2"/>
      <c r="AY126" s="2"/>
    </row>
    <row r="127" spans="1:51">
      <c r="AQ127" s="2"/>
      <c r="AS127" s="2"/>
      <c r="AU127" s="2"/>
      <c r="AW127" s="2"/>
      <c r="AY127" s="2"/>
    </row>
    <row r="129" spans="42:83">
      <c r="AQ129" s="2"/>
      <c r="AS129" s="2"/>
      <c r="AU129" s="2"/>
      <c r="AW129" s="2"/>
      <c r="AY129" s="2"/>
      <c r="CE129" s="2"/>
    </row>
    <row r="130" spans="42:83">
      <c r="AP130" s="1"/>
    </row>
    <row r="132" spans="42:83">
      <c r="BO132" s="2"/>
      <c r="CE132" s="2"/>
    </row>
    <row r="133" spans="42:83">
      <c r="AP133" s="1"/>
    </row>
  </sheetData>
  <mergeCells count="47">
    <mergeCell ref="B3:D3"/>
    <mergeCell ref="H3:V3"/>
    <mergeCell ref="B4:D4"/>
    <mergeCell ref="E4:G4"/>
    <mergeCell ref="H4:J4"/>
    <mergeCell ref="N4:P4"/>
    <mergeCell ref="T4:V4"/>
    <mergeCell ref="AG4:AL4"/>
    <mergeCell ref="B5:D5"/>
    <mergeCell ref="E5:G5"/>
    <mergeCell ref="H5:J5"/>
    <mergeCell ref="N5:P5"/>
    <mergeCell ref="Q5:S5"/>
    <mergeCell ref="T5:V5"/>
    <mergeCell ref="W5:Y5"/>
    <mergeCell ref="Q6:S6"/>
    <mergeCell ref="T6:V6"/>
    <mergeCell ref="W6:Y6"/>
    <mergeCell ref="B7:D7"/>
    <mergeCell ref="E7:G7"/>
    <mergeCell ref="H7:J7"/>
    <mergeCell ref="K7:M7"/>
    <mergeCell ref="N7:P7"/>
    <mergeCell ref="Q7:S7"/>
    <mergeCell ref="T7:V7"/>
    <mergeCell ref="W7:Y7"/>
    <mergeCell ref="B6:D6"/>
    <mergeCell ref="E6:G6"/>
    <mergeCell ref="H6:J6"/>
    <mergeCell ref="K6:M6"/>
    <mergeCell ref="N6:P6"/>
    <mergeCell ref="Q8:S8"/>
    <mergeCell ref="T8:V8"/>
    <mergeCell ref="W8:Y8"/>
    <mergeCell ref="B9:D9"/>
    <mergeCell ref="E9:G9"/>
    <mergeCell ref="H9:J9"/>
    <mergeCell ref="K9:M9"/>
    <mergeCell ref="N9:P9"/>
    <mergeCell ref="Q9:S9"/>
    <mergeCell ref="T9:V9"/>
    <mergeCell ref="W9:Y9"/>
    <mergeCell ref="B8:D8"/>
    <mergeCell ref="E8:G8"/>
    <mergeCell ref="H8:J8"/>
    <mergeCell ref="K8:M8"/>
    <mergeCell ref="N8:P8"/>
  </mergeCells>
  <printOptions horizontalCentered="1"/>
  <pageMargins left="0.5" right="0.5" top="0.5" bottom="0.5" header="0.3" footer="0.3"/>
  <pageSetup scale="49" fitToHeight="0" orientation="landscape" r:id="rId1"/>
  <headerFooter>
    <oddHeader>&amp;C&amp;16Office of Economic and Demographic Research</oddHeader>
    <oddFooter>&amp;L&amp;16November 2011&amp;R&amp;16Page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H130"/>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8.77734375" customWidth="1"/>
    <col min="28" max="28" width="1.77734375" customWidth="1"/>
    <col min="29" max="29" width="8.77734375" customWidth="1"/>
    <col min="30" max="30" width="1.77734375" customWidth="1"/>
    <col min="31" max="31" width="8.77734375" customWidth="1"/>
    <col min="32" max="32" width="1.77734375" customWidth="1"/>
    <col min="33" max="33" width="8.77734375" customWidth="1"/>
    <col min="34" max="34" width="1.77734375" customWidth="1"/>
    <col min="35" max="35" width="8.77734375" customWidth="1"/>
    <col min="36" max="36" width="1.77734375" customWidth="1"/>
    <col min="37" max="37" width="8.77734375" customWidth="1"/>
    <col min="38" max="38" width="1.77734375" customWidth="1"/>
    <col min="39" max="39" width="3.77734375" customWidth="1"/>
    <col min="40" max="41" width="5.77734375" customWidth="1"/>
  </cols>
  <sheetData>
    <row r="1" spans="1:54" ht="30">
      <c r="A1" s="49" t="s">
        <v>153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1"/>
    </row>
    <row r="2" spans="1:54">
      <c r="A2" s="5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52"/>
    </row>
    <row r="3" spans="1:54" ht="18">
      <c r="A3" s="23"/>
      <c r="B3" s="238" t="s">
        <v>78</v>
      </c>
      <c r="C3" s="261"/>
      <c r="D3" s="261"/>
      <c r="E3" s="7"/>
      <c r="F3" s="7"/>
      <c r="G3" s="7"/>
      <c r="H3" s="267" t="s">
        <v>93</v>
      </c>
      <c r="I3" s="267"/>
      <c r="J3" s="267"/>
      <c r="K3" s="267"/>
      <c r="L3" s="267"/>
      <c r="M3" s="267"/>
      <c r="N3" s="267"/>
      <c r="O3" s="267"/>
      <c r="P3" s="267"/>
      <c r="Q3" s="267"/>
      <c r="R3" s="267"/>
      <c r="S3" s="267"/>
      <c r="T3" s="267"/>
      <c r="U3" s="267"/>
      <c r="V3" s="267"/>
      <c r="W3" s="7"/>
      <c r="X3" s="7"/>
      <c r="Y3" s="7"/>
      <c r="Z3" s="48" t="s">
        <v>86</v>
      </c>
      <c r="AA3" s="25"/>
      <c r="AB3" s="25"/>
      <c r="AC3" s="25"/>
      <c r="AD3" s="25"/>
      <c r="AE3" s="25"/>
      <c r="AF3" s="7"/>
      <c r="AG3" s="48" t="s">
        <v>108</v>
      </c>
      <c r="AH3" s="25"/>
      <c r="AI3" s="25"/>
      <c r="AJ3" s="25"/>
      <c r="AK3" s="25"/>
      <c r="AL3" s="54"/>
    </row>
    <row r="4" spans="1:54" ht="15.75" customHeight="1">
      <c r="A4" s="23"/>
      <c r="B4" s="238" t="s">
        <v>112</v>
      </c>
      <c r="C4" s="261"/>
      <c r="D4" s="261"/>
      <c r="E4" s="238" t="s">
        <v>96</v>
      </c>
      <c r="F4" s="238"/>
      <c r="G4" s="240"/>
      <c r="H4" s="263"/>
      <c r="I4" s="262"/>
      <c r="J4" s="262"/>
      <c r="K4" s="5"/>
      <c r="L4" s="5"/>
      <c r="M4" s="5"/>
      <c r="N4" s="262"/>
      <c r="O4" s="262"/>
      <c r="P4" s="262"/>
      <c r="Q4" s="4"/>
      <c r="R4" s="4"/>
      <c r="S4" s="4"/>
      <c r="T4" s="241"/>
      <c r="U4" s="241"/>
      <c r="V4" s="242"/>
      <c r="W4" s="10"/>
      <c r="X4" s="6"/>
      <c r="Y4" s="6"/>
      <c r="Z4" s="26"/>
      <c r="AA4" s="27"/>
      <c r="AB4" s="27"/>
      <c r="AC4" s="27"/>
      <c r="AD4" s="27"/>
      <c r="AE4" s="27"/>
      <c r="AF4" s="23"/>
      <c r="AG4" s="260" t="s">
        <v>107</v>
      </c>
      <c r="AH4" s="241"/>
      <c r="AI4" s="241"/>
      <c r="AJ4" s="241"/>
      <c r="AK4" s="241"/>
      <c r="AL4" s="242"/>
    </row>
    <row r="5" spans="1:54" ht="15.75">
      <c r="A5" s="23"/>
      <c r="B5" s="238" t="s">
        <v>109</v>
      </c>
      <c r="C5" s="261"/>
      <c r="D5" s="261"/>
      <c r="E5" s="238" t="s">
        <v>97</v>
      </c>
      <c r="F5" s="238"/>
      <c r="G5" s="240"/>
      <c r="H5" s="239" t="s">
        <v>0</v>
      </c>
      <c r="I5" s="238"/>
      <c r="J5" s="238"/>
      <c r="K5" s="6"/>
      <c r="L5" s="6"/>
      <c r="M5" s="6"/>
      <c r="N5" s="238" t="s">
        <v>85</v>
      </c>
      <c r="O5" s="238"/>
      <c r="P5" s="238"/>
      <c r="Q5" s="238" t="s">
        <v>2</v>
      </c>
      <c r="R5" s="238"/>
      <c r="S5" s="238"/>
      <c r="T5" s="238" t="s">
        <v>69</v>
      </c>
      <c r="U5" s="238"/>
      <c r="V5" s="240"/>
      <c r="W5" s="239" t="s">
        <v>77</v>
      </c>
      <c r="X5" s="238"/>
      <c r="Y5" s="238"/>
      <c r="Z5" s="28"/>
      <c r="AA5" s="29"/>
      <c r="AB5" s="30"/>
      <c r="AC5" s="30"/>
      <c r="AD5" s="30"/>
      <c r="AE5" s="29"/>
      <c r="AF5" s="24"/>
      <c r="AG5" s="43"/>
      <c r="AH5" s="29"/>
      <c r="AI5" s="33"/>
      <c r="AJ5" s="33"/>
      <c r="AK5" s="33"/>
      <c r="AL5" s="44"/>
    </row>
    <row r="6" spans="1:54" ht="15.75">
      <c r="A6" s="23"/>
      <c r="B6" s="238" t="s">
        <v>110</v>
      </c>
      <c r="C6" s="261"/>
      <c r="D6" s="261"/>
      <c r="E6" s="238" t="s">
        <v>98</v>
      </c>
      <c r="F6" s="238"/>
      <c r="G6" s="238"/>
      <c r="H6" s="238" t="s">
        <v>1</v>
      </c>
      <c r="I6" s="238"/>
      <c r="J6" s="238"/>
      <c r="K6" s="238" t="s">
        <v>74</v>
      </c>
      <c r="L6" s="238"/>
      <c r="M6" s="238"/>
      <c r="N6" s="238" t="s">
        <v>68</v>
      </c>
      <c r="O6" s="261"/>
      <c r="P6" s="261"/>
      <c r="Q6" s="238" t="s">
        <v>75</v>
      </c>
      <c r="R6" s="238"/>
      <c r="S6" s="238"/>
      <c r="T6" s="238" t="s">
        <v>70</v>
      </c>
      <c r="U6" s="261"/>
      <c r="V6" s="261"/>
      <c r="W6" s="238" t="s">
        <v>76</v>
      </c>
      <c r="X6" s="261"/>
      <c r="Y6" s="261"/>
      <c r="Z6" s="28"/>
      <c r="AA6" s="32"/>
      <c r="AB6" s="30"/>
      <c r="AC6" s="32"/>
      <c r="AD6" s="30"/>
      <c r="AE6" s="29"/>
      <c r="AF6" s="69"/>
      <c r="AG6" s="32"/>
      <c r="AH6" s="30"/>
      <c r="AI6" s="9"/>
      <c r="AJ6" s="32"/>
      <c r="AK6" s="9"/>
      <c r="AL6" s="44"/>
    </row>
    <row r="7" spans="1:54" ht="15.75">
      <c r="A7" s="23"/>
      <c r="B7" s="238" t="s">
        <v>3</v>
      </c>
      <c r="C7" s="261"/>
      <c r="D7" s="261"/>
      <c r="E7" s="238" t="s">
        <v>3</v>
      </c>
      <c r="F7" s="238"/>
      <c r="G7" s="238"/>
      <c r="H7" s="238" t="s">
        <v>3</v>
      </c>
      <c r="I7" s="238"/>
      <c r="J7" s="238"/>
      <c r="K7" s="238" t="s">
        <v>3</v>
      </c>
      <c r="L7" s="238"/>
      <c r="M7" s="238"/>
      <c r="N7" s="238" t="s">
        <v>87</v>
      </c>
      <c r="O7" s="261"/>
      <c r="P7" s="261"/>
      <c r="Q7" s="238" t="s">
        <v>3</v>
      </c>
      <c r="R7" s="238"/>
      <c r="S7" s="238"/>
      <c r="T7" s="238" t="s">
        <v>3</v>
      </c>
      <c r="U7" s="261"/>
      <c r="V7" s="261"/>
      <c r="W7" s="238" t="s">
        <v>3</v>
      </c>
      <c r="X7" s="261"/>
      <c r="Y7" s="261"/>
      <c r="Z7" s="31"/>
      <c r="AA7" s="32" t="s">
        <v>71</v>
      </c>
      <c r="AB7" s="31"/>
      <c r="AC7" s="32"/>
      <c r="AD7" s="31"/>
      <c r="AE7" s="29"/>
      <c r="AF7" s="21"/>
      <c r="AG7" s="32" t="s">
        <v>71</v>
      </c>
      <c r="AH7" s="31"/>
      <c r="AI7" s="9"/>
      <c r="AJ7" s="45"/>
      <c r="AK7" s="9"/>
      <c r="AL7" s="55"/>
      <c r="AT7" s="2"/>
      <c r="AZ7" s="2"/>
      <c r="BB7" s="2"/>
    </row>
    <row r="8" spans="1:54" ht="15.75">
      <c r="A8" s="23"/>
      <c r="B8" s="238" t="s">
        <v>99</v>
      </c>
      <c r="C8" s="261"/>
      <c r="D8" s="261"/>
      <c r="E8" s="238" t="s">
        <v>100</v>
      </c>
      <c r="F8" s="238"/>
      <c r="G8" s="238"/>
      <c r="H8" s="238" t="s">
        <v>101</v>
      </c>
      <c r="I8" s="238"/>
      <c r="J8" s="238"/>
      <c r="K8" s="238" t="s">
        <v>102</v>
      </c>
      <c r="L8" s="238"/>
      <c r="M8" s="238"/>
      <c r="N8" s="238" t="s">
        <v>103</v>
      </c>
      <c r="O8" s="238"/>
      <c r="P8" s="238"/>
      <c r="Q8" s="238" t="s">
        <v>104</v>
      </c>
      <c r="R8" s="238"/>
      <c r="S8" s="238"/>
      <c r="T8" s="238" t="s">
        <v>105</v>
      </c>
      <c r="U8" s="261"/>
      <c r="V8" s="261"/>
      <c r="W8" s="238" t="s">
        <v>106</v>
      </c>
      <c r="X8" s="261"/>
      <c r="Y8" s="261"/>
      <c r="Z8" s="31"/>
      <c r="AA8" s="9" t="s">
        <v>72</v>
      </c>
      <c r="AB8" s="31"/>
      <c r="AC8" s="33" t="s">
        <v>82</v>
      </c>
      <c r="AD8" s="31"/>
      <c r="AE8" s="33" t="s">
        <v>84</v>
      </c>
      <c r="AF8" s="20"/>
      <c r="AG8" s="9" t="s">
        <v>72</v>
      </c>
      <c r="AH8" s="31"/>
      <c r="AI8" s="33" t="s">
        <v>82</v>
      </c>
      <c r="AJ8" s="46"/>
      <c r="AK8" s="33" t="s">
        <v>84</v>
      </c>
      <c r="AL8" s="55"/>
      <c r="AT8" s="2"/>
      <c r="AZ8" s="2"/>
      <c r="BB8" s="2"/>
    </row>
    <row r="9" spans="1:54" ht="15.75">
      <c r="A9" s="56" t="s">
        <v>73</v>
      </c>
      <c r="B9" s="264" t="s">
        <v>88</v>
      </c>
      <c r="C9" s="265"/>
      <c r="D9" s="265"/>
      <c r="E9" s="264" t="s">
        <v>88</v>
      </c>
      <c r="F9" s="265"/>
      <c r="G9" s="265"/>
      <c r="H9" s="264" t="s">
        <v>89</v>
      </c>
      <c r="I9" s="264"/>
      <c r="J9" s="264"/>
      <c r="K9" s="264" t="s">
        <v>89</v>
      </c>
      <c r="L9" s="264"/>
      <c r="M9" s="264"/>
      <c r="N9" s="264" t="s">
        <v>90</v>
      </c>
      <c r="O9" s="265"/>
      <c r="P9" s="265"/>
      <c r="Q9" s="266">
        <v>5.0000000000000001E-3</v>
      </c>
      <c r="R9" s="266"/>
      <c r="S9" s="266"/>
      <c r="T9" s="264" t="s">
        <v>91</v>
      </c>
      <c r="U9" s="265"/>
      <c r="V9" s="265"/>
      <c r="W9" s="264" t="s">
        <v>92</v>
      </c>
      <c r="X9" s="265"/>
      <c r="Y9" s="265"/>
      <c r="Z9" s="34"/>
      <c r="AA9" s="35" t="s">
        <v>83</v>
      </c>
      <c r="AB9" s="34"/>
      <c r="AC9" s="36" t="s">
        <v>83</v>
      </c>
      <c r="AD9" s="34"/>
      <c r="AE9" s="11" t="s">
        <v>83</v>
      </c>
      <c r="AF9" s="22"/>
      <c r="AG9" s="35" t="s">
        <v>83</v>
      </c>
      <c r="AH9" s="47"/>
      <c r="AI9" s="36" t="s">
        <v>83</v>
      </c>
      <c r="AJ9" s="47"/>
      <c r="AK9" s="11" t="s">
        <v>83</v>
      </c>
      <c r="AL9" s="57"/>
    </row>
    <row r="10" spans="1:54" ht="15.75">
      <c r="A10" s="23"/>
      <c r="B10" s="7"/>
      <c r="C10" s="7"/>
      <c r="D10" s="7"/>
      <c r="E10" s="7"/>
      <c r="F10" s="7"/>
      <c r="G10" s="7"/>
      <c r="H10" s="7"/>
      <c r="I10" s="7"/>
      <c r="J10" s="7"/>
      <c r="K10" s="7"/>
      <c r="L10" s="7"/>
      <c r="M10" s="7"/>
      <c r="N10" s="7"/>
      <c r="O10" s="7"/>
      <c r="P10" s="7"/>
      <c r="Q10" s="7"/>
      <c r="R10" s="7"/>
      <c r="S10" s="7"/>
      <c r="T10" s="7"/>
      <c r="U10" s="7"/>
      <c r="V10" s="7"/>
      <c r="W10" s="7"/>
      <c r="X10" s="7"/>
      <c r="Y10" s="7"/>
      <c r="Z10" s="37"/>
      <c r="AA10" s="27"/>
      <c r="AB10" s="37"/>
      <c r="AC10" s="27"/>
      <c r="AD10" s="37"/>
      <c r="AE10" s="27"/>
      <c r="AF10" s="13"/>
      <c r="AG10" s="27"/>
      <c r="AH10" s="31"/>
      <c r="AI10" s="27"/>
      <c r="AJ10" s="31"/>
      <c r="AK10" s="27"/>
      <c r="AL10" s="58"/>
    </row>
    <row r="11" spans="1:54" ht="15.75">
      <c r="A11" s="59" t="s">
        <v>4</v>
      </c>
      <c r="B11" s="7"/>
      <c r="C11" s="71"/>
      <c r="D11" s="7"/>
      <c r="E11" s="7"/>
      <c r="F11" s="86"/>
      <c r="G11" s="7"/>
      <c r="H11" s="7"/>
      <c r="I11" s="72">
        <v>0.5</v>
      </c>
      <c r="J11" s="7"/>
      <c r="K11" s="7"/>
      <c r="L11" s="8"/>
      <c r="M11" s="7"/>
      <c r="N11" s="7"/>
      <c r="O11" s="86"/>
      <c r="P11" s="7"/>
      <c r="Q11" s="7"/>
      <c r="R11" s="8"/>
      <c r="S11" s="7"/>
      <c r="T11" s="7"/>
      <c r="U11" s="103">
        <v>0.25</v>
      </c>
      <c r="V11" s="7"/>
      <c r="W11" s="7"/>
      <c r="X11" s="72"/>
      <c r="Y11" s="7"/>
      <c r="Z11" s="37"/>
      <c r="AA11" s="38">
        <v>3.5</v>
      </c>
      <c r="AB11" s="37"/>
      <c r="AC11" s="114">
        <f t="shared" ref="AC11:AC74" si="0">(C11+F11+I11+L11+O11+R11+U11)</f>
        <v>0.75</v>
      </c>
      <c r="AD11" s="37"/>
      <c r="AE11" s="114">
        <f t="shared" ref="AE11:AE74" si="1">AA11-AC11</f>
        <v>2.75</v>
      </c>
      <c r="AF11" s="18"/>
      <c r="AG11" s="38">
        <v>0.5</v>
      </c>
      <c r="AH11" s="41"/>
      <c r="AI11" s="38">
        <f t="shared" ref="AI11:AI74" si="2">X11</f>
        <v>0</v>
      </c>
      <c r="AJ11" s="41"/>
      <c r="AK11" s="38">
        <f t="shared" ref="AK11:AK74" si="3">AG11-AI11</f>
        <v>0.5</v>
      </c>
      <c r="AL11" s="58"/>
      <c r="AN11" s="113">
        <f t="shared" ref="AN11:AN74" si="4">IF(AC11&gt;0,1,0)</f>
        <v>1</v>
      </c>
      <c r="AO11" s="113">
        <f>IF(AI11&gt;0,1,0)</f>
        <v>0</v>
      </c>
      <c r="AT11" s="2"/>
      <c r="AV11" s="2"/>
      <c r="AX11" s="2"/>
      <c r="AZ11" s="2"/>
      <c r="BB11" s="2"/>
    </row>
    <row r="12" spans="1:54" ht="15.75">
      <c r="A12" s="60" t="s">
        <v>5</v>
      </c>
      <c r="B12" s="16"/>
      <c r="C12" s="74"/>
      <c r="D12" s="16"/>
      <c r="E12" s="16"/>
      <c r="F12" s="87"/>
      <c r="G12" s="16"/>
      <c r="H12" s="16"/>
      <c r="I12" s="91"/>
      <c r="J12" s="16"/>
      <c r="K12" s="16"/>
      <c r="L12" s="96">
        <v>1</v>
      </c>
      <c r="M12" s="16"/>
      <c r="N12" s="16"/>
      <c r="O12" s="87"/>
      <c r="P12" s="16"/>
      <c r="Q12" s="16"/>
      <c r="R12" s="74"/>
      <c r="S12" s="16"/>
      <c r="T12" s="16"/>
      <c r="U12" s="87"/>
      <c r="V12" s="16"/>
      <c r="W12" s="16"/>
      <c r="X12" s="91"/>
      <c r="Y12" s="16"/>
      <c r="Z12" s="37"/>
      <c r="AA12" s="39">
        <v>2.5</v>
      </c>
      <c r="AB12" s="37"/>
      <c r="AC12" s="39">
        <f t="shared" si="0"/>
        <v>1</v>
      </c>
      <c r="AD12" s="37"/>
      <c r="AE12" s="39">
        <f t="shared" si="1"/>
        <v>1.5</v>
      </c>
      <c r="AF12" s="17"/>
      <c r="AG12" s="39">
        <v>0.5</v>
      </c>
      <c r="AH12" s="39"/>
      <c r="AI12" s="39">
        <f t="shared" si="2"/>
        <v>0</v>
      </c>
      <c r="AJ12" s="39"/>
      <c r="AK12" s="39">
        <f t="shared" si="3"/>
        <v>0.5</v>
      </c>
      <c r="AL12" s="58"/>
      <c r="AN12" s="113">
        <f t="shared" si="4"/>
        <v>1</v>
      </c>
      <c r="AO12" s="113">
        <f t="shared" ref="AO12:AO75" si="5">IF(AI12&gt;0,1,0)</f>
        <v>0</v>
      </c>
      <c r="AR12" s="3"/>
    </row>
    <row r="13" spans="1:54" ht="15.75">
      <c r="A13" s="59" t="s">
        <v>6</v>
      </c>
      <c r="B13" s="7"/>
      <c r="C13" s="71"/>
      <c r="D13" s="7"/>
      <c r="E13" s="7"/>
      <c r="F13" s="88"/>
      <c r="G13" s="7"/>
      <c r="H13" s="7"/>
      <c r="I13" s="92"/>
      <c r="J13" s="7"/>
      <c r="K13" s="7"/>
      <c r="L13" s="8"/>
      <c r="M13" s="7"/>
      <c r="N13" s="7"/>
      <c r="O13" s="88"/>
      <c r="P13" s="7"/>
      <c r="Q13" s="7"/>
      <c r="R13" s="8"/>
      <c r="S13" s="7"/>
      <c r="T13" s="7"/>
      <c r="U13" s="88"/>
      <c r="V13" s="7"/>
      <c r="W13" s="7"/>
      <c r="X13" s="92"/>
      <c r="Y13" s="7"/>
      <c r="Z13" s="37"/>
      <c r="AA13" s="38">
        <v>3</v>
      </c>
      <c r="AB13" s="37"/>
      <c r="AC13" s="38">
        <f t="shared" si="0"/>
        <v>0</v>
      </c>
      <c r="AD13" s="37"/>
      <c r="AE13" s="38">
        <f t="shared" si="1"/>
        <v>3</v>
      </c>
      <c r="AF13" s="18"/>
      <c r="AG13" s="38">
        <v>0.5</v>
      </c>
      <c r="AH13" s="41"/>
      <c r="AI13" s="38">
        <f t="shared" si="2"/>
        <v>0</v>
      </c>
      <c r="AJ13" s="41"/>
      <c r="AK13" s="38">
        <f t="shared" si="3"/>
        <v>0.5</v>
      </c>
      <c r="AL13" s="58"/>
      <c r="AN13" s="113">
        <f t="shared" si="4"/>
        <v>0</v>
      </c>
      <c r="AO13" s="113">
        <f t="shared" si="5"/>
        <v>0</v>
      </c>
      <c r="AT13" s="2"/>
      <c r="AV13" s="2"/>
      <c r="AX13" s="2"/>
      <c r="AZ13" s="2"/>
      <c r="BB13" s="2"/>
    </row>
    <row r="14" spans="1:54" ht="15.75">
      <c r="A14" s="61" t="s">
        <v>7</v>
      </c>
      <c r="B14" s="14"/>
      <c r="C14" s="19"/>
      <c r="D14" s="14"/>
      <c r="E14" s="14"/>
      <c r="F14" s="89"/>
      <c r="G14" s="14"/>
      <c r="H14" s="14"/>
      <c r="I14" s="93"/>
      <c r="J14" s="14"/>
      <c r="K14" s="14"/>
      <c r="L14" s="97">
        <v>1</v>
      </c>
      <c r="M14" s="14"/>
      <c r="N14" s="14"/>
      <c r="O14" s="89"/>
      <c r="P14" s="14"/>
      <c r="Q14" s="14"/>
      <c r="R14" s="19"/>
      <c r="S14" s="14"/>
      <c r="T14" s="14"/>
      <c r="U14" s="89"/>
      <c r="V14" s="14"/>
      <c r="W14" s="14"/>
      <c r="X14" s="93"/>
      <c r="Y14" s="14"/>
      <c r="Z14" s="37"/>
      <c r="AA14" s="39">
        <v>2.5</v>
      </c>
      <c r="AB14" s="37"/>
      <c r="AC14" s="39">
        <f t="shared" si="0"/>
        <v>1</v>
      </c>
      <c r="AD14" s="37"/>
      <c r="AE14" s="39">
        <f t="shared" si="1"/>
        <v>1.5</v>
      </c>
      <c r="AF14" s="15"/>
      <c r="AG14" s="39">
        <v>0.5</v>
      </c>
      <c r="AH14" s="39"/>
      <c r="AI14" s="39">
        <f t="shared" si="2"/>
        <v>0</v>
      </c>
      <c r="AJ14" s="39"/>
      <c r="AK14" s="39">
        <f t="shared" si="3"/>
        <v>0.5</v>
      </c>
      <c r="AL14" s="58"/>
      <c r="AN14" s="113">
        <f t="shared" si="4"/>
        <v>1</v>
      </c>
      <c r="AO14" s="113">
        <f t="shared" si="5"/>
        <v>0</v>
      </c>
      <c r="AR14" s="3"/>
    </row>
    <row r="15" spans="1:54" ht="15.75">
      <c r="A15" s="59" t="s">
        <v>8</v>
      </c>
      <c r="B15" s="7"/>
      <c r="C15" s="72"/>
      <c r="D15" s="7"/>
      <c r="E15" s="7"/>
      <c r="F15" s="88"/>
      <c r="G15" s="7"/>
      <c r="H15" s="7"/>
      <c r="I15" s="92"/>
      <c r="J15" s="7"/>
      <c r="K15" s="7"/>
      <c r="L15" s="8"/>
      <c r="M15" s="7"/>
      <c r="N15" s="7"/>
      <c r="O15" s="88"/>
      <c r="P15" s="7"/>
      <c r="Q15" s="7"/>
      <c r="R15" s="8"/>
      <c r="S15" s="7"/>
      <c r="T15" s="7"/>
      <c r="U15" s="104"/>
      <c r="V15" s="7"/>
      <c r="W15" s="7"/>
      <c r="X15" s="92"/>
      <c r="Y15" s="7"/>
      <c r="Z15" s="37"/>
      <c r="AA15" s="38">
        <v>3</v>
      </c>
      <c r="AB15" s="37"/>
      <c r="AC15" s="38">
        <f t="shared" si="0"/>
        <v>0</v>
      </c>
      <c r="AD15" s="37"/>
      <c r="AE15" s="38">
        <f t="shared" si="1"/>
        <v>3</v>
      </c>
      <c r="AF15" s="18"/>
      <c r="AG15" s="38">
        <v>0.5</v>
      </c>
      <c r="AH15" s="41"/>
      <c r="AI15" s="38">
        <f t="shared" si="2"/>
        <v>0</v>
      </c>
      <c r="AJ15" s="41"/>
      <c r="AK15" s="38">
        <f t="shared" si="3"/>
        <v>0.5</v>
      </c>
      <c r="AL15" s="58"/>
      <c r="AN15" s="113">
        <f t="shared" si="4"/>
        <v>0</v>
      </c>
      <c r="AO15" s="113">
        <f t="shared" si="5"/>
        <v>0</v>
      </c>
      <c r="AT15" s="2"/>
      <c r="AV15" s="2"/>
      <c r="AX15" s="2"/>
      <c r="AZ15" s="2"/>
    </row>
    <row r="16" spans="1:54" ht="15.75">
      <c r="A16" s="61" t="s">
        <v>9</v>
      </c>
      <c r="B16" s="14"/>
      <c r="C16" s="73"/>
      <c r="D16" s="14"/>
      <c r="E16" s="14"/>
      <c r="F16" s="89"/>
      <c r="G16" s="14"/>
      <c r="H16" s="14"/>
      <c r="I16" s="93"/>
      <c r="J16" s="14"/>
      <c r="K16" s="14"/>
      <c r="L16" s="19"/>
      <c r="M16" s="14"/>
      <c r="N16" s="14"/>
      <c r="O16" s="89"/>
      <c r="P16" s="14"/>
      <c r="Q16" s="14"/>
      <c r="R16" s="19"/>
      <c r="S16" s="14"/>
      <c r="T16" s="14"/>
      <c r="U16" s="19"/>
      <c r="V16" s="14"/>
      <c r="W16" s="14"/>
      <c r="X16" s="93"/>
      <c r="Y16" s="14"/>
      <c r="Z16" s="37"/>
      <c r="AA16" s="39">
        <v>3</v>
      </c>
      <c r="AB16" s="37"/>
      <c r="AC16" s="39">
        <f t="shared" si="0"/>
        <v>0</v>
      </c>
      <c r="AD16" s="37"/>
      <c r="AE16" s="39">
        <f t="shared" si="1"/>
        <v>3</v>
      </c>
      <c r="AF16" s="15"/>
      <c r="AG16" s="39">
        <v>0.5</v>
      </c>
      <c r="AH16" s="39"/>
      <c r="AI16" s="39">
        <f t="shared" si="2"/>
        <v>0</v>
      </c>
      <c r="AJ16" s="39"/>
      <c r="AK16" s="39">
        <f t="shared" si="3"/>
        <v>0.5</v>
      </c>
      <c r="AL16" s="58"/>
      <c r="AN16" s="113">
        <f t="shared" si="4"/>
        <v>0</v>
      </c>
      <c r="AO16" s="113">
        <f t="shared" si="5"/>
        <v>0</v>
      </c>
      <c r="AQ16" s="3"/>
      <c r="AR16" s="3"/>
    </row>
    <row r="17" spans="1:56" ht="15.75">
      <c r="A17" s="59" t="s">
        <v>10</v>
      </c>
      <c r="B17" s="7"/>
      <c r="C17" s="8"/>
      <c r="D17" s="7"/>
      <c r="E17" s="7"/>
      <c r="F17" s="88"/>
      <c r="G17" s="7"/>
      <c r="H17" s="7"/>
      <c r="I17" s="92"/>
      <c r="J17" s="7"/>
      <c r="K17" s="7"/>
      <c r="L17" s="98">
        <v>1</v>
      </c>
      <c r="M17" s="7"/>
      <c r="N17" s="7"/>
      <c r="O17" s="88"/>
      <c r="P17" s="7"/>
      <c r="Q17" s="7"/>
      <c r="R17" s="8"/>
      <c r="S17" s="7"/>
      <c r="T17" s="7"/>
      <c r="U17" s="86"/>
      <c r="V17" s="7"/>
      <c r="W17" s="7"/>
      <c r="X17" s="92">
        <v>0.5</v>
      </c>
      <c r="Y17" s="7"/>
      <c r="Z17" s="37"/>
      <c r="AA17" s="38">
        <v>2.5</v>
      </c>
      <c r="AB17" s="37"/>
      <c r="AC17" s="38">
        <f t="shared" si="0"/>
        <v>1</v>
      </c>
      <c r="AD17" s="37"/>
      <c r="AE17" s="38">
        <f t="shared" si="1"/>
        <v>1.5</v>
      </c>
      <c r="AF17" s="18"/>
      <c r="AG17" s="38">
        <v>0.5</v>
      </c>
      <c r="AH17" s="41"/>
      <c r="AI17" s="38">
        <f t="shared" si="2"/>
        <v>0.5</v>
      </c>
      <c r="AJ17" s="41"/>
      <c r="AK17" s="38">
        <f t="shared" si="3"/>
        <v>0</v>
      </c>
      <c r="AL17" s="58"/>
      <c r="AN17" s="113">
        <f t="shared" si="4"/>
        <v>1</v>
      </c>
      <c r="AO17" s="113">
        <f t="shared" si="5"/>
        <v>1</v>
      </c>
      <c r="AR17" s="3"/>
      <c r="AV17" s="2"/>
      <c r="BD17" s="1"/>
    </row>
    <row r="18" spans="1:56" ht="15.75">
      <c r="A18" s="61" t="s">
        <v>11</v>
      </c>
      <c r="B18" s="14"/>
      <c r="C18" s="107"/>
      <c r="D18" s="14"/>
      <c r="E18" s="14"/>
      <c r="F18" s="89"/>
      <c r="G18" s="14"/>
      <c r="H18" s="14"/>
      <c r="I18" s="93">
        <v>1</v>
      </c>
      <c r="J18" s="14"/>
      <c r="K18" s="14"/>
      <c r="L18" s="19"/>
      <c r="M18" s="14"/>
      <c r="N18" s="14"/>
      <c r="O18" s="89"/>
      <c r="P18" s="14"/>
      <c r="Q18" s="14"/>
      <c r="R18" s="19"/>
      <c r="S18" s="14"/>
      <c r="T18" s="14"/>
      <c r="U18" s="89"/>
      <c r="V18" s="14"/>
      <c r="W18" s="14"/>
      <c r="X18" s="93"/>
      <c r="Y18" s="14"/>
      <c r="Z18" s="37"/>
      <c r="AA18" s="39">
        <v>3</v>
      </c>
      <c r="AB18" s="37"/>
      <c r="AC18" s="39">
        <f t="shared" si="0"/>
        <v>1</v>
      </c>
      <c r="AD18" s="37"/>
      <c r="AE18" s="39">
        <f t="shared" si="1"/>
        <v>2</v>
      </c>
      <c r="AF18" s="15"/>
      <c r="AG18" s="39">
        <v>0.5</v>
      </c>
      <c r="AH18" s="39"/>
      <c r="AI18" s="39">
        <f t="shared" si="2"/>
        <v>0</v>
      </c>
      <c r="AJ18" s="39"/>
      <c r="AK18" s="39">
        <f t="shared" si="3"/>
        <v>0.5</v>
      </c>
      <c r="AL18" s="58"/>
      <c r="AN18" s="113">
        <f t="shared" si="4"/>
        <v>1</v>
      </c>
      <c r="AO18" s="113">
        <f t="shared" si="5"/>
        <v>0</v>
      </c>
      <c r="AR18" s="3"/>
    </row>
    <row r="19" spans="1:56" ht="15.75">
      <c r="A19" s="59" t="s">
        <v>12</v>
      </c>
      <c r="B19" s="7"/>
      <c r="C19" s="88"/>
      <c r="D19" s="7"/>
      <c r="E19" s="7"/>
      <c r="F19" s="88"/>
      <c r="G19" s="7"/>
      <c r="H19" s="7"/>
      <c r="I19" s="92"/>
      <c r="J19" s="7"/>
      <c r="K19" s="7"/>
      <c r="L19" s="8"/>
      <c r="M19" s="7"/>
      <c r="N19" s="7"/>
      <c r="O19" s="88"/>
      <c r="P19" s="7"/>
      <c r="Q19" s="7"/>
      <c r="R19" s="8"/>
      <c r="S19" s="7"/>
      <c r="T19" s="7"/>
      <c r="U19" s="88"/>
      <c r="V19" s="7"/>
      <c r="W19" s="7"/>
      <c r="X19" s="92"/>
      <c r="Y19" s="7"/>
      <c r="Z19" s="37"/>
      <c r="AA19" s="38">
        <v>3</v>
      </c>
      <c r="AB19" s="37"/>
      <c r="AC19" s="38">
        <f t="shared" si="0"/>
        <v>0</v>
      </c>
      <c r="AD19" s="37"/>
      <c r="AE19" s="38">
        <f t="shared" si="1"/>
        <v>3</v>
      </c>
      <c r="AF19" s="18"/>
      <c r="AG19" s="38">
        <v>0.5</v>
      </c>
      <c r="AH19" s="41"/>
      <c r="AI19" s="38">
        <f t="shared" si="2"/>
        <v>0</v>
      </c>
      <c r="AJ19" s="41"/>
      <c r="AK19" s="38">
        <f t="shared" si="3"/>
        <v>0.5</v>
      </c>
      <c r="AL19" s="58"/>
      <c r="AN19" s="113">
        <f t="shared" si="4"/>
        <v>0</v>
      </c>
      <c r="AO19" s="113">
        <f t="shared" si="5"/>
        <v>0</v>
      </c>
      <c r="AR19" s="3"/>
      <c r="AT19" s="2"/>
      <c r="AV19" s="2"/>
      <c r="AX19" s="2"/>
      <c r="AZ19" s="2"/>
      <c r="BB19" s="2"/>
    </row>
    <row r="20" spans="1:56" ht="15.75">
      <c r="A20" s="61" t="s">
        <v>13</v>
      </c>
      <c r="B20" s="14"/>
      <c r="C20" s="108"/>
      <c r="D20" s="14"/>
      <c r="E20" s="14"/>
      <c r="F20" s="89"/>
      <c r="G20" s="14"/>
      <c r="H20" s="14"/>
      <c r="I20" s="93">
        <v>1</v>
      </c>
      <c r="J20" s="14"/>
      <c r="K20" s="14"/>
      <c r="L20" s="19"/>
      <c r="M20" s="14"/>
      <c r="N20" s="14"/>
      <c r="O20" s="89"/>
      <c r="P20" s="14"/>
      <c r="Q20" s="14"/>
      <c r="R20" s="19"/>
      <c r="S20" s="14"/>
      <c r="T20" s="14"/>
      <c r="U20" s="89"/>
      <c r="V20" s="14"/>
      <c r="W20" s="14"/>
      <c r="X20" s="93"/>
      <c r="Y20" s="14"/>
      <c r="Z20" s="37"/>
      <c r="AA20" s="39">
        <v>3</v>
      </c>
      <c r="AB20" s="37"/>
      <c r="AC20" s="39">
        <f t="shared" si="0"/>
        <v>1</v>
      </c>
      <c r="AD20" s="37"/>
      <c r="AE20" s="39">
        <f t="shared" si="1"/>
        <v>2</v>
      </c>
      <c r="AF20" s="15"/>
      <c r="AG20" s="39">
        <v>0.5</v>
      </c>
      <c r="AH20" s="39"/>
      <c r="AI20" s="39">
        <f t="shared" si="2"/>
        <v>0</v>
      </c>
      <c r="AJ20" s="39"/>
      <c r="AK20" s="39">
        <f t="shared" si="3"/>
        <v>0.5</v>
      </c>
      <c r="AL20" s="58"/>
      <c r="AN20" s="113">
        <f t="shared" si="4"/>
        <v>1</v>
      </c>
      <c r="AO20" s="113">
        <f t="shared" si="5"/>
        <v>0</v>
      </c>
      <c r="AQ20" s="3"/>
      <c r="AR20" s="3"/>
    </row>
    <row r="21" spans="1:56" ht="15.75">
      <c r="A21" s="59" t="s">
        <v>14</v>
      </c>
      <c r="B21" s="7"/>
      <c r="C21" s="8"/>
      <c r="D21" s="7"/>
      <c r="E21" s="7"/>
      <c r="F21" s="88"/>
      <c r="G21" s="7"/>
      <c r="H21" s="7"/>
      <c r="I21" s="92"/>
      <c r="J21" s="7"/>
      <c r="K21" s="7"/>
      <c r="L21" s="8"/>
      <c r="M21" s="7"/>
      <c r="N21" s="7"/>
      <c r="O21" s="88"/>
      <c r="P21" s="7"/>
      <c r="Q21" s="7"/>
      <c r="R21" s="8"/>
      <c r="S21" s="7"/>
      <c r="T21" s="7"/>
      <c r="U21" s="88"/>
      <c r="V21" s="7"/>
      <c r="W21" s="7"/>
      <c r="X21" s="92"/>
      <c r="Y21" s="7"/>
      <c r="Z21" s="37"/>
      <c r="AA21" s="38">
        <v>2</v>
      </c>
      <c r="AB21" s="37"/>
      <c r="AC21" s="38">
        <f t="shared" si="0"/>
        <v>0</v>
      </c>
      <c r="AD21" s="37"/>
      <c r="AE21" s="38">
        <f t="shared" si="1"/>
        <v>2</v>
      </c>
      <c r="AF21" s="18"/>
      <c r="AG21" s="38">
        <v>0.5</v>
      </c>
      <c r="AH21" s="41"/>
      <c r="AI21" s="38">
        <f t="shared" si="2"/>
        <v>0</v>
      </c>
      <c r="AJ21" s="41"/>
      <c r="AK21" s="38">
        <f t="shared" si="3"/>
        <v>0.5</v>
      </c>
      <c r="AL21" s="58"/>
      <c r="AN21" s="113">
        <f t="shared" si="4"/>
        <v>0</v>
      </c>
      <c r="AO21" s="113">
        <f t="shared" si="5"/>
        <v>0</v>
      </c>
      <c r="AR21" s="3"/>
      <c r="AT21" s="2"/>
      <c r="AV21" s="2"/>
      <c r="AX21" s="2"/>
      <c r="AZ21" s="2"/>
      <c r="BB21" s="2"/>
    </row>
    <row r="22" spans="1:56" ht="15.75">
      <c r="A22" s="61" t="s">
        <v>15</v>
      </c>
      <c r="B22" s="14"/>
      <c r="C22" s="75"/>
      <c r="D22" s="14"/>
      <c r="E22" s="14"/>
      <c r="F22" s="89"/>
      <c r="G22" s="14"/>
      <c r="H22" s="14"/>
      <c r="I22" s="93"/>
      <c r="J22" s="14"/>
      <c r="K22" s="14"/>
      <c r="L22" s="99">
        <v>1</v>
      </c>
      <c r="M22" s="14"/>
      <c r="N22" s="14"/>
      <c r="O22" s="89"/>
      <c r="P22" s="14"/>
      <c r="Q22" s="14"/>
      <c r="R22" s="19"/>
      <c r="S22" s="14"/>
      <c r="T22" s="14"/>
      <c r="U22" s="89"/>
      <c r="V22" s="14"/>
      <c r="W22" s="14"/>
      <c r="X22" s="93"/>
      <c r="Y22" s="14"/>
      <c r="Z22" s="37"/>
      <c r="AA22" s="39">
        <v>3</v>
      </c>
      <c r="AB22" s="37"/>
      <c r="AC22" s="39">
        <f t="shared" si="0"/>
        <v>1</v>
      </c>
      <c r="AD22" s="37"/>
      <c r="AE22" s="39">
        <f t="shared" si="1"/>
        <v>2</v>
      </c>
      <c r="AF22" s="15"/>
      <c r="AG22" s="39">
        <v>0.5</v>
      </c>
      <c r="AH22" s="39"/>
      <c r="AI22" s="39">
        <f t="shared" si="2"/>
        <v>0</v>
      </c>
      <c r="AJ22" s="39"/>
      <c r="AK22" s="39">
        <f t="shared" si="3"/>
        <v>0.5</v>
      </c>
      <c r="AL22" s="58"/>
      <c r="AN22" s="113">
        <f t="shared" si="4"/>
        <v>1</v>
      </c>
      <c r="AO22" s="113">
        <f t="shared" si="5"/>
        <v>0</v>
      </c>
      <c r="AR22" s="3"/>
    </row>
    <row r="23" spans="1:56" ht="15.75">
      <c r="A23" s="62" t="s">
        <v>117</v>
      </c>
      <c r="B23" s="12"/>
      <c r="C23" s="76"/>
      <c r="D23" s="12"/>
      <c r="E23" s="12"/>
      <c r="F23" s="82"/>
      <c r="G23" s="12"/>
      <c r="H23" s="12"/>
      <c r="I23" s="94"/>
      <c r="J23" s="12"/>
      <c r="K23" s="12"/>
      <c r="L23" s="94">
        <v>1</v>
      </c>
      <c r="M23" s="12"/>
      <c r="N23" s="12"/>
      <c r="O23" s="82"/>
      <c r="P23" s="12"/>
      <c r="Q23" s="12"/>
      <c r="R23" s="76"/>
      <c r="S23" s="12"/>
      <c r="T23" s="12"/>
      <c r="U23" s="82"/>
      <c r="V23" s="12"/>
      <c r="W23" s="12"/>
      <c r="X23" s="94"/>
      <c r="Y23" s="12"/>
      <c r="Z23" s="37"/>
      <c r="AA23" s="40">
        <v>2.5</v>
      </c>
      <c r="AB23" s="37"/>
      <c r="AC23" s="38">
        <f t="shared" si="0"/>
        <v>1</v>
      </c>
      <c r="AD23" s="37"/>
      <c r="AE23" s="38">
        <f t="shared" si="1"/>
        <v>1.5</v>
      </c>
      <c r="AF23" s="18"/>
      <c r="AG23" s="38">
        <v>0.5</v>
      </c>
      <c r="AH23" s="41"/>
      <c r="AI23" s="38">
        <f t="shared" si="2"/>
        <v>0</v>
      </c>
      <c r="AJ23" s="41"/>
      <c r="AK23" s="38">
        <f t="shared" si="3"/>
        <v>0.5</v>
      </c>
      <c r="AL23" s="58"/>
      <c r="AN23" s="113">
        <f t="shared" si="4"/>
        <v>1</v>
      </c>
      <c r="AO23" s="113">
        <f t="shared" si="5"/>
        <v>0</v>
      </c>
      <c r="AQ23" s="3"/>
      <c r="AR23" s="3"/>
      <c r="AT23" s="2"/>
      <c r="AV23" s="2"/>
      <c r="AX23" s="2"/>
      <c r="AZ23" s="2"/>
      <c r="BB23" s="2"/>
    </row>
    <row r="24" spans="1:56" ht="15.75">
      <c r="A24" s="63" t="s">
        <v>16</v>
      </c>
      <c r="B24" s="13"/>
      <c r="C24" s="20"/>
      <c r="D24" s="13"/>
      <c r="E24" s="13"/>
      <c r="F24" s="90"/>
      <c r="G24" s="13"/>
      <c r="H24" s="13"/>
      <c r="I24" s="95"/>
      <c r="J24" s="13"/>
      <c r="K24" s="13"/>
      <c r="L24" s="100">
        <v>1</v>
      </c>
      <c r="M24" s="13"/>
      <c r="N24" s="13"/>
      <c r="O24" s="79"/>
      <c r="P24" s="13"/>
      <c r="Q24" s="13"/>
      <c r="R24" s="20"/>
      <c r="S24" s="13"/>
      <c r="T24" s="13"/>
      <c r="U24" s="79"/>
      <c r="V24" s="13"/>
      <c r="W24" s="13"/>
      <c r="X24" s="95"/>
      <c r="Y24" s="13"/>
      <c r="Z24" s="37"/>
      <c r="AA24" s="41">
        <v>2.5</v>
      </c>
      <c r="AB24" s="37"/>
      <c r="AC24" s="39">
        <f t="shared" si="0"/>
        <v>1</v>
      </c>
      <c r="AD24" s="37"/>
      <c r="AE24" s="39">
        <f t="shared" si="1"/>
        <v>1.5</v>
      </c>
      <c r="AF24" s="15"/>
      <c r="AG24" s="39">
        <v>0.5</v>
      </c>
      <c r="AH24" s="39"/>
      <c r="AI24" s="39">
        <f t="shared" si="2"/>
        <v>0</v>
      </c>
      <c r="AJ24" s="39"/>
      <c r="AK24" s="39">
        <f t="shared" si="3"/>
        <v>0.5</v>
      </c>
      <c r="AL24" s="58"/>
      <c r="AN24" s="113">
        <f t="shared" si="4"/>
        <v>1</v>
      </c>
      <c r="AO24" s="113">
        <f t="shared" si="5"/>
        <v>0</v>
      </c>
      <c r="AR24" s="3"/>
      <c r="AX24" s="2"/>
    </row>
    <row r="25" spans="1:56" ht="15.75">
      <c r="A25" s="62" t="s">
        <v>17</v>
      </c>
      <c r="B25" s="12"/>
      <c r="C25" s="106">
        <v>0.5</v>
      </c>
      <c r="D25" s="12"/>
      <c r="E25" s="12"/>
      <c r="F25" s="82"/>
      <c r="G25" s="12"/>
      <c r="H25" s="12"/>
      <c r="I25" s="94">
        <v>0.5</v>
      </c>
      <c r="J25" s="12"/>
      <c r="K25" s="12"/>
      <c r="L25" s="76"/>
      <c r="M25" s="12"/>
      <c r="N25" s="12"/>
      <c r="O25" s="76"/>
      <c r="P25" s="12"/>
      <c r="Q25" s="12"/>
      <c r="R25" s="76"/>
      <c r="S25" s="12"/>
      <c r="T25" s="12"/>
      <c r="U25" s="76"/>
      <c r="V25" s="12"/>
      <c r="W25" s="12"/>
      <c r="X25" s="94"/>
      <c r="Y25" s="12"/>
      <c r="Z25" s="37"/>
      <c r="AA25" s="40">
        <v>3</v>
      </c>
      <c r="AB25" s="37"/>
      <c r="AC25" s="38">
        <f t="shared" si="0"/>
        <v>1</v>
      </c>
      <c r="AD25" s="37"/>
      <c r="AE25" s="38">
        <f t="shared" si="1"/>
        <v>2</v>
      </c>
      <c r="AF25" s="18"/>
      <c r="AG25" s="38">
        <v>0.5</v>
      </c>
      <c r="AH25" s="41"/>
      <c r="AI25" s="38">
        <f t="shared" si="2"/>
        <v>0</v>
      </c>
      <c r="AJ25" s="41"/>
      <c r="AK25" s="38">
        <f t="shared" si="3"/>
        <v>0.5</v>
      </c>
      <c r="AL25" s="58"/>
      <c r="AN25" s="113">
        <f t="shared" si="4"/>
        <v>1</v>
      </c>
      <c r="AO25" s="113">
        <f t="shared" si="5"/>
        <v>0</v>
      </c>
      <c r="AR25" s="3"/>
      <c r="AV25" s="2"/>
      <c r="AX25" s="2"/>
      <c r="AZ25" s="2"/>
      <c r="BB25" s="2"/>
    </row>
    <row r="26" spans="1:56" ht="15.75">
      <c r="A26" s="63" t="s">
        <v>18</v>
      </c>
      <c r="B26" s="13"/>
      <c r="C26" s="100"/>
      <c r="D26" s="13"/>
      <c r="E26" s="13"/>
      <c r="F26" s="90"/>
      <c r="G26" s="13"/>
      <c r="H26" s="13"/>
      <c r="I26" s="95">
        <v>1</v>
      </c>
      <c r="J26" s="13"/>
      <c r="K26" s="13"/>
      <c r="L26" s="20"/>
      <c r="M26" s="13"/>
      <c r="N26" s="13"/>
      <c r="O26" s="81"/>
      <c r="P26" s="13"/>
      <c r="Q26" s="13"/>
      <c r="R26" s="20"/>
      <c r="S26" s="13"/>
      <c r="T26" s="13"/>
      <c r="U26" s="81"/>
      <c r="V26" s="13"/>
      <c r="W26" s="13"/>
      <c r="X26" s="95">
        <v>0.5</v>
      </c>
      <c r="Y26" s="13"/>
      <c r="Z26" s="37"/>
      <c r="AA26" s="41">
        <v>3</v>
      </c>
      <c r="AB26" s="37"/>
      <c r="AC26" s="39">
        <f t="shared" si="0"/>
        <v>1</v>
      </c>
      <c r="AD26" s="37"/>
      <c r="AE26" s="39">
        <f t="shared" si="1"/>
        <v>2</v>
      </c>
      <c r="AF26" s="15"/>
      <c r="AG26" s="39">
        <v>0.5</v>
      </c>
      <c r="AH26" s="39"/>
      <c r="AI26" s="39">
        <f t="shared" si="2"/>
        <v>0.5</v>
      </c>
      <c r="AJ26" s="39"/>
      <c r="AK26" s="39">
        <f t="shared" si="3"/>
        <v>0</v>
      </c>
      <c r="AL26" s="58"/>
      <c r="AN26" s="113">
        <f t="shared" si="4"/>
        <v>1</v>
      </c>
      <c r="AO26" s="113">
        <f t="shared" si="5"/>
        <v>1</v>
      </c>
      <c r="AR26" s="3"/>
      <c r="AT26" s="2"/>
      <c r="AV26" s="2"/>
      <c r="AX26" s="2"/>
      <c r="AZ26" s="2"/>
      <c r="BB26" s="2"/>
    </row>
    <row r="27" spans="1:56" ht="15.75">
      <c r="A27" s="62" t="s">
        <v>19</v>
      </c>
      <c r="B27" s="12"/>
      <c r="C27" s="76"/>
      <c r="D27" s="12"/>
      <c r="E27" s="12"/>
      <c r="F27" s="82"/>
      <c r="G27" s="12"/>
      <c r="H27" s="12"/>
      <c r="I27" s="94">
        <v>0.5</v>
      </c>
      <c r="J27" s="12"/>
      <c r="K27" s="12"/>
      <c r="L27" s="101"/>
      <c r="M27" s="12"/>
      <c r="N27" s="12"/>
      <c r="O27" s="82"/>
      <c r="P27" s="12"/>
      <c r="Q27" s="12"/>
      <c r="R27" s="76"/>
      <c r="S27" s="12"/>
      <c r="T27" s="12"/>
      <c r="U27" s="82"/>
      <c r="V27" s="12"/>
      <c r="W27" s="12"/>
      <c r="X27" s="94">
        <v>0.5</v>
      </c>
      <c r="Y27" s="12"/>
      <c r="Z27" s="37"/>
      <c r="AA27" s="40">
        <v>2</v>
      </c>
      <c r="AB27" s="37"/>
      <c r="AC27" s="38">
        <f t="shared" si="0"/>
        <v>0.5</v>
      </c>
      <c r="AD27" s="37"/>
      <c r="AE27" s="38">
        <f t="shared" si="1"/>
        <v>1.5</v>
      </c>
      <c r="AF27" s="18"/>
      <c r="AG27" s="38">
        <v>0.5</v>
      </c>
      <c r="AH27" s="41"/>
      <c r="AI27" s="38">
        <f t="shared" si="2"/>
        <v>0.5</v>
      </c>
      <c r="AJ27" s="41"/>
      <c r="AK27" s="38">
        <f t="shared" si="3"/>
        <v>0</v>
      </c>
      <c r="AL27" s="58"/>
      <c r="AN27" s="113">
        <f t="shared" si="4"/>
        <v>1</v>
      </c>
      <c r="AO27" s="113">
        <f t="shared" si="5"/>
        <v>1</v>
      </c>
      <c r="AT27" s="2"/>
      <c r="AV27" s="2"/>
      <c r="AX27" s="2"/>
      <c r="AZ27" s="2"/>
      <c r="BB27" s="2"/>
    </row>
    <row r="28" spans="1:56" ht="15.75">
      <c r="A28" s="63" t="s">
        <v>20</v>
      </c>
      <c r="B28" s="13"/>
      <c r="C28" s="77"/>
      <c r="D28" s="13"/>
      <c r="E28" s="13"/>
      <c r="F28" s="90"/>
      <c r="G28" s="13"/>
      <c r="H28" s="13"/>
      <c r="I28" s="95"/>
      <c r="J28" s="13"/>
      <c r="K28" s="13"/>
      <c r="L28" s="95">
        <v>1</v>
      </c>
      <c r="M28" s="13"/>
      <c r="N28" s="13"/>
      <c r="O28" s="90"/>
      <c r="P28" s="13"/>
      <c r="Q28" s="13"/>
      <c r="R28" s="20"/>
      <c r="S28" s="13"/>
      <c r="T28" s="13"/>
      <c r="U28" s="90"/>
      <c r="V28" s="13"/>
      <c r="W28" s="13"/>
      <c r="X28" s="95"/>
      <c r="Y28" s="13"/>
      <c r="Z28" s="37"/>
      <c r="AA28" s="41">
        <v>3.5</v>
      </c>
      <c r="AB28" s="37"/>
      <c r="AC28" s="39">
        <f t="shared" si="0"/>
        <v>1</v>
      </c>
      <c r="AD28" s="37"/>
      <c r="AE28" s="39">
        <f t="shared" si="1"/>
        <v>2.5</v>
      </c>
      <c r="AF28" s="15"/>
      <c r="AG28" s="39">
        <v>0.5</v>
      </c>
      <c r="AH28" s="39"/>
      <c r="AI28" s="39">
        <f t="shared" si="2"/>
        <v>0</v>
      </c>
      <c r="AJ28" s="39"/>
      <c r="AK28" s="39">
        <f t="shared" si="3"/>
        <v>0.5</v>
      </c>
      <c r="AL28" s="58"/>
      <c r="AN28" s="113">
        <f t="shared" si="4"/>
        <v>1</v>
      </c>
      <c r="AO28" s="113">
        <f t="shared" si="5"/>
        <v>0</v>
      </c>
      <c r="AR28" s="3"/>
      <c r="AV28" s="2"/>
      <c r="AX28" s="2"/>
      <c r="AZ28" s="2"/>
      <c r="BB28" s="2"/>
    </row>
    <row r="29" spans="1:56" ht="15.75">
      <c r="A29" s="62" t="s">
        <v>21</v>
      </c>
      <c r="B29" s="12"/>
      <c r="C29" s="76"/>
      <c r="D29" s="12"/>
      <c r="E29" s="12"/>
      <c r="F29" s="82"/>
      <c r="G29" s="12"/>
      <c r="H29" s="12"/>
      <c r="I29" s="94"/>
      <c r="J29" s="12"/>
      <c r="K29" s="12"/>
      <c r="L29" s="94">
        <v>1</v>
      </c>
      <c r="M29" s="12"/>
      <c r="N29" s="12"/>
      <c r="O29" s="82"/>
      <c r="P29" s="12"/>
      <c r="Q29" s="12"/>
      <c r="R29" s="76"/>
      <c r="S29" s="12"/>
      <c r="T29" s="12"/>
      <c r="U29" s="82">
        <v>0.5</v>
      </c>
      <c r="V29" s="12"/>
      <c r="W29" s="12"/>
      <c r="X29" s="94"/>
      <c r="Y29" s="12"/>
      <c r="Z29" s="37"/>
      <c r="AA29" s="40">
        <v>2.5</v>
      </c>
      <c r="AB29" s="37"/>
      <c r="AC29" s="38">
        <f t="shared" si="0"/>
        <v>1.5</v>
      </c>
      <c r="AD29" s="37"/>
      <c r="AE29" s="38">
        <f t="shared" si="1"/>
        <v>1</v>
      </c>
      <c r="AF29" s="18"/>
      <c r="AG29" s="38">
        <v>0.5</v>
      </c>
      <c r="AH29" s="41"/>
      <c r="AI29" s="38">
        <f t="shared" si="2"/>
        <v>0</v>
      </c>
      <c r="AJ29" s="41"/>
      <c r="AK29" s="38">
        <f t="shared" si="3"/>
        <v>0.5</v>
      </c>
      <c r="AL29" s="58"/>
      <c r="AN29" s="113">
        <f t="shared" si="4"/>
        <v>1</v>
      </c>
      <c r="AO29" s="113">
        <f t="shared" si="5"/>
        <v>0</v>
      </c>
      <c r="AT29" s="2"/>
      <c r="AV29" s="2"/>
      <c r="AX29" s="2"/>
      <c r="AZ29" s="2"/>
      <c r="BB29" s="2"/>
    </row>
    <row r="30" spans="1:56" ht="15.75">
      <c r="A30" s="63" t="s">
        <v>22</v>
      </c>
      <c r="B30" s="13"/>
      <c r="C30" s="20"/>
      <c r="D30" s="13"/>
      <c r="E30" s="13"/>
      <c r="F30" s="90"/>
      <c r="G30" s="13"/>
      <c r="H30" s="13"/>
      <c r="I30" s="95"/>
      <c r="J30" s="13"/>
      <c r="K30" s="13"/>
      <c r="L30" s="95">
        <v>1</v>
      </c>
      <c r="M30" s="13"/>
      <c r="N30" s="13"/>
      <c r="O30" s="90"/>
      <c r="P30" s="13"/>
      <c r="Q30" s="13"/>
      <c r="R30" s="20"/>
      <c r="S30" s="13"/>
      <c r="T30" s="13"/>
      <c r="U30" s="90"/>
      <c r="V30" s="13"/>
      <c r="W30" s="13"/>
      <c r="X30" s="95"/>
      <c r="Y30" s="13"/>
      <c r="Z30" s="37"/>
      <c r="AA30" s="41">
        <v>2.5</v>
      </c>
      <c r="AB30" s="37"/>
      <c r="AC30" s="39">
        <f t="shared" si="0"/>
        <v>1</v>
      </c>
      <c r="AD30" s="37"/>
      <c r="AE30" s="39">
        <f t="shared" si="1"/>
        <v>1.5</v>
      </c>
      <c r="AF30" s="15"/>
      <c r="AG30" s="39">
        <v>0.5</v>
      </c>
      <c r="AH30" s="39"/>
      <c r="AI30" s="39">
        <f t="shared" si="2"/>
        <v>0</v>
      </c>
      <c r="AJ30" s="39"/>
      <c r="AK30" s="39">
        <f t="shared" si="3"/>
        <v>0.5</v>
      </c>
      <c r="AL30" s="58"/>
      <c r="AN30" s="113">
        <f t="shared" si="4"/>
        <v>1</v>
      </c>
      <c r="AO30" s="113">
        <f t="shared" si="5"/>
        <v>0</v>
      </c>
      <c r="AR30" s="3"/>
      <c r="AT30" s="2"/>
      <c r="AV30" s="2"/>
      <c r="AX30" s="2"/>
      <c r="AZ30" s="2"/>
      <c r="BB30" s="2"/>
    </row>
    <row r="31" spans="1:56" ht="15.75">
      <c r="A31" s="62" t="s">
        <v>23</v>
      </c>
      <c r="B31" s="12"/>
      <c r="C31" s="76"/>
      <c r="D31" s="12"/>
      <c r="E31" s="12"/>
      <c r="F31" s="82"/>
      <c r="G31" s="12"/>
      <c r="H31" s="12"/>
      <c r="I31" s="94">
        <v>1</v>
      </c>
      <c r="J31" s="12"/>
      <c r="K31" s="12"/>
      <c r="L31" s="94"/>
      <c r="M31" s="12"/>
      <c r="N31" s="12"/>
      <c r="O31" s="82"/>
      <c r="P31" s="12"/>
      <c r="Q31" s="12"/>
      <c r="R31" s="76"/>
      <c r="S31" s="12"/>
      <c r="T31" s="12"/>
      <c r="U31" s="82"/>
      <c r="V31" s="12"/>
      <c r="W31" s="12"/>
      <c r="X31" s="94"/>
      <c r="Y31" s="12"/>
      <c r="Z31" s="37"/>
      <c r="AA31" s="40">
        <v>2.5</v>
      </c>
      <c r="AB31" s="37"/>
      <c r="AC31" s="38">
        <f t="shared" si="0"/>
        <v>1</v>
      </c>
      <c r="AD31" s="37"/>
      <c r="AE31" s="38">
        <f t="shared" si="1"/>
        <v>1.5</v>
      </c>
      <c r="AF31" s="18"/>
      <c r="AG31" s="38">
        <v>0.5</v>
      </c>
      <c r="AH31" s="41"/>
      <c r="AI31" s="38">
        <f t="shared" si="2"/>
        <v>0</v>
      </c>
      <c r="AJ31" s="41"/>
      <c r="AK31" s="38">
        <f t="shared" si="3"/>
        <v>0.5</v>
      </c>
      <c r="AL31" s="58"/>
      <c r="AN31" s="113">
        <f t="shared" si="4"/>
        <v>1</v>
      </c>
      <c r="AO31" s="113">
        <f t="shared" si="5"/>
        <v>0</v>
      </c>
      <c r="AT31" s="2"/>
      <c r="AV31" s="2"/>
      <c r="AX31" s="2"/>
      <c r="AZ31" s="2"/>
    </row>
    <row r="32" spans="1:56" ht="15.75">
      <c r="A32" s="63" t="s">
        <v>24</v>
      </c>
      <c r="B32" s="13"/>
      <c r="C32" s="77"/>
      <c r="D32" s="13"/>
      <c r="E32" s="13"/>
      <c r="F32" s="90"/>
      <c r="G32" s="13"/>
      <c r="H32" s="13"/>
      <c r="I32" s="95"/>
      <c r="J32" s="13"/>
      <c r="K32" s="13"/>
      <c r="L32" s="95">
        <v>1</v>
      </c>
      <c r="M32" s="13"/>
      <c r="N32" s="13"/>
      <c r="O32" s="90"/>
      <c r="P32" s="13"/>
      <c r="Q32" s="13"/>
      <c r="R32" s="20"/>
      <c r="S32" s="13"/>
      <c r="T32" s="13"/>
      <c r="U32" s="90"/>
      <c r="V32" s="13"/>
      <c r="W32" s="13"/>
      <c r="X32" s="95"/>
      <c r="Y32" s="13"/>
      <c r="Z32" s="37"/>
      <c r="AA32" s="41">
        <v>3.5</v>
      </c>
      <c r="AB32" s="37"/>
      <c r="AC32" s="39">
        <f t="shared" si="0"/>
        <v>1</v>
      </c>
      <c r="AD32" s="37"/>
      <c r="AE32" s="39">
        <f t="shared" si="1"/>
        <v>2.5</v>
      </c>
      <c r="AF32" s="15"/>
      <c r="AG32" s="39">
        <v>0.5</v>
      </c>
      <c r="AH32" s="39"/>
      <c r="AI32" s="39">
        <f t="shared" si="2"/>
        <v>0</v>
      </c>
      <c r="AJ32" s="39"/>
      <c r="AK32" s="39">
        <f t="shared" si="3"/>
        <v>0.5</v>
      </c>
      <c r="AL32" s="58"/>
      <c r="AN32" s="113">
        <f t="shared" si="4"/>
        <v>1</v>
      </c>
      <c r="AO32" s="113">
        <f t="shared" si="5"/>
        <v>0</v>
      </c>
      <c r="AR32" s="3"/>
      <c r="AT32" s="2"/>
      <c r="AV32" s="2"/>
      <c r="AX32" s="2"/>
      <c r="AZ32" s="2"/>
      <c r="BB32" s="2"/>
    </row>
    <row r="33" spans="1:60" ht="15.75">
      <c r="A33" s="62" t="s">
        <v>25</v>
      </c>
      <c r="B33" s="12"/>
      <c r="C33" s="76"/>
      <c r="D33" s="12"/>
      <c r="E33" s="12"/>
      <c r="F33" s="82"/>
      <c r="G33" s="12"/>
      <c r="H33" s="12"/>
      <c r="I33" s="94"/>
      <c r="J33" s="12"/>
      <c r="K33" s="12"/>
      <c r="L33" s="94">
        <v>1</v>
      </c>
      <c r="M33" s="12"/>
      <c r="N33" s="12"/>
      <c r="O33" s="82"/>
      <c r="P33" s="12"/>
      <c r="Q33" s="12"/>
      <c r="R33" s="76"/>
      <c r="S33" s="12"/>
      <c r="T33" s="12"/>
      <c r="U33" s="82"/>
      <c r="V33" s="12"/>
      <c r="W33" s="12"/>
      <c r="X33" s="94"/>
      <c r="Y33" s="12"/>
      <c r="Z33" s="37"/>
      <c r="AA33" s="40">
        <v>2.5</v>
      </c>
      <c r="AB33" s="37"/>
      <c r="AC33" s="38">
        <f t="shared" si="0"/>
        <v>1</v>
      </c>
      <c r="AD33" s="37"/>
      <c r="AE33" s="38">
        <f t="shared" si="1"/>
        <v>1.5</v>
      </c>
      <c r="AF33" s="18"/>
      <c r="AG33" s="38">
        <v>0.5</v>
      </c>
      <c r="AH33" s="41"/>
      <c r="AI33" s="38">
        <f t="shared" si="2"/>
        <v>0</v>
      </c>
      <c r="AJ33" s="41"/>
      <c r="AK33" s="38">
        <f t="shared" si="3"/>
        <v>0.5</v>
      </c>
      <c r="AL33" s="58"/>
      <c r="AN33" s="113">
        <f t="shared" si="4"/>
        <v>1</v>
      </c>
      <c r="AO33" s="113">
        <f t="shared" si="5"/>
        <v>0</v>
      </c>
      <c r="AR33" s="3"/>
      <c r="AT33" s="2"/>
      <c r="AV33" s="2"/>
      <c r="AZ33" s="2"/>
    </row>
    <row r="34" spans="1:60" ht="15.75">
      <c r="A34" s="63" t="s">
        <v>26</v>
      </c>
      <c r="B34" s="13"/>
      <c r="C34" s="20"/>
      <c r="D34" s="13"/>
      <c r="E34" s="13"/>
      <c r="F34" s="90"/>
      <c r="G34" s="13"/>
      <c r="H34" s="13"/>
      <c r="I34" s="95"/>
      <c r="J34" s="13"/>
      <c r="K34" s="13"/>
      <c r="L34" s="95">
        <v>1</v>
      </c>
      <c r="M34" s="13"/>
      <c r="N34" s="13"/>
      <c r="O34" s="90"/>
      <c r="P34" s="13"/>
      <c r="Q34" s="13"/>
      <c r="R34" s="20"/>
      <c r="S34" s="13"/>
      <c r="T34" s="13"/>
      <c r="U34" s="90"/>
      <c r="V34" s="13"/>
      <c r="W34" s="13"/>
      <c r="X34" s="95"/>
      <c r="Y34" s="13"/>
      <c r="Z34" s="37"/>
      <c r="AA34" s="41">
        <v>2.5</v>
      </c>
      <c r="AB34" s="37"/>
      <c r="AC34" s="39">
        <f t="shared" si="0"/>
        <v>1</v>
      </c>
      <c r="AD34" s="37"/>
      <c r="AE34" s="39">
        <f t="shared" si="1"/>
        <v>1.5</v>
      </c>
      <c r="AF34" s="15"/>
      <c r="AG34" s="39">
        <v>0.5</v>
      </c>
      <c r="AH34" s="39"/>
      <c r="AI34" s="39">
        <f t="shared" si="2"/>
        <v>0</v>
      </c>
      <c r="AJ34" s="39"/>
      <c r="AK34" s="39">
        <f t="shared" si="3"/>
        <v>0.5</v>
      </c>
      <c r="AL34" s="58"/>
      <c r="AN34" s="113">
        <f t="shared" si="4"/>
        <v>1</v>
      </c>
      <c r="AO34" s="113">
        <f t="shared" si="5"/>
        <v>0</v>
      </c>
      <c r="AT34" s="2"/>
      <c r="AV34" s="2"/>
      <c r="AX34" s="2"/>
      <c r="AZ34" s="2"/>
    </row>
    <row r="35" spans="1:60" ht="15.75">
      <c r="A35" s="62" t="s">
        <v>27</v>
      </c>
      <c r="B35" s="12"/>
      <c r="C35" s="76"/>
      <c r="D35" s="12"/>
      <c r="E35" s="12"/>
      <c r="F35" s="82"/>
      <c r="G35" s="12"/>
      <c r="H35" s="12"/>
      <c r="I35" s="94"/>
      <c r="J35" s="12"/>
      <c r="K35" s="12"/>
      <c r="L35" s="85">
        <v>1</v>
      </c>
      <c r="M35" s="12"/>
      <c r="N35" s="12"/>
      <c r="O35" s="82"/>
      <c r="P35" s="12"/>
      <c r="Q35" s="12"/>
      <c r="R35" s="76"/>
      <c r="S35" s="12"/>
      <c r="T35" s="12"/>
      <c r="U35" s="82"/>
      <c r="V35" s="12"/>
      <c r="W35" s="12"/>
      <c r="X35" s="94"/>
      <c r="Y35" s="12"/>
      <c r="Z35" s="37"/>
      <c r="AA35" s="40">
        <v>2.5</v>
      </c>
      <c r="AB35" s="37"/>
      <c r="AC35" s="38">
        <f t="shared" si="0"/>
        <v>1</v>
      </c>
      <c r="AD35" s="37"/>
      <c r="AE35" s="38">
        <f t="shared" si="1"/>
        <v>1.5</v>
      </c>
      <c r="AF35" s="18"/>
      <c r="AG35" s="38">
        <v>0.5</v>
      </c>
      <c r="AH35" s="41"/>
      <c r="AI35" s="38">
        <f t="shared" si="2"/>
        <v>0</v>
      </c>
      <c r="AJ35" s="41"/>
      <c r="AK35" s="38">
        <f t="shared" si="3"/>
        <v>0.5</v>
      </c>
      <c r="AL35" s="58"/>
      <c r="AN35" s="113">
        <f t="shared" si="4"/>
        <v>1</v>
      </c>
      <c r="AO35" s="113">
        <f t="shared" si="5"/>
        <v>0</v>
      </c>
      <c r="AQ35" s="3"/>
      <c r="AR35" s="3"/>
      <c r="AT35" s="2"/>
      <c r="AV35" s="2"/>
      <c r="AX35" s="2"/>
      <c r="AZ35" s="2"/>
      <c r="BB35" s="2"/>
    </row>
    <row r="36" spans="1:60" ht="15.75">
      <c r="A36" s="63" t="s">
        <v>28</v>
      </c>
      <c r="B36" s="13"/>
      <c r="C36" s="77"/>
      <c r="D36" s="13"/>
      <c r="E36" s="13"/>
      <c r="F36" s="90"/>
      <c r="G36" s="13"/>
      <c r="H36" s="13"/>
      <c r="I36" s="95"/>
      <c r="J36" s="13"/>
      <c r="K36" s="13"/>
      <c r="L36" s="20"/>
      <c r="M36" s="13"/>
      <c r="N36" s="13"/>
      <c r="O36" s="90"/>
      <c r="P36" s="13"/>
      <c r="Q36" s="13"/>
      <c r="R36" s="20"/>
      <c r="S36" s="13"/>
      <c r="T36" s="13"/>
      <c r="U36" s="90"/>
      <c r="V36" s="13"/>
      <c r="W36" s="13"/>
      <c r="X36" s="95">
        <v>0.5</v>
      </c>
      <c r="Y36" s="13"/>
      <c r="Z36" s="37"/>
      <c r="AA36" s="41">
        <v>3</v>
      </c>
      <c r="AB36" s="37"/>
      <c r="AC36" s="39">
        <f t="shared" si="0"/>
        <v>0</v>
      </c>
      <c r="AD36" s="37"/>
      <c r="AE36" s="39">
        <f t="shared" si="1"/>
        <v>3</v>
      </c>
      <c r="AF36" s="15"/>
      <c r="AG36" s="39">
        <v>0.5</v>
      </c>
      <c r="AH36" s="39"/>
      <c r="AI36" s="39">
        <f t="shared" si="2"/>
        <v>0.5</v>
      </c>
      <c r="AJ36" s="39"/>
      <c r="AK36" s="39">
        <f t="shared" si="3"/>
        <v>0</v>
      </c>
      <c r="AL36" s="58"/>
      <c r="AN36" s="113">
        <f t="shared" si="4"/>
        <v>0</v>
      </c>
      <c r="AO36" s="113">
        <f t="shared" si="5"/>
        <v>1</v>
      </c>
      <c r="AR36" s="3"/>
      <c r="AT36" s="2"/>
      <c r="AV36" s="2"/>
      <c r="AZ36" s="2"/>
    </row>
    <row r="37" spans="1:60" ht="15.75">
      <c r="A37" s="62" t="s">
        <v>29</v>
      </c>
      <c r="B37" s="12"/>
      <c r="C37" s="76"/>
      <c r="D37" s="12"/>
      <c r="E37" s="12"/>
      <c r="F37" s="82"/>
      <c r="G37" s="12"/>
      <c r="H37" s="12"/>
      <c r="I37" s="94">
        <v>1</v>
      </c>
      <c r="J37" s="12"/>
      <c r="K37" s="12"/>
      <c r="L37" s="76"/>
      <c r="M37" s="12"/>
      <c r="N37" s="12"/>
      <c r="O37" s="82"/>
      <c r="P37" s="12"/>
      <c r="Q37" s="12"/>
      <c r="R37" s="76"/>
      <c r="S37" s="12"/>
      <c r="T37" s="12"/>
      <c r="U37" s="83"/>
      <c r="V37" s="12"/>
      <c r="W37" s="12"/>
      <c r="X37" s="94"/>
      <c r="Y37" s="12"/>
      <c r="Z37" s="37"/>
      <c r="AA37" s="40">
        <v>2</v>
      </c>
      <c r="AB37" s="37"/>
      <c r="AC37" s="38">
        <f t="shared" si="0"/>
        <v>1</v>
      </c>
      <c r="AD37" s="37"/>
      <c r="AE37" s="38">
        <f t="shared" si="1"/>
        <v>1</v>
      </c>
      <c r="AF37" s="18"/>
      <c r="AG37" s="38">
        <v>0.5</v>
      </c>
      <c r="AH37" s="41"/>
      <c r="AI37" s="38">
        <f t="shared" si="2"/>
        <v>0</v>
      </c>
      <c r="AJ37" s="41"/>
      <c r="AK37" s="38">
        <f t="shared" si="3"/>
        <v>0.5</v>
      </c>
      <c r="AL37" s="58"/>
      <c r="AN37" s="113">
        <f t="shared" si="4"/>
        <v>1</v>
      </c>
      <c r="AO37" s="113">
        <f t="shared" si="5"/>
        <v>0</v>
      </c>
      <c r="AR37" s="3"/>
      <c r="AT37" s="2"/>
      <c r="AX37" s="2"/>
    </row>
    <row r="38" spans="1:60" ht="15.75">
      <c r="A38" s="63" t="s">
        <v>30</v>
      </c>
      <c r="B38" s="13"/>
      <c r="C38" s="77"/>
      <c r="D38" s="13"/>
      <c r="E38" s="13"/>
      <c r="F38" s="90"/>
      <c r="G38" s="13"/>
      <c r="H38" s="13"/>
      <c r="I38" s="95">
        <v>0.5</v>
      </c>
      <c r="J38" s="13"/>
      <c r="K38" s="13"/>
      <c r="L38" s="20"/>
      <c r="M38" s="13"/>
      <c r="N38" s="13"/>
      <c r="O38" s="102">
        <v>0.5</v>
      </c>
      <c r="P38" s="13"/>
      <c r="Q38" s="13"/>
      <c r="R38" s="20"/>
      <c r="S38" s="13"/>
      <c r="T38" s="13"/>
      <c r="U38" s="20"/>
      <c r="V38" s="13"/>
      <c r="W38" s="13"/>
      <c r="X38" s="95"/>
      <c r="Y38" s="13"/>
      <c r="Z38" s="37"/>
      <c r="AA38" s="41">
        <v>3</v>
      </c>
      <c r="AB38" s="37"/>
      <c r="AC38" s="39">
        <f t="shared" si="0"/>
        <v>1</v>
      </c>
      <c r="AD38" s="37"/>
      <c r="AE38" s="39">
        <f t="shared" si="1"/>
        <v>2</v>
      </c>
      <c r="AF38" s="15"/>
      <c r="AG38" s="39">
        <v>0.5</v>
      </c>
      <c r="AH38" s="39"/>
      <c r="AI38" s="39">
        <f t="shared" si="2"/>
        <v>0</v>
      </c>
      <c r="AJ38" s="39"/>
      <c r="AK38" s="39">
        <f t="shared" si="3"/>
        <v>0.5</v>
      </c>
      <c r="AL38" s="58"/>
      <c r="AN38" s="113">
        <f t="shared" si="4"/>
        <v>1</v>
      </c>
      <c r="AO38" s="113">
        <f t="shared" si="5"/>
        <v>0</v>
      </c>
      <c r="AR38" s="3"/>
      <c r="AT38" s="2"/>
      <c r="AV38" s="2"/>
      <c r="AX38" s="2"/>
      <c r="AZ38" s="2"/>
      <c r="BB38" s="2"/>
    </row>
    <row r="39" spans="1:60" ht="15.75">
      <c r="A39" s="62" t="s">
        <v>31</v>
      </c>
      <c r="B39" s="12"/>
      <c r="C39" s="76"/>
      <c r="D39" s="12"/>
      <c r="E39" s="12"/>
      <c r="F39" s="82"/>
      <c r="G39" s="12"/>
      <c r="H39" s="12"/>
      <c r="I39" s="94"/>
      <c r="J39" s="12"/>
      <c r="K39" s="12"/>
      <c r="L39" s="80">
        <v>1</v>
      </c>
      <c r="M39" s="12"/>
      <c r="N39" s="12"/>
      <c r="O39" s="82"/>
      <c r="P39" s="12"/>
      <c r="Q39" s="12"/>
      <c r="R39" s="76"/>
      <c r="S39" s="12"/>
      <c r="T39" s="12"/>
      <c r="U39" s="78"/>
      <c r="V39" s="12"/>
      <c r="W39" s="12"/>
      <c r="X39" s="94"/>
      <c r="Y39" s="12"/>
      <c r="Z39" s="37"/>
      <c r="AA39" s="40">
        <v>2.5</v>
      </c>
      <c r="AB39" s="37"/>
      <c r="AC39" s="38">
        <f t="shared" si="0"/>
        <v>1</v>
      </c>
      <c r="AD39" s="37"/>
      <c r="AE39" s="38">
        <f t="shared" si="1"/>
        <v>1.5</v>
      </c>
      <c r="AF39" s="18"/>
      <c r="AG39" s="38">
        <v>0.5</v>
      </c>
      <c r="AH39" s="41"/>
      <c r="AI39" s="38">
        <f t="shared" si="2"/>
        <v>0</v>
      </c>
      <c r="AJ39" s="41"/>
      <c r="AK39" s="38">
        <f t="shared" si="3"/>
        <v>0.5</v>
      </c>
      <c r="AL39" s="58"/>
      <c r="AN39" s="113">
        <f t="shared" si="4"/>
        <v>1</v>
      </c>
      <c r="AO39" s="113">
        <f t="shared" si="5"/>
        <v>0</v>
      </c>
      <c r="AQ39" s="3"/>
      <c r="AR39" s="3"/>
      <c r="AT39" s="2"/>
    </row>
    <row r="40" spans="1:60" ht="15.75">
      <c r="A40" s="63" t="s">
        <v>32</v>
      </c>
      <c r="B40" s="13"/>
      <c r="C40" s="20"/>
      <c r="D40" s="13"/>
      <c r="E40" s="13"/>
      <c r="F40" s="90"/>
      <c r="G40" s="13"/>
      <c r="H40" s="13"/>
      <c r="I40" s="95">
        <v>1</v>
      </c>
      <c r="J40" s="13"/>
      <c r="K40" s="13"/>
      <c r="L40" s="20"/>
      <c r="M40" s="13"/>
      <c r="N40" s="13"/>
      <c r="O40" s="90"/>
      <c r="P40" s="13"/>
      <c r="Q40" s="13"/>
      <c r="R40" s="20"/>
      <c r="S40" s="13"/>
      <c r="T40" s="13"/>
      <c r="U40" s="90"/>
      <c r="V40" s="13"/>
      <c r="W40" s="13"/>
      <c r="X40" s="95"/>
      <c r="Y40" s="13"/>
      <c r="Z40" s="37"/>
      <c r="AA40" s="41">
        <v>2</v>
      </c>
      <c r="AB40" s="37"/>
      <c r="AC40" s="39">
        <f t="shared" si="0"/>
        <v>1</v>
      </c>
      <c r="AD40" s="37"/>
      <c r="AE40" s="39">
        <f t="shared" si="1"/>
        <v>1</v>
      </c>
      <c r="AF40" s="15"/>
      <c r="AG40" s="39">
        <v>0.5</v>
      </c>
      <c r="AH40" s="39"/>
      <c r="AI40" s="39">
        <f t="shared" si="2"/>
        <v>0</v>
      </c>
      <c r="AJ40" s="39"/>
      <c r="AK40" s="39">
        <f t="shared" si="3"/>
        <v>0.5</v>
      </c>
      <c r="AL40" s="58"/>
      <c r="AN40" s="113">
        <f t="shared" si="4"/>
        <v>1</v>
      </c>
      <c r="AO40" s="113">
        <f t="shared" si="5"/>
        <v>0</v>
      </c>
      <c r="AR40" s="3"/>
      <c r="AT40" s="2"/>
      <c r="AV40" s="2"/>
      <c r="AX40" s="2"/>
    </row>
    <row r="41" spans="1:60" ht="15.75">
      <c r="A41" s="62" t="s">
        <v>33</v>
      </c>
      <c r="B41" s="12"/>
      <c r="C41" s="76"/>
      <c r="D41" s="12"/>
      <c r="E41" s="12"/>
      <c r="F41" s="82"/>
      <c r="G41" s="12"/>
      <c r="H41" s="12"/>
      <c r="I41" s="94"/>
      <c r="J41" s="12"/>
      <c r="K41" s="12"/>
      <c r="L41" s="101">
        <v>1</v>
      </c>
      <c r="M41" s="12"/>
      <c r="N41" s="12"/>
      <c r="O41" s="82"/>
      <c r="P41" s="12"/>
      <c r="Q41" s="12"/>
      <c r="R41" s="76"/>
      <c r="S41" s="12"/>
      <c r="T41" s="12"/>
      <c r="U41" s="82"/>
      <c r="V41" s="12"/>
      <c r="W41" s="12"/>
      <c r="X41" s="94">
        <v>0.5</v>
      </c>
      <c r="Y41" s="12"/>
      <c r="Z41" s="37"/>
      <c r="AA41" s="40">
        <v>2</v>
      </c>
      <c r="AB41" s="37"/>
      <c r="AC41" s="38">
        <f t="shared" si="0"/>
        <v>1</v>
      </c>
      <c r="AD41" s="37"/>
      <c r="AE41" s="38">
        <f t="shared" si="1"/>
        <v>1</v>
      </c>
      <c r="AF41" s="18"/>
      <c r="AG41" s="38">
        <v>0.5</v>
      </c>
      <c r="AH41" s="41"/>
      <c r="AI41" s="38">
        <f t="shared" si="2"/>
        <v>0.5</v>
      </c>
      <c r="AJ41" s="41"/>
      <c r="AK41" s="38">
        <f t="shared" si="3"/>
        <v>0</v>
      </c>
      <c r="AL41" s="58"/>
      <c r="AN41" s="113">
        <f t="shared" si="4"/>
        <v>1</v>
      </c>
      <c r="AO41" s="113">
        <f t="shared" si="5"/>
        <v>1</v>
      </c>
      <c r="AV41" s="2"/>
      <c r="BD41" s="1"/>
      <c r="BH41" s="1"/>
    </row>
    <row r="42" spans="1:60" ht="15.75">
      <c r="A42" s="63" t="s">
        <v>34</v>
      </c>
      <c r="B42" s="13"/>
      <c r="C42" s="20"/>
      <c r="D42" s="13"/>
      <c r="E42" s="13"/>
      <c r="F42" s="90"/>
      <c r="G42" s="13"/>
      <c r="H42" s="13"/>
      <c r="I42" s="95"/>
      <c r="J42" s="13"/>
      <c r="K42" s="13"/>
      <c r="L42" s="95">
        <v>1</v>
      </c>
      <c r="M42" s="13"/>
      <c r="N42" s="13"/>
      <c r="O42" s="90"/>
      <c r="P42" s="13"/>
      <c r="Q42" s="13"/>
      <c r="R42" s="20"/>
      <c r="S42" s="13"/>
      <c r="T42" s="13"/>
      <c r="U42" s="90"/>
      <c r="V42" s="13"/>
      <c r="W42" s="13"/>
      <c r="X42" s="95"/>
      <c r="Y42" s="13"/>
      <c r="Z42" s="37"/>
      <c r="AA42" s="41">
        <v>2.5</v>
      </c>
      <c r="AB42" s="37"/>
      <c r="AC42" s="39">
        <f t="shared" si="0"/>
        <v>1</v>
      </c>
      <c r="AD42" s="37"/>
      <c r="AE42" s="39">
        <f t="shared" si="1"/>
        <v>1.5</v>
      </c>
      <c r="AF42" s="15"/>
      <c r="AG42" s="39">
        <v>0.5</v>
      </c>
      <c r="AH42" s="39"/>
      <c r="AI42" s="39">
        <f t="shared" si="2"/>
        <v>0</v>
      </c>
      <c r="AJ42" s="39"/>
      <c r="AK42" s="39">
        <f t="shared" si="3"/>
        <v>0.5</v>
      </c>
      <c r="AL42" s="58"/>
      <c r="AN42" s="113">
        <f t="shared" si="4"/>
        <v>1</v>
      </c>
      <c r="AO42" s="113">
        <f t="shared" si="5"/>
        <v>0</v>
      </c>
      <c r="AR42" s="3"/>
      <c r="AT42" s="2"/>
    </row>
    <row r="43" spans="1:60" ht="15.75">
      <c r="A43" s="62" t="s">
        <v>35</v>
      </c>
      <c r="B43" s="12"/>
      <c r="C43" s="76"/>
      <c r="D43" s="12"/>
      <c r="E43" s="12"/>
      <c r="F43" s="82"/>
      <c r="G43" s="12"/>
      <c r="H43" s="12"/>
      <c r="I43" s="94"/>
      <c r="J43" s="12"/>
      <c r="K43" s="12"/>
      <c r="L43" s="85">
        <v>1</v>
      </c>
      <c r="M43" s="12"/>
      <c r="N43" s="12"/>
      <c r="O43" s="82"/>
      <c r="P43" s="12"/>
      <c r="Q43" s="12"/>
      <c r="R43" s="76"/>
      <c r="S43" s="12"/>
      <c r="T43" s="12"/>
      <c r="U43" s="82"/>
      <c r="V43" s="12"/>
      <c r="W43" s="12"/>
      <c r="X43" s="94"/>
      <c r="Y43" s="12"/>
      <c r="Z43" s="37"/>
      <c r="AA43" s="40">
        <v>2.5</v>
      </c>
      <c r="AB43" s="37"/>
      <c r="AC43" s="38">
        <f t="shared" si="0"/>
        <v>1</v>
      </c>
      <c r="AD43" s="37"/>
      <c r="AE43" s="38">
        <f t="shared" si="1"/>
        <v>1.5</v>
      </c>
      <c r="AF43" s="18"/>
      <c r="AG43" s="38">
        <v>0.5</v>
      </c>
      <c r="AH43" s="41"/>
      <c r="AI43" s="38">
        <f t="shared" si="2"/>
        <v>0</v>
      </c>
      <c r="AJ43" s="41"/>
      <c r="AK43" s="38">
        <f t="shared" si="3"/>
        <v>0.5</v>
      </c>
      <c r="AL43" s="58"/>
      <c r="AN43" s="113">
        <f t="shared" si="4"/>
        <v>1</v>
      </c>
      <c r="AO43" s="113">
        <f t="shared" si="5"/>
        <v>0</v>
      </c>
      <c r="AQ43" s="3"/>
      <c r="AR43" s="3"/>
      <c r="AT43" s="2"/>
      <c r="AV43" s="2"/>
      <c r="AX43" s="2"/>
      <c r="AZ43" s="2"/>
      <c r="BB43" s="2"/>
    </row>
    <row r="44" spans="1:60" ht="15.75">
      <c r="A44" s="63" t="s">
        <v>36</v>
      </c>
      <c r="B44" s="13"/>
      <c r="C44" s="20"/>
      <c r="D44" s="13"/>
      <c r="E44" s="13"/>
      <c r="F44" s="90"/>
      <c r="G44" s="13"/>
      <c r="H44" s="13"/>
      <c r="I44" s="95">
        <v>1</v>
      </c>
      <c r="J44" s="13"/>
      <c r="K44" s="13"/>
      <c r="L44" s="20"/>
      <c r="M44" s="13"/>
      <c r="N44" s="13"/>
      <c r="O44" s="90"/>
      <c r="P44" s="13"/>
      <c r="Q44" s="13"/>
      <c r="R44" s="20"/>
      <c r="S44" s="13"/>
      <c r="T44" s="13"/>
      <c r="U44" s="90"/>
      <c r="V44" s="13"/>
      <c r="W44" s="13"/>
      <c r="X44" s="95"/>
      <c r="Y44" s="13"/>
      <c r="Z44" s="37"/>
      <c r="AA44" s="41">
        <v>2</v>
      </c>
      <c r="AB44" s="37"/>
      <c r="AC44" s="39">
        <f t="shared" si="0"/>
        <v>1</v>
      </c>
      <c r="AD44" s="37"/>
      <c r="AE44" s="39">
        <f t="shared" si="1"/>
        <v>1</v>
      </c>
      <c r="AF44" s="15"/>
      <c r="AG44" s="39">
        <v>0.5</v>
      </c>
      <c r="AH44" s="39"/>
      <c r="AI44" s="39">
        <f t="shared" si="2"/>
        <v>0</v>
      </c>
      <c r="AJ44" s="39"/>
      <c r="AK44" s="39">
        <f t="shared" si="3"/>
        <v>0.5</v>
      </c>
      <c r="AL44" s="58"/>
      <c r="AN44" s="113">
        <f t="shared" si="4"/>
        <v>1</v>
      </c>
      <c r="AO44" s="113">
        <f t="shared" si="5"/>
        <v>0</v>
      </c>
      <c r="AT44" s="2"/>
      <c r="AV44" s="2"/>
      <c r="AX44" s="2"/>
    </row>
    <row r="45" spans="1:60" ht="15.75">
      <c r="A45" s="62" t="s">
        <v>37</v>
      </c>
      <c r="B45" s="12"/>
      <c r="C45" s="78"/>
      <c r="D45" s="12"/>
      <c r="E45" s="12"/>
      <c r="F45" s="82"/>
      <c r="G45" s="12"/>
      <c r="H45" s="12"/>
      <c r="I45" s="94"/>
      <c r="J45" s="12"/>
      <c r="K45" s="12"/>
      <c r="L45" s="76"/>
      <c r="M45" s="12"/>
      <c r="N45" s="12"/>
      <c r="O45" s="82"/>
      <c r="P45" s="12"/>
      <c r="Q45" s="12"/>
      <c r="R45" s="76"/>
      <c r="S45" s="12"/>
      <c r="T45" s="12"/>
      <c r="U45" s="82"/>
      <c r="V45" s="12"/>
      <c r="W45" s="12"/>
      <c r="X45" s="94"/>
      <c r="Y45" s="12"/>
      <c r="Z45" s="37"/>
      <c r="AA45" s="40">
        <v>3</v>
      </c>
      <c r="AB45" s="37"/>
      <c r="AC45" s="38">
        <f t="shared" si="0"/>
        <v>0</v>
      </c>
      <c r="AD45" s="37"/>
      <c r="AE45" s="38">
        <f t="shared" si="1"/>
        <v>3</v>
      </c>
      <c r="AF45" s="18"/>
      <c r="AG45" s="38">
        <v>0.5</v>
      </c>
      <c r="AH45" s="41"/>
      <c r="AI45" s="38">
        <f t="shared" si="2"/>
        <v>0</v>
      </c>
      <c r="AJ45" s="41"/>
      <c r="AK45" s="38">
        <f t="shared" si="3"/>
        <v>0.5</v>
      </c>
      <c r="AL45" s="58"/>
      <c r="AN45" s="113">
        <f t="shared" si="4"/>
        <v>0</v>
      </c>
      <c r="AO45" s="113">
        <f t="shared" si="5"/>
        <v>0</v>
      </c>
      <c r="AR45" s="3"/>
      <c r="AT45" s="2"/>
    </row>
    <row r="46" spans="1:60" ht="15.75">
      <c r="A46" s="63" t="s">
        <v>38</v>
      </c>
      <c r="B46" s="13"/>
      <c r="C46" s="79"/>
      <c r="D46" s="13"/>
      <c r="E46" s="13"/>
      <c r="F46" s="90"/>
      <c r="G46" s="13"/>
      <c r="H46" s="13"/>
      <c r="I46" s="95">
        <v>1</v>
      </c>
      <c r="J46" s="13"/>
      <c r="K46" s="13"/>
      <c r="L46" s="20"/>
      <c r="M46" s="13"/>
      <c r="N46" s="13"/>
      <c r="O46" s="90"/>
      <c r="P46" s="13"/>
      <c r="Q46" s="13"/>
      <c r="R46" s="20"/>
      <c r="S46" s="13"/>
      <c r="T46" s="13"/>
      <c r="U46" s="90"/>
      <c r="V46" s="13"/>
      <c r="W46" s="13"/>
      <c r="X46" s="95">
        <v>0.5</v>
      </c>
      <c r="Y46" s="13"/>
      <c r="Z46" s="37"/>
      <c r="AA46" s="41">
        <v>3.5</v>
      </c>
      <c r="AB46" s="37"/>
      <c r="AC46" s="39">
        <f t="shared" si="0"/>
        <v>1</v>
      </c>
      <c r="AD46" s="37"/>
      <c r="AE46" s="39">
        <f t="shared" si="1"/>
        <v>2.5</v>
      </c>
      <c r="AF46" s="15"/>
      <c r="AG46" s="39">
        <v>0.5</v>
      </c>
      <c r="AH46" s="39"/>
      <c r="AI46" s="39">
        <f t="shared" si="2"/>
        <v>0.5</v>
      </c>
      <c r="AJ46" s="39"/>
      <c r="AK46" s="39">
        <f t="shared" si="3"/>
        <v>0</v>
      </c>
      <c r="AL46" s="58"/>
      <c r="AN46" s="113">
        <f t="shared" si="4"/>
        <v>1</v>
      </c>
      <c r="AO46" s="113">
        <f t="shared" si="5"/>
        <v>1</v>
      </c>
      <c r="AR46" s="3"/>
      <c r="AT46" s="2"/>
      <c r="AV46" s="2"/>
      <c r="AX46" s="2"/>
      <c r="AZ46" s="2"/>
      <c r="BB46" s="2"/>
    </row>
    <row r="47" spans="1:60" ht="15.75">
      <c r="A47" s="62" t="s">
        <v>39</v>
      </c>
      <c r="B47" s="12"/>
      <c r="C47" s="76"/>
      <c r="D47" s="12"/>
      <c r="E47" s="12"/>
      <c r="F47" s="82"/>
      <c r="G47" s="12"/>
      <c r="H47" s="12"/>
      <c r="I47" s="94"/>
      <c r="J47" s="12"/>
      <c r="K47" s="12"/>
      <c r="L47" s="101">
        <v>1</v>
      </c>
      <c r="M47" s="12"/>
      <c r="N47" s="12"/>
      <c r="O47" s="82"/>
      <c r="P47" s="12"/>
      <c r="Q47" s="12"/>
      <c r="R47" s="76"/>
      <c r="S47" s="12"/>
      <c r="T47" s="12"/>
      <c r="U47" s="82"/>
      <c r="V47" s="12"/>
      <c r="W47" s="12"/>
      <c r="X47" s="94"/>
      <c r="Y47" s="12"/>
      <c r="Z47" s="37"/>
      <c r="AA47" s="40">
        <v>2.5</v>
      </c>
      <c r="AB47" s="37"/>
      <c r="AC47" s="38">
        <f t="shared" si="0"/>
        <v>1</v>
      </c>
      <c r="AD47" s="37"/>
      <c r="AE47" s="38">
        <f t="shared" si="1"/>
        <v>1.5</v>
      </c>
      <c r="AF47" s="18"/>
      <c r="AG47" s="38">
        <v>0.5</v>
      </c>
      <c r="AH47" s="41"/>
      <c r="AI47" s="38">
        <f t="shared" si="2"/>
        <v>0</v>
      </c>
      <c r="AJ47" s="41"/>
      <c r="AK47" s="38">
        <f t="shared" si="3"/>
        <v>0.5</v>
      </c>
      <c r="AL47" s="58"/>
      <c r="AN47" s="113">
        <f t="shared" si="4"/>
        <v>1</v>
      </c>
      <c r="AO47" s="113">
        <f t="shared" si="5"/>
        <v>0</v>
      </c>
      <c r="AQ47" s="3"/>
      <c r="AR47" s="3"/>
      <c r="AX47" s="2"/>
      <c r="AZ47" s="2"/>
    </row>
    <row r="48" spans="1:60" ht="15.75">
      <c r="A48" s="63" t="s">
        <v>40</v>
      </c>
      <c r="B48" s="13"/>
      <c r="C48" s="20"/>
      <c r="D48" s="13"/>
      <c r="E48" s="13"/>
      <c r="F48" s="79"/>
      <c r="G48" s="13"/>
      <c r="H48" s="13"/>
      <c r="I48" s="95"/>
      <c r="J48" s="13"/>
      <c r="K48" s="13"/>
      <c r="L48" s="95">
        <v>1</v>
      </c>
      <c r="M48" s="13"/>
      <c r="N48" s="13"/>
      <c r="O48" s="90"/>
      <c r="P48" s="13"/>
      <c r="Q48" s="13"/>
      <c r="R48" s="20"/>
      <c r="S48" s="13"/>
      <c r="T48" s="13"/>
      <c r="U48" s="90"/>
      <c r="V48" s="13"/>
      <c r="W48" s="13"/>
      <c r="X48" s="95"/>
      <c r="Y48" s="13"/>
      <c r="Z48" s="37"/>
      <c r="AA48" s="41">
        <v>2.5</v>
      </c>
      <c r="AB48" s="37"/>
      <c r="AC48" s="39">
        <f t="shared" si="0"/>
        <v>1</v>
      </c>
      <c r="AD48" s="37"/>
      <c r="AE48" s="39">
        <f t="shared" si="1"/>
        <v>1.5</v>
      </c>
      <c r="AF48" s="15"/>
      <c r="AG48" s="39">
        <v>0.5</v>
      </c>
      <c r="AH48" s="39"/>
      <c r="AI48" s="39">
        <f t="shared" si="2"/>
        <v>0</v>
      </c>
      <c r="AJ48" s="39"/>
      <c r="AK48" s="39">
        <f t="shared" si="3"/>
        <v>0.5</v>
      </c>
      <c r="AL48" s="58"/>
      <c r="AN48" s="113">
        <f t="shared" si="4"/>
        <v>1</v>
      </c>
      <c r="AO48" s="113">
        <f t="shared" si="5"/>
        <v>0</v>
      </c>
      <c r="AR48" s="3"/>
      <c r="AT48" s="2"/>
    </row>
    <row r="49" spans="1:60" ht="15.75">
      <c r="A49" s="62" t="s">
        <v>41</v>
      </c>
      <c r="B49" s="12"/>
      <c r="C49" s="76"/>
      <c r="D49" s="12"/>
      <c r="E49" s="12"/>
      <c r="F49" s="76"/>
      <c r="G49" s="12"/>
      <c r="H49" s="12"/>
      <c r="I49" s="94"/>
      <c r="J49" s="12"/>
      <c r="K49" s="12"/>
      <c r="L49" s="85">
        <v>1</v>
      </c>
      <c r="M49" s="12"/>
      <c r="N49" s="12"/>
      <c r="O49" s="82"/>
      <c r="P49" s="12"/>
      <c r="Q49" s="12"/>
      <c r="R49" s="76"/>
      <c r="S49" s="12"/>
      <c r="T49" s="12"/>
      <c r="U49" s="82">
        <v>0.5</v>
      </c>
      <c r="V49" s="12"/>
      <c r="W49" s="12"/>
      <c r="X49" s="94"/>
      <c r="Y49" s="12"/>
      <c r="Z49" s="37"/>
      <c r="AA49" s="40">
        <v>1.5</v>
      </c>
      <c r="AB49" s="37"/>
      <c r="AC49" s="38">
        <f t="shared" si="0"/>
        <v>1.5</v>
      </c>
      <c r="AD49" s="37"/>
      <c r="AE49" s="38">
        <f t="shared" si="1"/>
        <v>0</v>
      </c>
      <c r="AF49" s="18"/>
      <c r="AG49" s="38">
        <v>0.5</v>
      </c>
      <c r="AH49" s="41"/>
      <c r="AI49" s="38">
        <f t="shared" si="2"/>
        <v>0</v>
      </c>
      <c r="AJ49" s="41"/>
      <c r="AK49" s="38">
        <f t="shared" si="3"/>
        <v>0.5</v>
      </c>
      <c r="AL49" s="58"/>
      <c r="AN49" s="113">
        <f t="shared" si="4"/>
        <v>1</v>
      </c>
      <c r="AO49" s="113">
        <f t="shared" si="5"/>
        <v>0</v>
      </c>
      <c r="AR49" s="3"/>
      <c r="AT49" s="2"/>
      <c r="AX49" s="2"/>
      <c r="AZ49" s="2"/>
    </row>
    <row r="50" spans="1:60" ht="15.75">
      <c r="A50" s="63" t="s">
        <v>42</v>
      </c>
      <c r="B50" s="13"/>
      <c r="C50" s="77"/>
      <c r="D50" s="13"/>
      <c r="E50" s="13"/>
      <c r="F50" s="81"/>
      <c r="G50" s="13"/>
      <c r="H50" s="13"/>
      <c r="I50" s="95"/>
      <c r="J50" s="13"/>
      <c r="K50" s="13"/>
      <c r="L50" s="20"/>
      <c r="M50" s="13"/>
      <c r="N50" s="13"/>
      <c r="O50" s="90"/>
      <c r="P50" s="13"/>
      <c r="Q50" s="13"/>
      <c r="R50" s="20"/>
      <c r="S50" s="13"/>
      <c r="T50" s="13"/>
      <c r="U50" s="90"/>
      <c r="V50" s="13"/>
      <c r="W50" s="13"/>
      <c r="X50" s="95">
        <v>0.5</v>
      </c>
      <c r="Y50" s="13"/>
      <c r="Z50" s="37"/>
      <c r="AA50" s="41">
        <v>3</v>
      </c>
      <c r="AB50" s="37"/>
      <c r="AC50" s="39">
        <f t="shared" si="0"/>
        <v>0</v>
      </c>
      <c r="AD50" s="37"/>
      <c r="AE50" s="39">
        <f t="shared" si="1"/>
        <v>3</v>
      </c>
      <c r="AF50" s="15"/>
      <c r="AG50" s="39">
        <v>0.5</v>
      </c>
      <c r="AH50" s="39"/>
      <c r="AI50" s="39">
        <f t="shared" si="2"/>
        <v>0.5</v>
      </c>
      <c r="AJ50" s="39"/>
      <c r="AK50" s="39">
        <f t="shared" si="3"/>
        <v>0</v>
      </c>
      <c r="AL50" s="58"/>
      <c r="AN50" s="113">
        <f t="shared" si="4"/>
        <v>0</v>
      </c>
      <c r="AO50" s="113">
        <f t="shared" si="5"/>
        <v>1</v>
      </c>
      <c r="AR50" s="3"/>
      <c r="AX50" s="2"/>
      <c r="AZ50" s="2"/>
    </row>
    <row r="51" spans="1:60" ht="15.75">
      <c r="A51" s="62" t="s">
        <v>43</v>
      </c>
      <c r="B51" s="12"/>
      <c r="C51" s="76"/>
      <c r="D51" s="12"/>
      <c r="E51" s="12"/>
      <c r="F51" s="82"/>
      <c r="G51" s="12"/>
      <c r="H51" s="12"/>
      <c r="I51" s="94"/>
      <c r="J51" s="12"/>
      <c r="K51" s="12"/>
      <c r="L51" s="76"/>
      <c r="M51" s="12"/>
      <c r="N51" s="12"/>
      <c r="O51" s="82"/>
      <c r="P51" s="12"/>
      <c r="Q51" s="12"/>
      <c r="R51" s="76"/>
      <c r="S51" s="12"/>
      <c r="T51" s="12"/>
      <c r="U51" s="82"/>
      <c r="V51" s="12"/>
      <c r="W51" s="12"/>
      <c r="X51" s="94"/>
      <c r="Y51" s="12"/>
      <c r="Z51" s="37"/>
      <c r="AA51" s="40">
        <v>2</v>
      </c>
      <c r="AB51" s="37"/>
      <c r="AC51" s="38">
        <f t="shared" si="0"/>
        <v>0</v>
      </c>
      <c r="AD51" s="37"/>
      <c r="AE51" s="38">
        <f t="shared" si="1"/>
        <v>2</v>
      </c>
      <c r="AF51" s="18"/>
      <c r="AG51" s="38">
        <v>0.5</v>
      </c>
      <c r="AH51" s="41"/>
      <c r="AI51" s="38">
        <f t="shared" si="2"/>
        <v>0</v>
      </c>
      <c r="AJ51" s="41"/>
      <c r="AK51" s="38">
        <f t="shared" si="3"/>
        <v>0.5</v>
      </c>
      <c r="AL51" s="58"/>
      <c r="AN51" s="113">
        <f t="shared" si="4"/>
        <v>0</v>
      </c>
      <c r="AO51" s="113">
        <f t="shared" si="5"/>
        <v>0</v>
      </c>
      <c r="AQ51" s="3"/>
      <c r="AT51" s="2"/>
      <c r="AV51" s="2"/>
      <c r="AZ51" s="2"/>
      <c r="BB51" s="2"/>
    </row>
    <row r="52" spans="1:60" ht="15.75">
      <c r="A52" s="63" t="s">
        <v>44</v>
      </c>
      <c r="B52" s="13"/>
      <c r="C52" s="20"/>
      <c r="D52" s="13"/>
      <c r="E52" s="13"/>
      <c r="F52" s="79"/>
      <c r="G52" s="13"/>
      <c r="H52" s="13"/>
      <c r="I52" s="95">
        <v>0.5</v>
      </c>
      <c r="J52" s="13"/>
      <c r="K52" s="13"/>
      <c r="L52" s="20"/>
      <c r="M52" s="13"/>
      <c r="N52" s="13"/>
      <c r="O52" s="79"/>
      <c r="P52" s="13"/>
      <c r="Q52" s="13"/>
      <c r="R52" s="20"/>
      <c r="S52" s="13"/>
      <c r="T52" s="13"/>
      <c r="U52" s="79"/>
      <c r="V52" s="13"/>
      <c r="W52" s="13"/>
      <c r="X52" s="95"/>
      <c r="Y52" s="13"/>
      <c r="Z52" s="37"/>
      <c r="AA52" s="41">
        <v>2</v>
      </c>
      <c r="AB52" s="37"/>
      <c r="AC52" s="39">
        <f t="shared" si="0"/>
        <v>0.5</v>
      </c>
      <c r="AD52" s="37"/>
      <c r="AE52" s="39">
        <f t="shared" si="1"/>
        <v>1.5</v>
      </c>
      <c r="AF52" s="15"/>
      <c r="AG52" s="39">
        <v>0.5</v>
      </c>
      <c r="AH52" s="39"/>
      <c r="AI52" s="39">
        <f t="shared" si="2"/>
        <v>0</v>
      </c>
      <c r="AJ52" s="39"/>
      <c r="AK52" s="39">
        <f t="shared" si="3"/>
        <v>0.5</v>
      </c>
      <c r="AL52" s="58"/>
      <c r="AN52" s="113">
        <f t="shared" si="4"/>
        <v>1</v>
      </c>
      <c r="AO52" s="113">
        <f t="shared" si="5"/>
        <v>0</v>
      </c>
      <c r="AR52" s="3"/>
      <c r="AT52" s="2"/>
      <c r="AX52" s="2"/>
      <c r="AZ52" s="2"/>
    </row>
    <row r="53" spans="1:60" ht="15.75">
      <c r="A53" s="62" t="s">
        <v>45</v>
      </c>
      <c r="B53" s="12"/>
      <c r="C53" s="80">
        <v>0.5</v>
      </c>
      <c r="D53" s="12"/>
      <c r="E53" s="12"/>
      <c r="F53" s="76"/>
      <c r="G53" s="12"/>
      <c r="H53" s="12"/>
      <c r="I53" s="94"/>
      <c r="J53" s="12"/>
      <c r="K53" s="12"/>
      <c r="L53" s="76"/>
      <c r="M53" s="12"/>
      <c r="N53" s="12"/>
      <c r="O53" s="76"/>
      <c r="P53" s="12"/>
      <c r="Q53" s="12"/>
      <c r="R53" s="70">
        <v>0.5</v>
      </c>
      <c r="S53" s="12"/>
      <c r="T53" s="12"/>
      <c r="U53" s="76"/>
      <c r="V53" s="12"/>
      <c r="W53" s="12"/>
      <c r="X53" s="94"/>
      <c r="Y53" s="12"/>
      <c r="Z53" s="37"/>
      <c r="AA53" s="40">
        <v>2</v>
      </c>
      <c r="AB53" s="37"/>
      <c r="AC53" s="38">
        <f t="shared" si="0"/>
        <v>1</v>
      </c>
      <c r="AD53" s="37"/>
      <c r="AE53" s="38">
        <f t="shared" si="1"/>
        <v>1</v>
      </c>
      <c r="AF53" s="18"/>
      <c r="AG53" s="38">
        <v>0.5</v>
      </c>
      <c r="AH53" s="41"/>
      <c r="AI53" s="38">
        <f t="shared" si="2"/>
        <v>0</v>
      </c>
      <c r="AJ53" s="41"/>
      <c r="AK53" s="38">
        <f t="shared" si="3"/>
        <v>0.5</v>
      </c>
      <c r="AL53" s="58"/>
      <c r="AN53" s="113">
        <f t="shared" si="4"/>
        <v>1</v>
      </c>
      <c r="AO53" s="113">
        <f t="shared" si="5"/>
        <v>0</v>
      </c>
      <c r="AR53" s="3"/>
      <c r="AT53" s="2"/>
      <c r="AX53" s="2"/>
      <c r="AZ53" s="2"/>
    </row>
    <row r="54" spans="1:60" ht="15.75">
      <c r="A54" s="63" t="s">
        <v>46</v>
      </c>
      <c r="B54" s="13"/>
      <c r="C54" s="20"/>
      <c r="D54" s="13"/>
      <c r="E54" s="13"/>
      <c r="F54" s="81"/>
      <c r="G54" s="13"/>
      <c r="H54" s="13"/>
      <c r="I54" s="95">
        <v>1</v>
      </c>
      <c r="J54" s="13"/>
      <c r="K54" s="13"/>
      <c r="L54" s="20"/>
      <c r="M54" s="13"/>
      <c r="N54" s="13"/>
      <c r="O54" s="81"/>
      <c r="P54" s="13"/>
      <c r="Q54" s="13"/>
      <c r="R54" s="20"/>
      <c r="S54" s="13"/>
      <c r="T54" s="13"/>
      <c r="U54" s="81"/>
      <c r="V54" s="13"/>
      <c r="W54" s="13"/>
      <c r="X54" s="95">
        <v>0.5</v>
      </c>
      <c r="Y54" s="13"/>
      <c r="Z54" s="37"/>
      <c r="AA54" s="41">
        <v>2</v>
      </c>
      <c r="AB54" s="37"/>
      <c r="AC54" s="39">
        <f t="shared" si="0"/>
        <v>1</v>
      </c>
      <c r="AD54" s="37"/>
      <c r="AE54" s="39">
        <f t="shared" si="1"/>
        <v>1</v>
      </c>
      <c r="AF54" s="15"/>
      <c r="AG54" s="39">
        <v>0.5</v>
      </c>
      <c r="AH54" s="39"/>
      <c r="AI54" s="39">
        <f t="shared" si="2"/>
        <v>0.5</v>
      </c>
      <c r="AJ54" s="39"/>
      <c r="AK54" s="39">
        <f t="shared" si="3"/>
        <v>0</v>
      </c>
      <c r="AL54" s="58"/>
      <c r="AN54" s="113">
        <f t="shared" si="4"/>
        <v>1</v>
      </c>
      <c r="AO54" s="113">
        <f t="shared" si="5"/>
        <v>1</v>
      </c>
      <c r="AV54" s="2"/>
      <c r="BD54" s="1"/>
      <c r="BH54" s="1"/>
    </row>
    <row r="55" spans="1:60" ht="15.75">
      <c r="A55" s="62" t="s">
        <v>47</v>
      </c>
      <c r="B55" s="12"/>
      <c r="C55" s="76"/>
      <c r="D55" s="12"/>
      <c r="E55" s="12"/>
      <c r="F55" s="82"/>
      <c r="G55" s="12"/>
      <c r="H55" s="12"/>
      <c r="I55" s="94"/>
      <c r="J55" s="12"/>
      <c r="K55" s="12"/>
      <c r="L55" s="80">
        <v>1</v>
      </c>
      <c r="M55" s="12"/>
      <c r="N55" s="12"/>
      <c r="O55" s="82"/>
      <c r="P55" s="12"/>
      <c r="Q55" s="12"/>
      <c r="R55" s="76"/>
      <c r="S55" s="12"/>
      <c r="T55" s="12"/>
      <c r="U55" s="82"/>
      <c r="V55" s="12"/>
      <c r="W55" s="12"/>
      <c r="X55" s="94"/>
      <c r="Y55" s="12"/>
      <c r="Z55" s="37"/>
      <c r="AA55" s="40">
        <v>2</v>
      </c>
      <c r="AB55" s="37"/>
      <c r="AC55" s="38">
        <f t="shared" si="0"/>
        <v>1</v>
      </c>
      <c r="AD55" s="37"/>
      <c r="AE55" s="38">
        <f t="shared" si="1"/>
        <v>1</v>
      </c>
      <c r="AF55" s="18"/>
      <c r="AG55" s="38">
        <v>0.5</v>
      </c>
      <c r="AH55" s="41"/>
      <c r="AI55" s="38">
        <f t="shared" si="2"/>
        <v>0</v>
      </c>
      <c r="AJ55" s="41"/>
      <c r="AK55" s="38">
        <f t="shared" si="3"/>
        <v>0.5</v>
      </c>
      <c r="AL55" s="58"/>
      <c r="AN55" s="113">
        <f t="shared" si="4"/>
        <v>1</v>
      </c>
      <c r="AO55" s="113">
        <f t="shared" si="5"/>
        <v>0</v>
      </c>
      <c r="AT55" s="2"/>
      <c r="AV55" s="2"/>
      <c r="AZ55" s="2"/>
      <c r="BB55" s="2"/>
    </row>
    <row r="56" spans="1:60" ht="15.75">
      <c r="A56" s="63" t="s">
        <v>48</v>
      </c>
      <c r="B56" s="13"/>
      <c r="C56" s="77"/>
      <c r="D56" s="13"/>
      <c r="E56" s="13"/>
      <c r="F56" s="90"/>
      <c r="G56" s="13"/>
      <c r="H56" s="13"/>
      <c r="I56" s="95"/>
      <c r="J56" s="13"/>
      <c r="K56" s="13"/>
      <c r="L56" s="20"/>
      <c r="M56" s="13"/>
      <c r="N56" s="13"/>
      <c r="O56" s="90"/>
      <c r="P56" s="13"/>
      <c r="Q56" s="13"/>
      <c r="R56" s="20"/>
      <c r="S56" s="13"/>
      <c r="T56" s="13"/>
      <c r="U56" s="90"/>
      <c r="V56" s="13"/>
      <c r="W56" s="13"/>
      <c r="X56" s="95"/>
      <c r="Y56" s="13"/>
      <c r="Z56" s="37"/>
      <c r="AA56" s="41">
        <v>3</v>
      </c>
      <c r="AB56" s="37"/>
      <c r="AC56" s="39">
        <f t="shared" si="0"/>
        <v>0</v>
      </c>
      <c r="AD56" s="37"/>
      <c r="AE56" s="39">
        <f t="shared" si="1"/>
        <v>3</v>
      </c>
      <c r="AF56" s="15"/>
      <c r="AG56" s="39">
        <v>0.5</v>
      </c>
      <c r="AH56" s="39"/>
      <c r="AI56" s="39">
        <f t="shared" si="2"/>
        <v>0</v>
      </c>
      <c r="AJ56" s="39"/>
      <c r="AK56" s="39">
        <f t="shared" si="3"/>
        <v>0.5</v>
      </c>
      <c r="AL56" s="58"/>
      <c r="AN56" s="113">
        <f t="shared" si="4"/>
        <v>0</v>
      </c>
      <c r="AO56" s="113">
        <f t="shared" si="5"/>
        <v>0</v>
      </c>
      <c r="AQ56" s="3"/>
      <c r="AT56" s="2"/>
      <c r="AV56" s="2"/>
      <c r="AX56" s="2"/>
      <c r="BB56" s="2"/>
    </row>
    <row r="57" spans="1:60" ht="15.75">
      <c r="A57" s="62" t="s">
        <v>49</v>
      </c>
      <c r="B57" s="12"/>
      <c r="C57" s="76"/>
      <c r="D57" s="12"/>
      <c r="E57" s="12"/>
      <c r="F57" s="82"/>
      <c r="G57" s="12"/>
      <c r="H57" s="12"/>
      <c r="I57" s="94"/>
      <c r="J57" s="12"/>
      <c r="K57" s="12"/>
      <c r="L57" s="80">
        <v>1</v>
      </c>
      <c r="M57" s="12"/>
      <c r="N57" s="12"/>
      <c r="O57" s="82"/>
      <c r="P57" s="12"/>
      <c r="Q57" s="12"/>
      <c r="R57" s="76"/>
      <c r="S57" s="12"/>
      <c r="T57" s="12"/>
      <c r="U57" s="83"/>
      <c r="V57" s="12"/>
      <c r="W57" s="12"/>
      <c r="X57" s="94"/>
      <c r="Y57" s="12"/>
      <c r="Z57" s="37"/>
      <c r="AA57" s="40">
        <v>2.5</v>
      </c>
      <c r="AB57" s="37"/>
      <c r="AC57" s="38">
        <f t="shared" si="0"/>
        <v>1</v>
      </c>
      <c r="AD57" s="37"/>
      <c r="AE57" s="38">
        <f t="shared" si="1"/>
        <v>1.5</v>
      </c>
      <c r="AF57" s="18"/>
      <c r="AG57" s="38">
        <v>0.5</v>
      </c>
      <c r="AH57" s="41"/>
      <c r="AI57" s="38">
        <f t="shared" si="2"/>
        <v>0</v>
      </c>
      <c r="AJ57" s="41"/>
      <c r="AK57" s="38">
        <f t="shared" si="3"/>
        <v>0.5</v>
      </c>
      <c r="AL57" s="58"/>
      <c r="AN57" s="113">
        <f t="shared" si="4"/>
        <v>1</v>
      </c>
      <c r="AO57" s="113">
        <f t="shared" si="5"/>
        <v>0</v>
      </c>
      <c r="AT57" s="2"/>
      <c r="AV57" s="2"/>
      <c r="AX57" s="2"/>
      <c r="AZ57" s="2"/>
      <c r="BB57" s="2"/>
    </row>
    <row r="58" spans="1:60" ht="15.75">
      <c r="A58" s="63" t="s">
        <v>50</v>
      </c>
      <c r="B58" s="13"/>
      <c r="C58" s="81"/>
      <c r="D58" s="13"/>
      <c r="E58" s="13"/>
      <c r="F58" s="90"/>
      <c r="G58" s="13"/>
      <c r="H58" s="13"/>
      <c r="I58" s="95"/>
      <c r="J58" s="13"/>
      <c r="K58" s="13"/>
      <c r="L58" s="20"/>
      <c r="M58" s="13"/>
      <c r="N58" s="13"/>
      <c r="O58" s="90"/>
      <c r="P58" s="13"/>
      <c r="Q58" s="13"/>
      <c r="R58" s="20"/>
      <c r="S58" s="13"/>
      <c r="T58" s="13"/>
      <c r="U58" s="20"/>
      <c r="V58" s="13"/>
      <c r="W58" s="13"/>
      <c r="X58" s="95">
        <v>0.5</v>
      </c>
      <c r="Y58" s="13"/>
      <c r="Z58" s="37"/>
      <c r="AA58" s="41">
        <v>3</v>
      </c>
      <c r="AB58" s="37"/>
      <c r="AC58" s="39">
        <f t="shared" si="0"/>
        <v>0</v>
      </c>
      <c r="AD58" s="37"/>
      <c r="AE58" s="39">
        <f t="shared" si="1"/>
        <v>3</v>
      </c>
      <c r="AF58" s="15"/>
      <c r="AG58" s="39">
        <v>0.5</v>
      </c>
      <c r="AH58" s="39"/>
      <c r="AI58" s="39">
        <f t="shared" si="2"/>
        <v>0.5</v>
      </c>
      <c r="AJ58" s="39"/>
      <c r="AK58" s="39">
        <f t="shared" si="3"/>
        <v>0</v>
      </c>
      <c r="AL58" s="58"/>
      <c r="AN58" s="113">
        <f t="shared" si="4"/>
        <v>0</v>
      </c>
      <c r="AO58" s="113">
        <f t="shared" si="5"/>
        <v>1</v>
      </c>
      <c r="AR58" s="3"/>
      <c r="AT58" s="2"/>
      <c r="AV58" s="2"/>
      <c r="AX58" s="2"/>
      <c r="AZ58" s="2"/>
      <c r="BB58" s="2"/>
    </row>
    <row r="59" spans="1:60" ht="15.75">
      <c r="A59" s="62" t="s">
        <v>51</v>
      </c>
      <c r="B59" s="12"/>
      <c r="C59" s="82"/>
      <c r="D59" s="12"/>
      <c r="E59" s="12"/>
      <c r="F59" s="82"/>
      <c r="G59" s="12"/>
      <c r="H59" s="12"/>
      <c r="I59" s="94">
        <v>1</v>
      </c>
      <c r="J59" s="12"/>
      <c r="K59" s="12"/>
      <c r="L59" s="76"/>
      <c r="M59" s="12"/>
      <c r="N59" s="12"/>
      <c r="O59" s="82"/>
      <c r="P59" s="12"/>
      <c r="Q59" s="12"/>
      <c r="R59" s="76"/>
      <c r="S59" s="12"/>
      <c r="T59" s="12"/>
      <c r="U59" s="105"/>
      <c r="V59" s="12"/>
      <c r="W59" s="12"/>
      <c r="X59" s="94"/>
      <c r="Y59" s="12"/>
      <c r="Z59" s="37"/>
      <c r="AA59" s="40">
        <v>3</v>
      </c>
      <c r="AB59" s="37"/>
      <c r="AC59" s="38">
        <f t="shared" si="0"/>
        <v>1</v>
      </c>
      <c r="AD59" s="37"/>
      <c r="AE59" s="38">
        <f t="shared" si="1"/>
        <v>2</v>
      </c>
      <c r="AF59" s="18"/>
      <c r="AG59" s="38">
        <v>0.5</v>
      </c>
      <c r="AH59" s="41"/>
      <c r="AI59" s="38">
        <f t="shared" si="2"/>
        <v>0</v>
      </c>
      <c r="AJ59" s="41"/>
      <c r="AK59" s="38">
        <f t="shared" si="3"/>
        <v>0.5</v>
      </c>
      <c r="AL59" s="58"/>
      <c r="AN59" s="113">
        <f t="shared" si="4"/>
        <v>1</v>
      </c>
      <c r="AO59" s="113">
        <f t="shared" si="5"/>
        <v>0</v>
      </c>
      <c r="AR59" s="3"/>
      <c r="AT59" s="2"/>
      <c r="AV59" s="2"/>
      <c r="AX59" s="2"/>
      <c r="BB59" s="2"/>
    </row>
    <row r="60" spans="1:60" ht="15.75">
      <c r="A60" s="63" t="s">
        <v>52</v>
      </c>
      <c r="B60" s="13"/>
      <c r="C60" s="90"/>
      <c r="D60" s="13"/>
      <c r="E60" s="13"/>
      <c r="F60" s="90"/>
      <c r="G60" s="13"/>
      <c r="H60" s="13"/>
      <c r="I60" s="95"/>
      <c r="J60" s="13"/>
      <c r="K60" s="13"/>
      <c r="L60" s="20"/>
      <c r="M60" s="13"/>
      <c r="N60" s="13"/>
      <c r="O60" s="90"/>
      <c r="P60" s="13"/>
      <c r="Q60" s="13"/>
      <c r="R60" s="20"/>
      <c r="S60" s="13"/>
      <c r="T60" s="13"/>
      <c r="U60" s="20"/>
      <c r="V60" s="13"/>
      <c r="W60" s="13"/>
      <c r="X60" s="95">
        <v>0.5</v>
      </c>
      <c r="Y60" s="13"/>
      <c r="Z60" s="37"/>
      <c r="AA60" s="41">
        <v>3</v>
      </c>
      <c r="AB60" s="37"/>
      <c r="AC60" s="39">
        <f t="shared" si="0"/>
        <v>0</v>
      </c>
      <c r="AD60" s="37"/>
      <c r="AE60" s="39">
        <f t="shared" si="1"/>
        <v>3</v>
      </c>
      <c r="AF60" s="15"/>
      <c r="AG60" s="39">
        <v>0.5</v>
      </c>
      <c r="AH60" s="39"/>
      <c r="AI60" s="39">
        <f t="shared" si="2"/>
        <v>0.5</v>
      </c>
      <c r="AJ60" s="39"/>
      <c r="AK60" s="39">
        <f t="shared" si="3"/>
        <v>0</v>
      </c>
      <c r="AL60" s="58"/>
      <c r="AN60" s="113">
        <f t="shared" si="4"/>
        <v>0</v>
      </c>
      <c r="AO60" s="113">
        <f t="shared" si="5"/>
        <v>1</v>
      </c>
      <c r="AV60" s="2"/>
      <c r="AX60" s="2"/>
      <c r="AZ60" s="2"/>
    </row>
    <row r="61" spans="1:60" ht="15.75">
      <c r="A61" s="62" t="s">
        <v>53</v>
      </c>
      <c r="B61" s="12"/>
      <c r="C61" s="82"/>
      <c r="D61" s="12"/>
      <c r="E61" s="12"/>
      <c r="F61" s="82"/>
      <c r="G61" s="12"/>
      <c r="H61" s="12"/>
      <c r="I61" s="94">
        <v>1</v>
      </c>
      <c r="J61" s="12"/>
      <c r="K61" s="12"/>
      <c r="L61" s="76"/>
      <c r="M61" s="12"/>
      <c r="N61" s="12"/>
      <c r="O61" s="82"/>
      <c r="P61" s="12"/>
      <c r="Q61" s="12"/>
      <c r="R61" s="76"/>
      <c r="S61" s="12"/>
      <c r="T61" s="12"/>
      <c r="U61" s="105"/>
      <c r="V61" s="12"/>
      <c r="W61" s="12"/>
      <c r="X61" s="94"/>
      <c r="Y61" s="12"/>
      <c r="Z61" s="37"/>
      <c r="AA61" s="40">
        <v>3</v>
      </c>
      <c r="AB61" s="37"/>
      <c r="AC61" s="38">
        <f t="shared" si="0"/>
        <v>1</v>
      </c>
      <c r="AD61" s="37"/>
      <c r="AE61" s="38">
        <f t="shared" si="1"/>
        <v>2</v>
      </c>
      <c r="AF61" s="18"/>
      <c r="AG61" s="38">
        <v>0.5</v>
      </c>
      <c r="AH61" s="41"/>
      <c r="AI61" s="38">
        <f t="shared" si="2"/>
        <v>0</v>
      </c>
      <c r="AJ61" s="41"/>
      <c r="AK61" s="38">
        <f t="shared" si="3"/>
        <v>0.5</v>
      </c>
      <c r="AL61" s="58"/>
      <c r="AN61" s="113">
        <f t="shared" si="4"/>
        <v>1</v>
      </c>
      <c r="AO61" s="113">
        <f t="shared" si="5"/>
        <v>0</v>
      </c>
      <c r="AR61" s="3"/>
      <c r="AT61" s="2"/>
      <c r="AV61" s="2"/>
      <c r="AX61" s="2"/>
      <c r="AZ61" s="2"/>
      <c r="BB61" s="2"/>
    </row>
    <row r="62" spans="1:60" ht="15.75">
      <c r="A62" s="63" t="s">
        <v>54</v>
      </c>
      <c r="B62" s="13"/>
      <c r="C62" s="90"/>
      <c r="D62" s="13"/>
      <c r="E62" s="13"/>
      <c r="F62" s="90"/>
      <c r="G62" s="13"/>
      <c r="H62" s="13"/>
      <c r="I62" s="95">
        <v>1</v>
      </c>
      <c r="J62" s="13"/>
      <c r="K62" s="13"/>
      <c r="L62" s="20"/>
      <c r="M62" s="13"/>
      <c r="N62" s="13"/>
      <c r="O62" s="90"/>
      <c r="P62" s="13"/>
      <c r="Q62" s="13"/>
      <c r="R62" s="20"/>
      <c r="S62" s="13"/>
      <c r="T62" s="13"/>
      <c r="U62" s="20"/>
      <c r="V62" s="13"/>
      <c r="W62" s="13"/>
      <c r="X62" s="95"/>
      <c r="Y62" s="13"/>
      <c r="Z62" s="37"/>
      <c r="AA62" s="41">
        <v>3</v>
      </c>
      <c r="AB62" s="37"/>
      <c r="AC62" s="39">
        <f t="shared" si="0"/>
        <v>1</v>
      </c>
      <c r="AD62" s="37"/>
      <c r="AE62" s="39">
        <f t="shared" si="1"/>
        <v>2</v>
      </c>
      <c r="AF62" s="15"/>
      <c r="AG62" s="39">
        <v>0.5</v>
      </c>
      <c r="AH62" s="39"/>
      <c r="AI62" s="39">
        <f t="shared" si="2"/>
        <v>0</v>
      </c>
      <c r="AJ62" s="39"/>
      <c r="AK62" s="39">
        <f t="shared" si="3"/>
        <v>0.5</v>
      </c>
      <c r="AL62" s="58"/>
      <c r="AN62" s="113">
        <f t="shared" si="4"/>
        <v>1</v>
      </c>
      <c r="AO62" s="113">
        <f t="shared" si="5"/>
        <v>0</v>
      </c>
      <c r="AR62" s="3"/>
      <c r="AT62" s="2"/>
      <c r="AV62" s="2"/>
      <c r="AX62" s="2"/>
      <c r="BB62" s="2"/>
    </row>
    <row r="63" spans="1:60" ht="15.75">
      <c r="A63" s="62" t="s">
        <v>55</v>
      </c>
      <c r="B63" s="12"/>
      <c r="C63" s="83"/>
      <c r="D63" s="12"/>
      <c r="E63" s="12"/>
      <c r="F63" s="82"/>
      <c r="G63" s="12"/>
      <c r="H63" s="12"/>
      <c r="I63" s="94"/>
      <c r="J63" s="12"/>
      <c r="K63" s="12"/>
      <c r="L63" s="76"/>
      <c r="M63" s="12"/>
      <c r="N63" s="12"/>
      <c r="O63" s="82"/>
      <c r="P63" s="12"/>
      <c r="Q63" s="12"/>
      <c r="R63" s="76"/>
      <c r="S63" s="12"/>
      <c r="T63" s="12"/>
      <c r="U63" s="78">
        <v>0.5</v>
      </c>
      <c r="V63" s="12"/>
      <c r="W63" s="12"/>
      <c r="X63" s="94">
        <v>0.5</v>
      </c>
      <c r="Y63" s="12"/>
      <c r="Z63" s="37"/>
      <c r="AA63" s="40">
        <v>3</v>
      </c>
      <c r="AB63" s="37"/>
      <c r="AC63" s="38">
        <f t="shared" si="0"/>
        <v>0.5</v>
      </c>
      <c r="AD63" s="37"/>
      <c r="AE63" s="38">
        <f t="shared" si="1"/>
        <v>2.5</v>
      </c>
      <c r="AF63" s="18"/>
      <c r="AG63" s="38">
        <v>0.5</v>
      </c>
      <c r="AH63" s="41"/>
      <c r="AI63" s="38">
        <f t="shared" si="2"/>
        <v>0.5</v>
      </c>
      <c r="AJ63" s="41"/>
      <c r="AK63" s="38">
        <f t="shared" si="3"/>
        <v>0</v>
      </c>
      <c r="AL63" s="58"/>
      <c r="AN63" s="113">
        <f t="shared" si="4"/>
        <v>1</v>
      </c>
      <c r="AO63" s="113">
        <f t="shared" si="5"/>
        <v>1</v>
      </c>
      <c r="AR63" s="3"/>
      <c r="AV63" s="2"/>
      <c r="AX63" s="2"/>
      <c r="AZ63" s="2"/>
    </row>
    <row r="64" spans="1:60" ht="15.75">
      <c r="A64" s="63" t="s">
        <v>56</v>
      </c>
      <c r="B64" s="13"/>
      <c r="C64" s="20"/>
      <c r="D64" s="13"/>
      <c r="E64" s="13"/>
      <c r="F64" s="90"/>
      <c r="G64" s="13"/>
      <c r="H64" s="13"/>
      <c r="I64" s="95">
        <v>1</v>
      </c>
      <c r="J64" s="13"/>
      <c r="K64" s="13"/>
      <c r="L64" s="20"/>
      <c r="M64" s="13"/>
      <c r="N64" s="13"/>
      <c r="O64" s="90"/>
      <c r="P64" s="13"/>
      <c r="Q64" s="13"/>
      <c r="R64" s="20"/>
      <c r="S64" s="13"/>
      <c r="T64" s="13"/>
      <c r="U64" s="90"/>
      <c r="V64" s="13"/>
      <c r="W64" s="13"/>
      <c r="X64" s="95"/>
      <c r="Y64" s="13"/>
      <c r="Z64" s="37"/>
      <c r="AA64" s="41">
        <v>2</v>
      </c>
      <c r="AB64" s="37"/>
      <c r="AC64" s="39">
        <f t="shared" si="0"/>
        <v>1</v>
      </c>
      <c r="AD64" s="37"/>
      <c r="AE64" s="39">
        <f t="shared" si="1"/>
        <v>1</v>
      </c>
      <c r="AF64" s="15"/>
      <c r="AG64" s="39">
        <v>0.5</v>
      </c>
      <c r="AH64" s="39"/>
      <c r="AI64" s="39">
        <f t="shared" si="2"/>
        <v>0</v>
      </c>
      <c r="AJ64" s="39"/>
      <c r="AK64" s="39">
        <f t="shared" si="3"/>
        <v>0.5</v>
      </c>
      <c r="AL64" s="58"/>
      <c r="AN64" s="113">
        <f t="shared" si="4"/>
        <v>1</v>
      </c>
      <c r="AO64" s="113">
        <f t="shared" si="5"/>
        <v>0</v>
      </c>
      <c r="AT64" s="2"/>
      <c r="AV64" s="2"/>
      <c r="AX64" s="2"/>
      <c r="AZ64" s="2"/>
      <c r="BB64" s="2"/>
    </row>
    <row r="65" spans="1:54" ht="15.75">
      <c r="A65" s="62" t="s">
        <v>115</v>
      </c>
      <c r="B65" s="12"/>
      <c r="C65" s="76"/>
      <c r="D65" s="12"/>
      <c r="E65" s="12"/>
      <c r="F65" s="82"/>
      <c r="G65" s="12"/>
      <c r="H65" s="12"/>
      <c r="I65" s="94"/>
      <c r="J65" s="12"/>
      <c r="K65" s="12"/>
      <c r="L65" s="76"/>
      <c r="M65" s="12"/>
      <c r="N65" s="12"/>
      <c r="O65" s="82"/>
      <c r="P65" s="12"/>
      <c r="Q65" s="12"/>
      <c r="R65" s="76"/>
      <c r="S65" s="12"/>
      <c r="T65" s="12"/>
      <c r="U65" s="82"/>
      <c r="V65" s="12"/>
      <c r="W65" s="12"/>
      <c r="X65" s="94"/>
      <c r="Y65" s="12"/>
      <c r="Z65" s="37"/>
      <c r="AA65" s="40">
        <v>2</v>
      </c>
      <c r="AB65" s="37"/>
      <c r="AC65" s="38">
        <f t="shared" si="0"/>
        <v>0</v>
      </c>
      <c r="AD65" s="37"/>
      <c r="AE65" s="38">
        <f t="shared" si="1"/>
        <v>2</v>
      </c>
      <c r="AF65" s="18"/>
      <c r="AG65" s="38">
        <v>0.5</v>
      </c>
      <c r="AH65" s="41"/>
      <c r="AI65" s="38">
        <f t="shared" si="2"/>
        <v>0</v>
      </c>
      <c r="AJ65" s="41"/>
      <c r="AK65" s="38">
        <f t="shared" si="3"/>
        <v>0.5</v>
      </c>
      <c r="AL65" s="58"/>
      <c r="AN65" s="113">
        <f t="shared" si="4"/>
        <v>0</v>
      </c>
      <c r="AO65" s="113">
        <f t="shared" si="5"/>
        <v>0</v>
      </c>
    </row>
    <row r="66" spans="1:54" ht="15.75">
      <c r="A66" s="63" t="s">
        <v>116</v>
      </c>
      <c r="B66" s="13"/>
      <c r="C66" s="20"/>
      <c r="D66" s="13"/>
      <c r="E66" s="13"/>
      <c r="F66" s="90"/>
      <c r="G66" s="13"/>
      <c r="H66" s="13"/>
      <c r="I66" s="95"/>
      <c r="J66" s="13"/>
      <c r="K66" s="13"/>
      <c r="L66" s="20"/>
      <c r="M66" s="13"/>
      <c r="N66" s="13"/>
      <c r="O66" s="90"/>
      <c r="P66" s="13"/>
      <c r="Q66" s="13"/>
      <c r="R66" s="20"/>
      <c r="S66" s="13"/>
      <c r="T66" s="13"/>
      <c r="U66" s="90"/>
      <c r="V66" s="13"/>
      <c r="W66" s="13"/>
      <c r="X66" s="95">
        <v>0.5</v>
      </c>
      <c r="Y66" s="13"/>
      <c r="Z66" s="37"/>
      <c r="AA66" s="41">
        <v>2</v>
      </c>
      <c r="AB66" s="37"/>
      <c r="AC66" s="39">
        <f t="shared" si="0"/>
        <v>0</v>
      </c>
      <c r="AD66" s="37"/>
      <c r="AE66" s="39">
        <f t="shared" si="1"/>
        <v>2</v>
      </c>
      <c r="AF66" s="15"/>
      <c r="AG66" s="39">
        <v>0.5</v>
      </c>
      <c r="AH66" s="39"/>
      <c r="AI66" s="39">
        <f t="shared" si="2"/>
        <v>0.5</v>
      </c>
      <c r="AJ66" s="39"/>
      <c r="AK66" s="39">
        <f t="shared" si="3"/>
        <v>0</v>
      </c>
      <c r="AL66" s="58"/>
      <c r="AN66" s="113">
        <f t="shared" si="4"/>
        <v>0</v>
      </c>
      <c r="AO66" s="113">
        <f t="shared" si="5"/>
        <v>1</v>
      </c>
    </row>
    <row r="67" spans="1:54" ht="15.75">
      <c r="A67" s="62" t="s">
        <v>57</v>
      </c>
      <c r="B67" s="12"/>
      <c r="C67" s="101"/>
      <c r="D67" s="12"/>
      <c r="E67" s="12"/>
      <c r="F67" s="82"/>
      <c r="G67" s="12"/>
      <c r="H67" s="12"/>
      <c r="I67" s="94"/>
      <c r="J67" s="12"/>
      <c r="K67" s="12"/>
      <c r="L67" s="76"/>
      <c r="M67" s="12"/>
      <c r="N67" s="12"/>
      <c r="O67" s="82"/>
      <c r="P67" s="12"/>
      <c r="Q67" s="12"/>
      <c r="R67" s="76"/>
      <c r="S67" s="12"/>
      <c r="T67" s="12"/>
      <c r="U67" s="82"/>
      <c r="V67" s="12"/>
      <c r="W67" s="12"/>
      <c r="X67" s="94">
        <v>0.5</v>
      </c>
      <c r="Y67" s="12"/>
      <c r="Z67" s="37"/>
      <c r="AA67" s="40">
        <v>3</v>
      </c>
      <c r="AB67" s="37"/>
      <c r="AC67" s="38">
        <f t="shared" si="0"/>
        <v>0</v>
      </c>
      <c r="AD67" s="37"/>
      <c r="AE67" s="38">
        <f t="shared" si="1"/>
        <v>3</v>
      </c>
      <c r="AF67" s="18"/>
      <c r="AG67" s="38">
        <v>0.5</v>
      </c>
      <c r="AH67" s="41"/>
      <c r="AI67" s="38">
        <f t="shared" si="2"/>
        <v>0.5</v>
      </c>
      <c r="AJ67" s="41"/>
      <c r="AK67" s="38">
        <f t="shared" si="3"/>
        <v>0</v>
      </c>
      <c r="AL67" s="58"/>
      <c r="AN67" s="113">
        <f t="shared" si="4"/>
        <v>0</v>
      </c>
      <c r="AO67" s="113">
        <f t="shared" si="5"/>
        <v>1</v>
      </c>
      <c r="AT67" s="2"/>
      <c r="AV67" s="2"/>
      <c r="AX67" s="2"/>
      <c r="BB67" s="2"/>
    </row>
    <row r="68" spans="1:54" ht="15.75">
      <c r="A68" s="63" t="s">
        <v>58</v>
      </c>
      <c r="B68" s="13"/>
      <c r="C68" s="95"/>
      <c r="D68" s="13"/>
      <c r="E68" s="13"/>
      <c r="F68" s="90"/>
      <c r="G68" s="13"/>
      <c r="H68" s="13"/>
      <c r="I68" s="95">
        <v>1</v>
      </c>
      <c r="J68" s="13"/>
      <c r="K68" s="13"/>
      <c r="L68" s="20"/>
      <c r="M68" s="13"/>
      <c r="N68" s="13"/>
      <c r="O68" s="90"/>
      <c r="P68" s="13"/>
      <c r="Q68" s="13"/>
      <c r="R68" s="20"/>
      <c r="S68" s="13"/>
      <c r="T68" s="13"/>
      <c r="U68" s="90"/>
      <c r="V68" s="13"/>
      <c r="W68" s="13"/>
      <c r="X68" s="95"/>
      <c r="Y68" s="13"/>
      <c r="Z68" s="37"/>
      <c r="AA68" s="41">
        <v>3</v>
      </c>
      <c r="AB68" s="37"/>
      <c r="AC68" s="39">
        <f t="shared" si="0"/>
        <v>1</v>
      </c>
      <c r="AD68" s="37"/>
      <c r="AE68" s="39">
        <f t="shared" si="1"/>
        <v>2</v>
      </c>
      <c r="AF68" s="15"/>
      <c r="AG68" s="39">
        <v>0.5</v>
      </c>
      <c r="AH68" s="39"/>
      <c r="AI68" s="39">
        <f t="shared" si="2"/>
        <v>0</v>
      </c>
      <c r="AJ68" s="39"/>
      <c r="AK68" s="39">
        <f t="shared" si="3"/>
        <v>0.5</v>
      </c>
      <c r="AL68" s="58"/>
      <c r="AN68" s="113">
        <f t="shared" si="4"/>
        <v>1</v>
      </c>
      <c r="AO68" s="113">
        <f t="shared" si="5"/>
        <v>0</v>
      </c>
      <c r="AT68" s="2"/>
      <c r="AZ68" s="2"/>
      <c r="BB68" s="2"/>
    </row>
    <row r="69" spans="1:54" ht="15.75">
      <c r="A69" s="62" t="s">
        <v>59</v>
      </c>
      <c r="B69" s="12"/>
      <c r="C69" s="85"/>
      <c r="D69" s="12"/>
      <c r="E69" s="12"/>
      <c r="F69" s="82"/>
      <c r="G69" s="12"/>
      <c r="H69" s="12"/>
      <c r="I69" s="94">
        <v>1</v>
      </c>
      <c r="J69" s="12"/>
      <c r="K69" s="12"/>
      <c r="L69" s="76"/>
      <c r="M69" s="12"/>
      <c r="N69" s="12"/>
      <c r="O69" s="82"/>
      <c r="P69" s="12"/>
      <c r="Q69" s="12"/>
      <c r="R69" s="76"/>
      <c r="S69" s="12"/>
      <c r="T69" s="12"/>
      <c r="U69" s="82"/>
      <c r="V69" s="12"/>
      <c r="W69" s="12"/>
      <c r="X69" s="94"/>
      <c r="Y69" s="12"/>
      <c r="Z69" s="37"/>
      <c r="AA69" s="40">
        <v>3</v>
      </c>
      <c r="AB69" s="37"/>
      <c r="AC69" s="38">
        <f t="shared" si="0"/>
        <v>1</v>
      </c>
      <c r="AD69" s="37"/>
      <c r="AE69" s="38">
        <f t="shared" si="1"/>
        <v>2</v>
      </c>
      <c r="AF69" s="18"/>
      <c r="AG69" s="38">
        <v>0.5</v>
      </c>
      <c r="AH69" s="41"/>
      <c r="AI69" s="38">
        <f t="shared" si="2"/>
        <v>0</v>
      </c>
      <c r="AJ69" s="41"/>
      <c r="AK69" s="38">
        <f t="shared" si="3"/>
        <v>0.5</v>
      </c>
      <c r="AL69" s="58"/>
      <c r="AN69" s="113">
        <f t="shared" si="4"/>
        <v>1</v>
      </c>
      <c r="AO69" s="113">
        <f t="shared" si="5"/>
        <v>0</v>
      </c>
      <c r="AT69" s="2"/>
      <c r="AV69" s="2"/>
      <c r="AX69" s="2"/>
      <c r="AZ69" s="2"/>
      <c r="BB69" s="2"/>
    </row>
    <row r="70" spans="1:54" ht="15.75">
      <c r="A70" s="63" t="s">
        <v>60</v>
      </c>
      <c r="B70" s="13"/>
      <c r="C70" s="20"/>
      <c r="D70" s="13"/>
      <c r="E70" s="13"/>
      <c r="F70" s="90"/>
      <c r="G70" s="13"/>
      <c r="H70" s="13"/>
      <c r="I70" s="95"/>
      <c r="J70" s="13"/>
      <c r="K70" s="13"/>
      <c r="L70" s="84">
        <v>1</v>
      </c>
      <c r="M70" s="13"/>
      <c r="N70" s="13"/>
      <c r="O70" s="90"/>
      <c r="P70" s="13"/>
      <c r="Q70" s="13"/>
      <c r="R70" s="20"/>
      <c r="S70" s="13"/>
      <c r="T70" s="13"/>
      <c r="U70" s="90"/>
      <c r="V70" s="13"/>
      <c r="W70" s="13"/>
      <c r="X70" s="95"/>
      <c r="Y70" s="13"/>
      <c r="Z70" s="37"/>
      <c r="AA70" s="41">
        <v>2</v>
      </c>
      <c r="AB70" s="37"/>
      <c r="AC70" s="39">
        <f t="shared" si="0"/>
        <v>1</v>
      </c>
      <c r="AD70" s="37"/>
      <c r="AE70" s="39">
        <f t="shared" si="1"/>
        <v>1</v>
      </c>
      <c r="AF70" s="15"/>
      <c r="AG70" s="39">
        <v>0.5</v>
      </c>
      <c r="AH70" s="39"/>
      <c r="AI70" s="39">
        <f t="shared" si="2"/>
        <v>0</v>
      </c>
      <c r="AJ70" s="39"/>
      <c r="AK70" s="39">
        <f t="shared" si="3"/>
        <v>0.5</v>
      </c>
      <c r="AL70" s="58"/>
      <c r="AN70" s="113">
        <f t="shared" si="4"/>
        <v>1</v>
      </c>
      <c r="AO70" s="113">
        <f t="shared" si="5"/>
        <v>0</v>
      </c>
      <c r="AR70" s="3"/>
      <c r="AZ70" s="2"/>
      <c r="BB70" s="2"/>
    </row>
    <row r="71" spans="1:54" ht="15.75">
      <c r="A71" s="62" t="s">
        <v>61</v>
      </c>
      <c r="B71" s="12"/>
      <c r="C71" s="76"/>
      <c r="D71" s="12"/>
      <c r="E71" s="12"/>
      <c r="F71" s="82"/>
      <c r="G71" s="12"/>
      <c r="H71" s="12"/>
      <c r="I71" s="94"/>
      <c r="J71" s="12"/>
      <c r="K71" s="12"/>
      <c r="L71" s="94">
        <v>1</v>
      </c>
      <c r="M71" s="12"/>
      <c r="N71" s="12"/>
      <c r="O71" s="82"/>
      <c r="P71" s="12"/>
      <c r="Q71" s="12"/>
      <c r="R71" s="76"/>
      <c r="S71" s="12"/>
      <c r="T71" s="12"/>
      <c r="U71" s="82"/>
      <c r="V71" s="12"/>
      <c r="W71" s="12"/>
      <c r="X71" s="94"/>
      <c r="Y71" s="12"/>
      <c r="Z71" s="37"/>
      <c r="AA71" s="40">
        <v>2.5</v>
      </c>
      <c r="AB71" s="37"/>
      <c r="AC71" s="38">
        <f t="shared" si="0"/>
        <v>1</v>
      </c>
      <c r="AD71" s="37"/>
      <c r="AE71" s="38">
        <f t="shared" si="1"/>
        <v>1.5</v>
      </c>
      <c r="AF71" s="18"/>
      <c r="AG71" s="38">
        <v>0.5</v>
      </c>
      <c r="AH71" s="41"/>
      <c r="AI71" s="38">
        <f t="shared" si="2"/>
        <v>0</v>
      </c>
      <c r="AJ71" s="41"/>
      <c r="AK71" s="38">
        <f t="shared" si="3"/>
        <v>0.5</v>
      </c>
      <c r="AL71" s="58"/>
      <c r="AN71" s="113">
        <f t="shared" si="4"/>
        <v>1</v>
      </c>
      <c r="AO71" s="113">
        <f t="shared" si="5"/>
        <v>0</v>
      </c>
    </row>
    <row r="72" spans="1:54" ht="15.75">
      <c r="A72" s="63" t="s">
        <v>62</v>
      </c>
      <c r="B72" s="13"/>
      <c r="C72" s="20"/>
      <c r="D72" s="13"/>
      <c r="E72" s="13"/>
      <c r="F72" s="90"/>
      <c r="G72" s="13"/>
      <c r="H72" s="13"/>
      <c r="I72" s="95"/>
      <c r="J72" s="13"/>
      <c r="K72" s="13"/>
      <c r="L72" s="95">
        <v>1</v>
      </c>
      <c r="M72" s="13"/>
      <c r="N72" s="13"/>
      <c r="O72" s="90"/>
      <c r="P72" s="13"/>
      <c r="Q72" s="13"/>
      <c r="R72" s="20"/>
      <c r="S72" s="13"/>
      <c r="T72" s="13"/>
      <c r="U72" s="90"/>
      <c r="V72" s="13"/>
      <c r="W72" s="13"/>
      <c r="X72" s="95"/>
      <c r="Y72" s="13"/>
      <c r="Z72" s="37"/>
      <c r="AA72" s="41">
        <v>2.5</v>
      </c>
      <c r="AB72" s="37"/>
      <c r="AC72" s="39">
        <f t="shared" si="0"/>
        <v>1</v>
      </c>
      <c r="AD72" s="37"/>
      <c r="AE72" s="39">
        <f t="shared" si="1"/>
        <v>1.5</v>
      </c>
      <c r="AF72" s="15"/>
      <c r="AG72" s="39">
        <v>0.5</v>
      </c>
      <c r="AH72" s="39"/>
      <c r="AI72" s="39">
        <f t="shared" si="2"/>
        <v>0</v>
      </c>
      <c r="AJ72" s="39"/>
      <c r="AK72" s="39">
        <f t="shared" si="3"/>
        <v>0.5</v>
      </c>
      <c r="AL72" s="58"/>
      <c r="AN72" s="113">
        <f t="shared" si="4"/>
        <v>1</v>
      </c>
      <c r="AO72" s="113">
        <f t="shared" si="5"/>
        <v>0</v>
      </c>
    </row>
    <row r="73" spans="1:54" ht="15.75">
      <c r="A73" s="62" t="s">
        <v>63</v>
      </c>
      <c r="B73" s="12"/>
      <c r="C73" s="76"/>
      <c r="D73" s="12"/>
      <c r="E73" s="12"/>
      <c r="F73" s="82"/>
      <c r="G73" s="12"/>
      <c r="H73" s="12"/>
      <c r="I73" s="94"/>
      <c r="J73" s="12"/>
      <c r="K73" s="12"/>
      <c r="L73" s="85">
        <v>1</v>
      </c>
      <c r="M73" s="12"/>
      <c r="N73" s="12"/>
      <c r="O73" s="82"/>
      <c r="P73" s="12"/>
      <c r="Q73" s="12"/>
      <c r="R73" s="76"/>
      <c r="S73" s="12"/>
      <c r="T73" s="12"/>
      <c r="U73" s="82"/>
      <c r="V73" s="12"/>
      <c r="W73" s="12"/>
      <c r="X73" s="94"/>
      <c r="Y73" s="12"/>
      <c r="Z73" s="37"/>
      <c r="AA73" s="40">
        <v>2.5</v>
      </c>
      <c r="AB73" s="37"/>
      <c r="AC73" s="38">
        <f t="shared" si="0"/>
        <v>1</v>
      </c>
      <c r="AD73" s="37"/>
      <c r="AE73" s="38">
        <f t="shared" si="1"/>
        <v>1.5</v>
      </c>
      <c r="AF73" s="18"/>
      <c r="AG73" s="38">
        <v>0.5</v>
      </c>
      <c r="AH73" s="41"/>
      <c r="AI73" s="38">
        <f t="shared" si="2"/>
        <v>0</v>
      </c>
      <c r="AJ73" s="41"/>
      <c r="AK73" s="38">
        <f t="shared" si="3"/>
        <v>0.5</v>
      </c>
      <c r="AL73" s="58"/>
      <c r="AN73" s="113">
        <f t="shared" si="4"/>
        <v>1</v>
      </c>
      <c r="AO73" s="113">
        <f t="shared" si="5"/>
        <v>0</v>
      </c>
    </row>
    <row r="74" spans="1:54" ht="15.75">
      <c r="A74" s="63" t="s">
        <v>64</v>
      </c>
      <c r="B74" s="13"/>
      <c r="C74" s="84"/>
      <c r="D74" s="13"/>
      <c r="E74" s="13"/>
      <c r="F74" s="90"/>
      <c r="G74" s="13"/>
      <c r="H74" s="13"/>
      <c r="I74" s="95"/>
      <c r="J74" s="13"/>
      <c r="K74" s="13"/>
      <c r="L74" s="20"/>
      <c r="M74" s="13"/>
      <c r="N74" s="13"/>
      <c r="O74" s="90"/>
      <c r="P74" s="13"/>
      <c r="Q74" s="13"/>
      <c r="R74" s="20"/>
      <c r="S74" s="13"/>
      <c r="T74" s="13"/>
      <c r="U74" s="90"/>
      <c r="V74" s="13"/>
      <c r="W74" s="13"/>
      <c r="X74" s="95">
        <v>0.5</v>
      </c>
      <c r="Y74" s="13"/>
      <c r="Z74" s="37"/>
      <c r="AA74" s="41">
        <v>3</v>
      </c>
      <c r="AB74" s="37"/>
      <c r="AC74" s="39">
        <f t="shared" si="0"/>
        <v>0</v>
      </c>
      <c r="AD74" s="37"/>
      <c r="AE74" s="39">
        <f t="shared" si="1"/>
        <v>3</v>
      </c>
      <c r="AF74" s="15"/>
      <c r="AG74" s="39">
        <v>0.5</v>
      </c>
      <c r="AH74" s="39"/>
      <c r="AI74" s="39">
        <f t="shared" si="2"/>
        <v>0.5</v>
      </c>
      <c r="AJ74" s="39"/>
      <c r="AK74" s="39">
        <f t="shared" si="3"/>
        <v>0</v>
      </c>
      <c r="AL74" s="58"/>
      <c r="AN74" s="113">
        <f t="shared" si="4"/>
        <v>0</v>
      </c>
      <c r="AO74" s="113">
        <f t="shared" si="5"/>
        <v>1</v>
      </c>
    </row>
    <row r="75" spans="1:54" ht="15.75">
      <c r="A75" s="62" t="s">
        <v>65</v>
      </c>
      <c r="B75" s="12"/>
      <c r="C75" s="94"/>
      <c r="D75" s="12"/>
      <c r="E75" s="12"/>
      <c r="F75" s="82"/>
      <c r="G75" s="12"/>
      <c r="H75" s="12"/>
      <c r="I75" s="94">
        <v>1</v>
      </c>
      <c r="J75" s="12"/>
      <c r="K75" s="12"/>
      <c r="L75" s="101"/>
      <c r="M75" s="12"/>
      <c r="N75" s="12"/>
      <c r="O75" s="82"/>
      <c r="P75" s="12"/>
      <c r="Q75" s="12"/>
      <c r="R75" s="76"/>
      <c r="S75" s="12"/>
      <c r="T75" s="12"/>
      <c r="U75" s="82"/>
      <c r="V75" s="12"/>
      <c r="W75" s="12"/>
      <c r="X75" s="94"/>
      <c r="Y75" s="12"/>
      <c r="Z75" s="37"/>
      <c r="AA75" s="40">
        <v>3.5</v>
      </c>
      <c r="AB75" s="37"/>
      <c r="AC75" s="38">
        <f>(C75+F75+I75+L75+O75+R75+U75)</f>
        <v>1</v>
      </c>
      <c r="AD75" s="37"/>
      <c r="AE75" s="38">
        <f>AA75-AC75</f>
        <v>2.5</v>
      </c>
      <c r="AF75" s="18"/>
      <c r="AG75" s="38">
        <v>0.5</v>
      </c>
      <c r="AH75" s="41"/>
      <c r="AI75" s="38">
        <f>X75</f>
        <v>0</v>
      </c>
      <c r="AJ75" s="41"/>
      <c r="AK75" s="38">
        <f>AG75-AI75</f>
        <v>0.5</v>
      </c>
      <c r="AL75" s="58"/>
      <c r="AN75" s="113">
        <f>IF(AC75&gt;0,1,0)</f>
        <v>1</v>
      </c>
      <c r="AO75" s="113">
        <f t="shared" si="5"/>
        <v>0</v>
      </c>
    </row>
    <row r="76" spans="1:54" ht="15.75">
      <c r="A76" s="63" t="s">
        <v>66</v>
      </c>
      <c r="B76" s="13"/>
      <c r="C76" s="100"/>
      <c r="D76" s="13"/>
      <c r="E76" s="13"/>
      <c r="F76" s="90"/>
      <c r="G76" s="13"/>
      <c r="H76" s="13"/>
      <c r="I76" s="95"/>
      <c r="J76" s="13"/>
      <c r="K76" s="13"/>
      <c r="L76" s="95">
        <v>1</v>
      </c>
      <c r="M76" s="13"/>
      <c r="N76" s="13"/>
      <c r="O76" s="90"/>
      <c r="P76" s="13"/>
      <c r="Q76" s="13"/>
      <c r="R76" s="20"/>
      <c r="S76" s="13"/>
      <c r="T76" s="13"/>
      <c r="U76" s="90"/>
      <c r="V76" s="13"/>
      <c r="W76" s="13"/>
      <c r="X76" s="95"/>
      <c r="Y76" s="13"/>
      <c r="Z76" s="37"/>
      <c r="AA76" s="41">
        <v>3</v>
      </c>
      <c r="AB76" s="37"/>
      <c r="AC76" s="39">
        <f>(C76+F76+I76+L76+O76+R76+U76)</f>
        <v>1</v>
      </c>
      <c r="AD76" s="37"/>
      <c r="AE76" s="39">
        <f>AA76-AC76</f>
        <v>2</v>
      </c>
      <c r="AF76" s="15"/>
      <c r="AG76" s="39">
        <v>0.5</v>
      </c>
      <c r="AH76" s="39"/>
      <c r="AI76" s="39">
        <f>X76</f>
        <v>0</v>
      </c>
      <c r="AJ76" s="39"/>
      <c r="AK76" s="39">
        <f>AG76-AI76</f>
        <v>0.5</v>
      </c>
      <c r="AL76" s="58"/>
      <c r="AN76" s="113">
        <f>IF(AC76&gt;0,1,0)</f>
        <v>1</v>
      </c>
      <c r="AO76" s="113">
        <f>IF(AI76&gt;0,1,0)</f>
        <v>0</v>
      </c>
    </row>
    <row r="77" spans="1:54" ht="15.75">
      <c r="A77" s="62" t="s">
        <v>67</v>
      </c>
      <c r="B77" s="12"/>
      <c r="C77" s="76"/>
      <c r="D77" s="12"/>
      <c r="E77" s="12"/>
      <c r="F77" s="83"/>
      <c r="G77" s="12"/>
      <c r="H77" s="12"/>
      <c r="I77" s="85"/>
      <c r="J77" s="12"/>
      <c r="K77" s="12"/>
      <c r="L77" s="85">
        <v>1</v>
      </c>
      <c r="M77" s="12"/>
      <c r="N77" s="12"/>
      <c r="O77" s="83"/>
      <c r="P77" s="12"/>
      <c r="Q77" s="12"/>
      <c r="R77" s="76"/>
      <c r="S77" s="12"/>
      <c r="T77" s="12"/>
      <c r="U77" s="83"/>
      <c r="V77" s="12"/>
      <c r="W77" s="12"/>
      <c r="X77" s="85"/>
      <c r="Y77" s="12"/>
      <c r="Z77" s="37"/>
      <c r="AA77" s="40">
        <v>2.5</v>
      </c>
      <c r="AB77" s="37"/>
      <c r="AC77" s="38">
        <f>(C77+F77+I77+L77+O77+R77+U77)</f>
        <v>1</v>
      </c>
      <c r="AD77" s="37"/>
      <c r="AE77" s="38">
        <f>AA77-AC77</f>
        <v>1.5</v>
      </c>
      <c r="AF77" s="18"/>
      <c r="AG77" s="40">
        <v>0.5</v>
      </c>
      <c r="AH77" s="41"/>
      <c r="AI77" s="38">
        <f>X77</f>
        <v>0</v>
      </c>
      <c r="AJ77" s="41"/>
      <c r="AK77" s="38">
        <f>AG77-AI77</f>
        <v>0.5</v>
      </c>
      <c r="AL77" s="58"/>
      <c r="AN77" s="113">
        <f>IF(AC77&gt;0,1,0)</f>
        <v>1</v>
      </c>
      <c r="AO77" s="113">
        <f>IF(AI77&gt;0,1,0)</f>
        <v>0</v>
      </c>
    </row>
    <row r="78" spans="1:54" ht="14.1" customHeight="1">
      <c r="A78" s="23"/>
      <c r="B78" s="7"/>
      <c r="C78" s="8"/>
      <c r="D78" s="7"/>
      <c r="E78" s="7"/>
      <c r="F78" s="8"/>
      <c r="G78" s="7"/>
      <c r="H78" s="7"/>
      <c r="I78" s="8"/>
      <c r="J78" s="7"/>
      <c r="K78" s="7"/>
      <c r="L78" s="8"/>
      <c r="M78" s="7"/>
      <c r="N78" s="7"/>
      <c r="O78" s="8"/>
      <c r="P78" s="7"/>
      <c r="Q78" s="7"/>
      <c r="R78" s="8"/>
      <c r="S78" s="7"/>
      <c r="T78" s="7"/>
      <c r="U78" s="8"/>
      <c r="V78" s="7"/>
      <c r="W78" s="7"/>
      <c r="X78" s="8"/>
      <c r="Y78" s="7"/>
      <c r="Z78" s="27"/>
      <c r="AA78" s="27"/>
      <c r="AB78" s="27"/>
      <c r="AC78" s="40"/>
      <c r="AD78" s="30"/>
      <c r="AE78" s="40"/>
      <c r="AF78" s="8"/>
      <c r="AG78" s="33"/>
      <c r="AH78" s="33"/>
      <c r="AI78" s="40"/>
      <c r="AJ78" s="40"/>
      <c r="AK78" s="40"/>
      <c r="AL78" s="64"/>
    </row>
    <row r="79" spans="1:54" ht="15.75">
      <c r="A79" s="59" t="s">
        <v>79</v>
      </c>
      <c r="B79" s="7"/>
      <c r="C79" s="8">
        <v>31</v>
      </c>
      <c r="D79" s="7"/>
      <c r="E79" s="7"/>
      <c r="F79" s="8">
        <v>65</v>
      </c>
      <c r="G79" s="7"/>
      <c r="H79" s="7"/>
      <c r="I79" s="8">
        <v>67</v>
      </c>
      <c r="J79" s="7"/>
      <c r="K79" s="7"/>
      <c r="L79" s="8">
        <v>31</v>
      </c>
      <c r="M79" s="7"/>
      <c r="N79" s="7"/>
      <c r="O79" s="8">
        <v>65</v>
      </c>
      <c r="P79" s="7"/>
      <c r="Q79" s="7"/>
      <c r="R79" s="8">
        <v>1</v>
      </c>
      <c r="S79" s="7"/>
      <c r="T79" s="7"/>
      <c r="U79" s="8">
        <v>60</v>
      </c>
      <c r="V79" s="7"/>
      <c r="W79" s="7"/>
      <c r="X79" s="8">
        <v>67</v>
      </c>
      <c r="Y79" s="7"/>
      <c r="Z79" s="27"/>
      <c r="AA79" s="27"/>
      <c r="AB79" s="27"/>
      <c r="AC79" s="33">
        <v>67</v>
      </c>
      <c r="AD79" s="33"/>
      <c r="AE79" s="33"/>
      <c r="AF79" s="8"/>
      <c r="AG79" s="33"/>
      <c r="AH79" s="33"/>
      <c r="AI79" s="33">
        <v>67</v>
      </c>
      <c r="AJ79" s="33"/>
      <c r="AK79" s="33"/>
      <c r="AL79" s="64"/>
    </row>
    <row r="80" spans="1:54" ht="15" customHeight="1">
      <c r="A80" s="65"/>
      <c r="B80" s="14"/>
      <c r="C80" s="19"/>
      <c r="D80" s="14"/>
      <c r="E80" s="14"/>
      <c r="F80" s="19"/>
      <c r="G80" s="14"/>
      <c r="H80" s="14"/>
      <c r="I80" s="19"/>
      <c r="J80" s="14"/>
      <c r="K80" s="14"/>
      <c r="L80" s="19"/>
      <c r="M80" s="14"/>
      <c r="N80" s="14"/>
      <c r="O80" s="19"/>
      <c r="P80" s="14"/>
      <c r="Q80" s="14"/>
      <c r="R80" s="19"/>
      <c r="S80" s="14"/>
      <c r="T80" s="14"/>
      <c r="U80" s="19"/>
      <c r="V80" s="14"/>
      <c r="W80" s="14"/>
      <c r="X80" s="19"/>
      <c r="Y80" s="14"/>
      <c r="Z80" s="37"/>
      <c r="AA80" s="37"/>
      <c r="AB80" s="37"/>
      <c r="AC80" s="42"/>
      <c r="AD80" s="42"/>
      <c r="AE80" s="42"/>
      <c r="AF80" s="19"/>
      <c r="AG80" s="42"/>
      <c r="AH80" s="42"/>
      <c r="AI80" s="42"/>
      <c r="AJ80" s="42"/>
      <c r="AK80" s="42"/>
      <c r="AL80" s="66"/>
    </row>
    <row r="81" spans="1:54" ht="15.75">
      <c r="A81" s="59" t="s">
        <v>80</v>
      </c>
      <c r="B81" s="7"/>
      <c r="C81" s="8">
        <f>COUNTA(C11:C77)</f>
        <v>2</v>
      </c>
      <c r="D81" s="7"/>
      <c r="E81" s="7"/>
      <c r="F81" s="8">
        <v>0</v>
      </c>
      <c r="G81" s="7"/>
      <c r="H81" s="7"/>
      <c r="I81" s="8">
        <f>COUNTA(I11:I77)</f>
        <v>21</v>
      </c>
      <c r="J81" s="7"/>
      <c r="K81" s="7"/>
      <c r="L81" s="8">
        <f>COUNTA(L11:L77)</f>
        <v>28</v>
      </c>
      <c r="M81" s="7"/>
      <c r="N81" s="7"/>
      <c r="O81" s="8">
        <f>COUNTA(O11:O77)</f>
        <v>1</v>
      </c>
      <c r="P81" s="7"/>
      <c r="Q81" s="7"/>
      <c r="R81" s="8">
        <f>COUNTA(R11:R77)</f>
        <v>1</v>
      </c>
      <c r="S81" s="7"/>
      <c r="T81" s="7"/>
      <c r="U81" s="8">
        <f>COUNTA(U11:U77)</f>
        <v>4</v>
      </c>
      <c r="V81" s="7"/>
      <c r="W81" s="7"/>
      <c r="X81" s="8">
        <f>COUNTA(X11:X77)</f>
        <v>14</v>
      </c>
      <c r="Y81" s="7"/>
      <c r="Z81" s="27"/>
      <c r="AA81" s="27"/>
      <c r="AB81" s="27"/>
      <c r="AC81" s="33">
        <f>SUM(AN11:AN77)</f>
        <v>51</v>
      </c>
      <c r="AD81" s="33"/>
      <c r="AE81" s="33"/>
      <c r="AF81" s="8"/>
      <c r="AG81" s="33"/>
      <c r="AH81" s="33"/>
      <c r="AI81" s="33">
        <f>SUM(AO11:AO77)</f>
        <v>14</v>
      </c>
      <c r="AJ81" s="33"/>
      <c r="AK81" s="33"/>
      <c r="AL81" s="64"/>
      <c r="AV81" s="2"/>
      <c r="AX81" s="2"/>
      <c r="AZ81" s="2"/>
      <c r="BB81" s="2"/>
    </row>
    <row r="82" spans="1:54">
      <c r="A82" s="23"/>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67"/>
    </row>
    <row r="83" spans="1:54">
      <c r="A83" s="68" t="s">
        <v>81</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67"/>
    </row>
    <row r="84" spans="1:54">
      <c r="A84" s="23" t="s">
        <v>113</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67"/>
    </row>
    <row r="85" spans="1:54">
      <c r="A85" s="115" t="s">
        <v>126</v>
      </c>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67"/>
    </row>
    <row r="86" spans="1:54">
      <c r="A86" s="115" t="s">
        <v>127</v>
      </c>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67"/>
    </row>
    <row r="87" spans="1:54">
      <c r="A87" s="115" t="s">
        <v>128</v>
      </c>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67"/>
    </row>
    <row r="88" spans="1:54">
      <c r="A88" s="115" t="s">
        <v>111</v>
      </c>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67"/>
    </row>
    <row r="89" spans="1:54">
      <c r="A89" s="115" t="s">
        <v>94</v>
      </c>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67"/>
    </row>
    <row r="90" spans="1:54">
      <c r="A90" s="115" t="s">
        <v>95</v>
      </c>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67"/>
    </row>
    <row r="91" spans="1:54">
      <c r="A91" s="23" t="s">
        <v>129</v>
      </c>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67"/>
    </row>
    <row r="92" spans="1:54">
      <c r="A92" s="23" t="s">
        <v>130</v>
      </c>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67"/>
    </row>
    <row r="93" spans="1:54">
      <c r="A93" s="23" t="s">
        <v>131</v>
      </c>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67"/>
    </row>
    <row r="94" spans="1:54">
      <c r="A94" s="23" t="s">
        <v>132</v>
      </c>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67"/>
    </row>
    <row r="95" spans="1:54">
      <c r="A95" s="115" t="s">
        <v>133</v>
      </c>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67"/>
    </row>
    <row r="96" spans="1:54">
      <c r="A96" s="115" t="s">
        <v>134</v>
      </c>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67"/>
    </row>
    <row r="97" spans="1:38">
      <c r="A97" s="115" t="s">
        <v>135</v>
      </c>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67"/>
    </row>
    <row r="98" spans="1:38">
      <c r="A98" s="115" t="s">
        <v>114</v>
      </c>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67"/>
    </row>
    <row r="99" spans="1:38">
      <c r="A99" s="115" t="s">
        <v>136</v>
      </c>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67"/>
    </row>
    <row r="100" spans="1:38">
      <c r="A100" s="115" t="s">
        <v>137</v>
      </c>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67"/>
    </row>
    <row r="101" spans="1:38">
      <c r="A101" s="115" t="s">
        <v>138</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67"/>
    </row>
    <row r="102" spans="1:38">
      <c r="A102" s="115" t="s">
        <v>139</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67"/>
    </row>
    <row r="103" spans="1:38">
      <c r="A103" s="115" t="s">
        <v>140</v>
      </c>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67"/>
    </row>
    <row r="104" spans="1:38">
      <c r="A104" s="115" t="s">
        <v>141</v>
      </c>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67"/>
    </row>
    <row r="105" spans="1:38">
      <c r="A105" s="115" t="s">
        <v>142</v>
      </c>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67"/>
    </row>
    <row r="106" spans="1:38">
      <c r="A106" s="115" t="s">
        <v>143</v>
      </c>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67"/>
    </row>
    <row r="107" spans="1:38">
      <c r="A107" s="115" t="s">
        <v>144</v>
      </c>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67"/>
    </row>
    <row r="108" spans="1:38">
      <c r="A108" s="115" t="s">
        <v>154</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67"/>
    </row>
    <row r="109" spans="1:38">
      <c r="A109" s="115" t="s">
        <v>155</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67"/>
    </row>
    <row r="110" spans="1:38">
      <c r="A110" s="115" t="s">
        <v>156</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67"/>
    </row>
    <row r="111" spans="1:38">
      <c r="A111" s="115" t="s">
        <v>157</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67"/>
    </row>
    <row r="112" spans="1:38">
      <c r="A112" s="23"/>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67"/>
    </row>
    <row r="113" spans="1:86">
      <c r="A113" s="116" t="s">
        <v>158</v>
      </c>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8"/>
    </row>
    <row r="114" spans="1:86">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86">
      <c r="AT115" s="2"/>
      <c r="AV115" s="2"/>
      <c r="AX115" s="2"/>
      <c r="AZ115" s="2"/>
      <c r="BB115" s="2"/>
    </row>
    <row r="116" spans="1:86">
      <c r="AV116" s="2"/>
      <c r="AX116" s="2"/>
      <c r="AZ116" s="2"/>
      <c r="BB116" s="2"/>
    </row>
    <row r="117" spans="1:86">
      <c r="AT117" s="2"/>
      <c r="AV117" s="2"/>
    </row>
    <row r="118" spans="1:86">
      <c r="AT118" s="2"/>
      <c r="AV118" s="2"/>
      <c r="AX118" s="2"/>
      <c r="AZ118" s="2"/>
      <c r="BB118" s="2"/>
    </row>
    <row r="119" spans="1:86">
      <c r="AT119" s="2"/>
      <c r="AX119" s="2"/>
      <c r="BB119" s="2"/>
    </row>
    <row r="120" spans="1:86">
      <c r="AT120" s="2"/>
      <c r="AV120" s="2"/>
    </row>
    <row r="121" spans="1:86">
      <c r="AT121" s="2"/>
      <c r="AV121" s="2"/>
      <c r="AX121" s="2"/>
      <c r="AZ121" s="2"/>
      <c r="BB121" s="2"/>
    </row>
    <row r="122" spans="1:86">
      <c r="AT122" s="2"/>
      <c r="AX122" s="2"/>
      <c r="BB122" s="2"/>
    </row>
    <row r="123" spans="1:86">
      <c r="AT123" s="2"/>
      <c r="AV123" s="2"/>
      <c r="AX123" s="2"/>
      <c r="AZ123" s="2"/>
      <c r="BB123" s="2"/>
    </row>
    <row r="124" spans="1:86">
      <c r="AT124" s="2"/>
      <c r="AV124" s="2"/>
      <c r="AX124" s="2"/>
      <c r="AZ124" s="2"/>
      <c r="BB124" s="2"/>
    </row>
    <row r="126" spans="1:86">
      <c r="AT126" s="2"/>
      <c r="AV126" s="2"/>
      <c r="AX126" s="2"/>
      <c r="AZ126" s="2"/>
      <c r="BB126" s="2"/>
      <c r="CH126" s="2"/>
    </row>
    <row r="127" spans="1:86">
      <c r="AS127" s="1"/>
    </row>
    <row r="129" spans="45:86">
      <c r="BR129" s="2"/>
      <c r="CH129" s="2"/>
    </row>
    <row r="130" spans="45:86">
      <c r="AS130" s="1"/>
    </row>
  </sheetData>
  <mergeCells count="47">
    <mergeCell ref="B3:D3"/>
    <mergeCell ref="H3:V3"/>
    <mergeCell ref="B4:D4"/>
    <mergeCell ref="E4:G4"/>
    <mergeCell ref="H4:J4"/>
    <mergeCell ref="N4:P4"/>
    <mergeCell ref="T4:V4"/>
    <mergeCell ref="AG4:AL4"/>
    <mergeCell ref="B5:D5"/>
    <mergeCell ref="E5:G5"/>
    <mergeCell ref="H5:J5"/>
    <mergeCell ref="N5:P5"/>
    <mergeCell ref="Q5:S5"/>
    <mergeCell ref="T5:V5"/>
    <mergeCell ref="W5:Y5"/>
    <mergeCell ref="Q6:S6"/>
    <mergeCell ref="T6:V6"/>
    <mergeCell ref="W6:Y6"/>
    <mergeCell ref="B7:D7"/>
    <mergeCell ref="E7:G7"/>
    <mergeCell ref="H7:J7"/>
    <mergeCell ref="K7:M7"/>
    <mergeCell ref="N7:P7"/>
    <mergeCell ref="Q7:S7"/>
    <mergeCell ref="T7:V7"/>
    <mergeCell ref="W7:Y7"/>
    <mergeCell ref="B6:D6"/>
    <mergeCell ref="E6:G6"/>
    <mergeCell ref="H6:J6"/>
    <mergeCell ref="K6:M6"/>
    <mergeCell ref="N6:P6"/>
    <mergeCell ref="Q8:S8"/>
    <mergeCell ref="T8:V8"/>
    <mergeCell ref="W8:Y8"/>
    <mergeCell ref="B9:D9"/>
    <mergeCell ref="E9:G9"/>
    <mergeCell ref="H9:J9"/>
    <mergeCell ref="K9:M9"/>
    <mergeCell ref="N9:P9"/>
    <mergeCell ref="Q9:S9"/>
    <mergeCell ref="T9:V9"/>
    <mergeCell ref="W9:Y9"/>
    <mergeCell ref="B8:D8"/>
    <mergeCell ref="E8:G8"/>
    <mergeCell ref="H8:J8"/>
    <mergeCell ref="K8:M8"/>
    <mergeCell ref="N8:P8"/>
  </mergeCells>
  <printOptions horizontalCentered="1"/>
  <pageMargins left="0.5" right="0.5" top="0.5" bottom="0.5" header="0.3" footer="0.3"/>
  <pageSetup scale="49" fitToHeight="0" orientation="landscape" r:id="rId1"/>
  <headerFooter>
    <oddHeader>&amp;C&amp;16Office of Economic and Demographic Research</oddHeader>
    <oddFooter>&amp;L&amp;16July 2010&amp;R&amp;16Page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H125"/>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8.77734375" customWidth="1"/>
    <col min="28" max="28" width="1.77734375" customWidth="1"/>
    <col min="29" max="29" width="8.77734375" customWidth="1"/>
    <col min="30" max="30" width="1.77734375" customWidth="1"/>
    <col min="31" max="31" width="8.77734375" customWidth="1"/>
    <col min="32" max="32" width="1.77734375" customWidth="1"/>
    <col min="33" max="33" width="8.77734375" customWidth="1"/>
    <col min="34" max="34" width="1.77734375" customWidth="1"/>
    <col min="35" max="35" width="8.77734375" customWidth="1"/>
    <col min="36" max="36" width="1.77734375" customWidth="1"/>
    <col min="37" max="37" width="8.77734375" customWidth="1"/>
    <col min="38" max="38" width="1.77734375" customWidth="1"/>
    <col min="39" max="39" width="3.77734375" customWidth="1"/>
    <col min="40" max="41" width="5.77734375" customWidth="1"/>
  </cols>
  <sheetData>
    <row r="1" spans="1:54" ht="30">
      <c r="A1" s="49" t="s">
        <v>159</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1"/>
    </row>
    <row r="2" spans="1:54">
      <c r="A2" s="5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52"/>
    </row>
    <row r="3" spans="1:54" ht="18">
      <c r="A3" s="23"/>
      <c r="B3" s="7"/>
      <c r="C3" s="7"/>
      <c r="D3" s="7"/>
      <c r="E3" s="7"/>
      <c r="F3" s="7"/>
      <c r="G3" s="7"/>
      <c r="H3" s="267" t="s">
        <v>93</v>
      </c>
      <c r="I3" s="267"/>
      <c r="J3" s="267"/>
      <c r="K3" s="267"/>
      <c r="L3" s="267"/>
      <c r="M3" s="267"/>
      <c r="N3" s="267"/>
      <c r="O3" s="267"/>
      <c r="P3" s="267"/>
      <c r="Q3" s="267"/>
      <c r="R3" s="267"/>
      <c r="S3" s="267"/>
      <c r="T3" s="267"/>
      <c r="U3" s="267"/>
      <c r="V3" s="267"/>
      <c r="W3" s="7"/>
      <c r="X3" s="7"/>
      <c r="Y3" s="7"/>
      <c r="Z3" s="48" t="s">
        <v>86</v>
      </c>
      <c r="AA3" s="25"/>
      <c r="AB3" s="25"/>
      <c r="AC3" s="25"/>
      <c r="AD3" s="25"/>
      <c r="AE3" s="25"/>
      <c r="AF3" s="7"/>
      <c r="AG3" s="48" t="s">
        <v>108</v>
      </c>
      <c r="AH3" s="25"/>
      <c r="AI3" s="25"/>
      <c r="AJ3" s="25"/>
      <c r="AK3" s="25"/>
      <c r="AL3" s="54"/>
    </row>
    <row r="4" spans="1:54" ht="15.75" customHeight="1">
      <c r="A4" s="23"/>
      <c r="B4" s="238" t="s">
        <v>78</v>
      </c>
      <c r="C4" s="261"/>
      <c r="D4" s="261"/>
      <c r="E4" s="238" t="s">
        <v>96</v>
      </c>
      <c r="F4" s="238"/>
      <c r="G4" s="240"/>
      <c r="H4" s="263"/>
      <c r="I4" s="262"/>
      <c r="J4" s="262"/>
      <c r="K4" s="5"/>
      <c r="L4" s="5"/>
      <c r="M4" s="5"/>
      <c r="N4" s="262"/>
      <c r="O4" s="262"/>
      <c r="P4" s="262"/>
      <c r="Q4" s="4"/>
      <c r="R4" s="4"/>
      <c r="S4" s="4"/>
      <c r="T4" s="241"/>
      <c r="U4" s="241"/>
      <c r="V4" s="242"/>
      <c r="W4" s="10"/>
      <c r="X4" s="6"/>
      <c r="Y4" s="6"/>
      <c r="Z4" s="26"/>
      <c r="AA4" s="27"/>
      <c r="AB4" s="27"/>
      <c r="AC4" s="27"/>
      <c r="AD4" s="27"/>
      <c r="AE4" s="27"/>
      <c r="AF4" s="23"/>
      <c r="AG4" s="260" t="s">
        <v>107</v>
      </c>
      <c r="AH4" s="241"/>
      <c r="AI4" s="241"/>
      <c r="AJ4" s="241"/>
      <c r="AK4" s="241"/>
      <c r="AL4" s="242"/>
    </row>
    <row r="5" spans="1:54" ht="15.75">
      <c r="A5" s="23"/>
      <c r="B5" s="238" t="s">
        <v>109</v>
      </c>
      <c r="C5" s="261"/>
      <c r="D5" s="261"/>
      <c r="E5" s="238" t="s">
        <v>97</v>
      </c>
      <c r="F5" s="238"/>
      <c r="G5" s="240"/>
      <c r="H5" s="239" t="s">
        <v>0</v>
      </c>
      <c r="I5" s="238"/>
      <c r="J5" s="238"/>
      <c r="K5" s="6"/>
      <c r="L5" s="6"/>
      <c r="M5" s="6"/>
      <c r="N5" s="238" t="s">
        <v>85</v>
      </c>
      <c r="O5" s="238"/>
      <c r="P5" s="238"/>
      <c r="Q5" s="238" t="s">
        <v>2</v>
      </c>
      <c r="R5" s="238"/>
      <c r="S5" s="238"/>
      <c r="T5" s="238" t="s">
        <v>69</v>
      </c>
      <c r="U5" s="238"/>
      <c r="V5" s="240"/>
      <c r="W5" s="239" t="s">
        <v>77</v>
      </c>
      <c r="X5" s="238"/>
      <c r="Y5" s="238"/>
      <c r="Z5" s="28"/>
      <c r="AA5" s="29"/>
      <c r="AB5" s="30"/>
      <c r="AC5" s="30"/>
      <c r="AD5" s="30"/>
      <c r="AE5" s="29"/>
      <c r="AF5" s="24"/>
      <c r="AG5" s="43"/>
      <c r="AH5" s="29"/>
      <c r="AI5" s="33"/>
      <c r="AJ5" s="33"/>
      <c r="AK5" s="33"/>
      <c r="AL5" s="44"/>
    </row>
    <row r="6" spans="1:54" ht="15.75">
      <c r="A6" s="23"/>
      <c r="B6" s="238" t="s">
        <v>110</v>
      </c>
      <c r="C6" s="261"/>
      <c r="D6" s="261"/>
      <c r="E6" s="238" t="s">
        <v>98</v>
      </c>
      <c r="F6" s="238"/>
      <c r="G6" s="238"/>
      <c r="H6" s="238" t="s">
        <v>1</v>
      </c>
      <c r="I6" s="238"/>
      <c r="J6" s="238"/>
      <c r="K6" s="238" t="s">
        <v>74</v>
      </c>
      <c r="L6" s="238"/>
      <c r="M6" s="238"/>
      <c r="N6" s="238" t="s">
        <v>68</v>
      </c>
      <c r="O6" s="261"/>
      <c r="P6" s="261"/>
      <c r="Q6" s="238" t="s">
        <v>75</v>
      </c>
      <c r="R6" s="238"/>
      <c r="S6" s="238"/>
      <c r="T6" s="238" t="s">
        <v>70</v>
      </c>
      <c r="U6" s="261"/>
      <c r="V6" s="261"/>
      <c r="W6" s="238" t="s">
        <v>76</v>
      </c>
      <c r="X6" s="261"/>
      <c r="Y6" s="261"/>
      <c r="Z6" s="28"/>
      <c r="AA6" s="32"/>
      <c r="AB6" s="30"/>
      <c r="AC6" s="32"/>
      <c r="AD6" s="30"/>
      <c r="AE6" s="29"/>
      <c r="AF6" s="69"/>
      <c r="AG6" s="32"/>
      <c r="AH6" s="30"/>
      <c r="AI6" s="9"/>
      <c r="AJ6" s="32"/>
      <c r="AK6" s="9"/>
      <c r="AL6" s="44"/>
    </row>
    <row r="7" spans="1:54" ht="15.75">
      <c r="A7" s="23"/>
      <c r="B7" s="238" t="s">
        <v>3</v>
      </c>
      <c r="C7" s="261"/>
      <c r="D7" s="261"/>
      <c r="E7" s="238" t="s">
        <v>3</v>
      </c>
      <c r="F7" s="238"/>
      <c r="G7" s="238"/>
      <c r="H7" s="238" t="s">
        <v>3</v>
      </c>
      <c r="I7" s="238"/>
      <c r="J7" s="238"/>
      <c r="K7" s="238" t="s">
        <v>3</v>
      </c>
      <c r="L7" s="238"/>
      <c r="M7" s="238"/>
      <c r="N7" s="238" t="s">
        <v>87</v>
      </c>
      <c r="O7" s="261"/>
      <c r="P7" s="261"/>
      <c r="Q7" s="238" t="s">
        <v>3</v>
      </c>
      <c r="R7" s="238"/>
      <c r="S7" s="238"/>
      <c r="T7" s="238" t="s">
        <v>3</v>
      </c>
      <c r="U7" s="261"/>
      <c r="V7" s="261"/>
      <c r="W7" s="238" t="s">
        <v>3</v>
      </c>
      <c r="X7" s="261"/>
      <c r="Y7" s="261"/>
      <c r="Z7" s="31"/>
      <c r="AA7" s="32" t="s">
        <v>71</v>
      </c>
      <c r="AB7" s="31"/>
      <c r="AC7" s="32"/>
      <c r="AD7" s="31"/>
      <c r="AE7" s="29"/>
      <c r="AF7" s="21"/>
      <c r="AG7" s="32" t="s">
        <v>71</v>
      </c>
      <c r="AH7" s="31"/>
      <c r="AI7" s="9"/>
      <c r="AJ7" s="45"/>
      <c r="AK7" s="9"/>
      <c r="AL7" s="55"/>
      <c r="AT7" s="2"/>
      <c r="AZ7" s="2"/>
      <c r="BB7" s="2"/>
    </row>
    <row r="8" spans="1:54" ht="15.75">
      <c r="A8" s="23"/>
      <c r="B8" s="238" t="s">
        <v>99</v>
      </c>
      <c r="C8" s="261"/>
      <c r="D8" s="261"/>
      <c r="E8" s="238" t="s">
        <v>100</v>
      </c>
      <c r="F8" s="238"/>
      <c r="G8" s="238"/>
      <c r="H8" s="238" t="s">
        <v>101</v>
      </c>
      <c r="I8" s="238"/>
      <c r="J8" s="238"/>
      <c r="K8" s="238" t="s">
        <v>102</v>
      </c>
      <c r="L8" s="238"/>
      <c r="M8" s="238"/>
      <c r="N8" s="238" t="s">
        <v>103</v>
      </c>
      <c r="O8" s="238"/>
      <c r="P8" s="238"/>
      <c r="Q8" s="238" t="s">
        <v>104</v>
      </c>
      <c r="R8" s="238"/>
      <c r="S8" s="238"/>
      <c r="T8" s="238" t="s">
        <v>105</v>
      </c>
      <c r="U8" s="261"/>
      <c r="V8" s="261"/>
      <c r="W8" s="238" t="s">
        <v>106</v>
      </c>
      <c r="X8" s="261"/>
      <c r="Y8" s="261"/>
      <c r="Z8" s="31"/>
      <c r="AA8" s="9" t="s">
        <v>72</v>
      </c>
      <c r="AB8" s="31"/>
      <c r="AC8" s="33" t="s">
        <v>82</v>
      </c>
      <c r="AD8" s="31"/>
      <c r="AE8" s="33" t="s">
        <v>84</v>
      </c>
      <c r="AF8" s="20"/>
      <c r="AG8" s="9" t="s">
        <v>72</v>
      </c>
      <c r="AH8" s="31"/>
      <c r="AI8" s="33" t="s">
        <v>82</v>
      </c>
      <c r="AJ8" s="46"/>
      <c r="AK8" s="33" t="s">
        <v>84</v>
      </c>
      <c r="AL8" s="55"/>
      <c r="AT8" s="2"/>
      <c r="AZ8" s="2"/>
      <c r="BB8" s="2"/>
    </row>
    <row r="9" spans="1:54" ht="15.75">
      <c r="A9" s="56" t="s">
        <v>73</v>
      </c>
      <c r="B9" s="264" t="s">
        <v>88</v>
      </c>
      <c r="C9" s="265"/>
      <c r="D9" s="265"/>
      <c r="E9" s="264" t="s">
        <v>88</v>
      </c>
      <c r="F9" s="265"/>
      <c r="G9" s="265"/>
      <c r="H9" s="264" t="s">
        <v>89</v>
      </c>
      <c r="I9" s="264"/>
      <c r="J9" s="264"/>
      <c r="K9" s="264" t="s">
        <v>89</v>
      </c>
      <c r="L9" s="264"/>
      <c r="M9" s="264"/>
      <c r="N9" s="264" t="s">
        <v>90</v>
      </c>
      <c r="O9" s="265"/>
      <c r="P9" s="265"/>
      <c r="Q9" s="266">
        <v>5.0000000000000001E-3</v>
      </c>
      <c r="R9" s="266"/>
      <c r="S9" s="266"/>
      <c r="T9" s="264" t="s">
        <v>91</v>
      </c>
      <c r="U9" s="265"/>
      <c r="V9" s="265"/>
      <c r="W9" s="264" t="s">
        <v>92</v>
      </c>
      <c r="X9" s="265"/>
      <c r="Y9" s="265"/>
      <c r="Z9" s="34"/>
      <c r="AA9" s="35" t="s">
        <v>83</v>
      </c>
      <c r="AB9" s="34"/>
      <c r="AC9" s="36" t="s">
        <v>83</v>
      </c>
      <c r="AD9" s="34"/>
      <c r="AE9" s="11" t="s">
        <v>83</v>
      </c>
      <c r="AF9" s="22"/>
      <c r="AG9" s="35" t="s">
        <v>83</v>
      </c>
      <c r="AH9" s="47"/>
      <c r="AI9" s="36" t="s">
        <v>83</v>
      </c>
      <c r="AJ9" s="47"/>
      <c r="AK9" s="11" t="s">
        <v>83</v>
      </c>
      <c r="AL9" s="57"/>
    </row>
    <row r="10" spans="1:54" ht="15.75">
      <c r="A10" s="23"/>
      <c r="B10" s="7"/>
      <c r="C10" s="7"/>
      <c r="D10" s="7"/>
      <c r="E10" s="7"/>
      <c r="F10" s="7"/>
      <c r="G10" s="7"/>
      <c r="H10" s="7"/>
      <c r="I10" s="7"/>
      <c r="J10" s="7"/>
      <c r="K10" s="7"/>
      <c r="L10" s="7"/>
      <c r="M10" s="7"/>
      <c r="N10" s="7"/>
      <c r="O10" s="7"/>
      <c r="P10" s="7"/>
      <c r="Q10" s="7"/>
      <c r="R10" s="7"/>
      <c r="S10" s="7"/>
      <c r="T10" s="7"/>
      <c r="U10" s="7"/>
      <c r="V10" s="7"/>
      <c r="W10" s="7"/>
      <c r="X10" s="7"/>
      <c r="Y10" s="7"/>
      <c r="Z10" s="37"/>
      <c r="AA10" s="27"/>
      <c r="AB10" s="37"/>
      <c r="AC10" s="27"/>
      <c r="AD10" s="37"/>
      <c r="AE10" s="27"/>
      <c r="AF10" s="13"/>
      <c r="AG10" s="27"/>
      <c r="AH10" s="31"/>
      <c r="AI10" s="27"/>
      <c r="AJ10" s="31"/>
      <c r="AK10" s="27"/>
      <c r="AL10" s="58"/>
    </row>
    <row r="11" spans="1:54" ht="15.75">
      <c r="A11" s="59" t="s">
        <v>4</v>
      </c>
      <c r="B11" s="7"/>
      <c r="C11" s="71"/>
      <c r="D11" s="7"/>
      <c r="E11" s="7"/>
      <c r="F11" s="86"/>
      <c r="G11" s="7"/>
      <c r="H11" s="7"/>
      <c r="I11" s="72">
        <v>0.5</v>
      </c>
      <c r="J11" s="7"/>
      <c r="K11" s="7"/>
      <c r="L11" s="8"/>
      <c r="M11" s="7"/>
      <c r="N11" s="7"/>
      <c r="O11" s="86"/>
      <c r="P11" s="7"/>
      <c r="Q11" s="7"/>
      <c r="R11" s="8"/>
      <c r="S11" s="7"/>
      <c r="T11" s="7"/>
      <c r="U11" s="103">
        <v>0.25</v>
      </c>
      <c r="V11" s="7"/>
      <c r="W11" s="7"/>
      <c r="X11" s="72"/>
      <c r="Y11" s="7"/>
      <c r="Z11" s="37"/>
      <c r="AA11" s="38">
        <v>3.5</v>
      </c>
      <c r="AB11" s="37"/>
      <c r="AC11" s="114">
        <f t="shared" ref="AC11:AC74" si="0">(C11+F11+I11+L11+O11+R11+U11)</f>
        <v>0.75</v>
      </c>
      <c r="AD11" s="37"/>
      <c r="AE11" s="114">
        <f t="shared" ref="AE11:AE74" si="1">AA11-AC11</f>
        <v>2.75</v>
      </c>
      <c r="AF11" s="18"/>
      <c r="AG11" s="38">
        <v>0.5</v>
      </c>
      <c r="AH11" s="41"/>
      <c r="AI11" s="38">
        <f t="shared" ref="AI11:AI74" si="2">X11</f>
        <v>0</v>
      </c>
      <c r="AJ11" s="41"/>
      <c r="AK11" s="38">
        <f t="shared" ref="AK11:AK74" si="3">AG11-AI11</f>
        <v>0.5</v>
      </c>
      <c r="AL11" s="58"/>
      <c r="AN11" s="113">
        <f t="shared" ref="AN11:AN74" si="4">IF(AC11&gt;0,1,0)</f>
        <v>1</v>
      </c>
      <c r="AO11" s="113">
        <f>IF(AI11&gt;0,1,0)</f>
        <v>0</v>
      </c>
      <c r="AT11" s="2"/>
      <c r="AV11" s="2"/>
      <c r="AX11" s="2"/>
      <c r="AZ11" s="2"/>
      <c r="BB11" s="2"/>
    </row>
    <row r="12" spans="1:54" ht="15.75">
      <c r="A12" s="60" t="s">
        <v>5</v>
      </c>
      <c r="B12" s="16"/>
      <c r="C12" s="74"/>
      <c r="D12" s="16"/>
      <c r="E12" s="16"/>
      <c r="F12" s="87"/>
      <c r="G12" s="16"/>
      <c r="H12" s="16"/>
      <c r="I12" s="91"/>
      <c r="J12" s="16"/>
      <c r="K12" s="16"/>
      <c r="L12" s="96">
        <v>1</v>
      </c>
      <c r="M12" s="16"/>
      <c r="N12" s="16"/>
      <c r="O12" s="87"/>
      <c r="P12" s="16"/>
      <c r="Q12" s="16"/>
      <c r="R12" s="74"/>
      <c r="S12" s="16"/>
      <c r="T12" s="16"/>
      <c r="U12" s="87"/>
      <c r="V12" s="16"/>
      <c r="W12" s="16"/>
      <c r="X12" s="91"/>
      <c r="Y12" s="16"/>
      <c r="Z12" s="37"/>
      <c r="AA12" s="39">
        <v>2.5</v>
      </c>
      <c r="AB12" s="37"/>
      <c r="AC12" s="39">
        <f t="shared" si="0"/>
        <v>1</v>
      </c>
      <c r="AD12" s="37"/>
      <c r="AE12" s="39">
        <f t="shared" si="1"/>
        <v>1.5</v>
      </c>
      <c r="AF12" s="17"/>
      <c r="AG12" s="39">
        <v>0.5</v>
      </c>
      <c r="AH12" s="39"/>
      <c r="AI12" s="39">
        <f t="shared" si="2"/>
        <v>0</v>
      </c>
      <c r="AJ12" s="39"/>
      <c r="AK12" s="39">
        <f t="shared" si="3"/>
        <v>0.5</v>
      </c>
      <c r="AL12" s="58"/>
      <c r="AN12" s="113">
        <f t="shared" si="4"/>
        <v>1</v>
      </c>
      <c r="AO12" s="113">
        <f t="shared" ref="AO12:AO75" si="5">IF(AI12&gt;0,1,0)</f>
        <v>0</v>
      </c>
      <c r="AR12" s="3"/>
    </row>
    <row r="13" spans="1:54" ht="15.75">
      <c r="A13" s="59" t="s">
        <v>6</v>
      </c>
      <c r="B13" s="7"/>
      <c r="C13" s="8"/>
      <c r="D13" s="7"/>
      <c r="E13" s="7"/>
      <c r="F13" s="88"/>
      <c r="G13" s="7"/>
      <c r="H13" s="7"/>
      <c r="I13" s="92"/>
      <c r="J13" s="7"/>
      <c r="K13" s="7"/>
      <c r="L13" s="8"/>
      <c r="M13" s="7"/>
      <c r="N13" s="7"/>
      <c r="O13" s="88"/>
      <c r="P13" s="7"/>
      <c r="Q13" s="7"/>
      <c r="R13" s="8"/>
      <c r="S13" s="7"/>
      <c r="T13" s="7"/>
      <c r="U13" s="88"/>
      <c r="V13" s="7"/>
      <c r="W13" s="7"/>
      <c r="X13" s="92"/>
      <c r="Y13" s="7"/>
      <c r="Z13" s="37"/>
      <c r="AA13" s="38">
        <v>2</v>
      </c>
      <c r="AB13" s="37"/>
      <c r="AC13" s="38">
        <f t="shared" si="0"/>
        <v>0</v>
      </c>
      <c r="AD13" s="37"/>
      <c r="AE13" s="38">
        <f t="shared" si="1"/>
        <v>2</v>
      </c>
      <c r="AF13" s="18"/>
      <c r="AG13" s="38">
        <v>0.5</v>
      </c>
      <c r="AH13" s="41"/>
      <c r="AI13" s="38">
        <f t="shared" si="2"/>
        <v>0</v>
      </c>
      <c r="AJ13" s="41"/>
      <c r="AK13" s="38">
        <f t="shared" si="3"/>
        <v>0.5</v>
      </c>
      <c r="AL13" s="58"/>
      <c r="AN13" s="113">
        <f t="shared" si="4"/>
        <v>0</v>
      </c>
      <c r="AO13" s="113">
        <f t="shared" si="5"/>
        <v>0</v>
      </c>
      <c r="AT13" s="2"/>
      <c r="AV13" s="2"/>
      <c r="AX13" s="2"/>
      <c r="AZ13" s="2"/>
      <c r="BB13" s="2"/>
    </row>
    <row r="14" spans="1:54" ht="15.75">
      <c r="A14" s="61" t="s">
        <v>7</v>
      </c>
      <c r="B14" s="14"/>
      <c r="C14" s="19"/>
      <c r="D14" s="14"/>
      <c r="E14" s="14"/>
      <c r="F14" s="89"/>
      <c r="G14" s="14"/>
      <c r="H14" s="14"/>
      <c r="I14" s="93"/>
      <c r="J14" s="14"/>
      <c r="K14" s="14"/>
      <c r="L14" s="97">
        <v>1</v>
      </c>
      <c r="M14" s="14"/>
      <c r="N14" s="14"/>
      <c r="O14" s="89"/>
      <c r="P14" s="14"/>
      <c r="Q14" s="14"/>
      <c r="R14" s="19"/>
      <c r="S14" s="14"/>
      <c r="T14" s="14"/>
      <c r="U14" s="89"/>
      <c r="V14" s="14"/>
      <c r="W14" s="14"/>
      <c r="X14" s="93"/>
      <c r="Y14" s="14"/>
      <c r="Z14" s="37"/>
      <c r="AA14" s="39">
        <v>2.5</v>
      </c>
      <c r="AB14" s="37"/>
      <c r="AC14" s="39">
        <f t="shared" si="0"/>
        <v>1</v>
      </c>
      <c r="AD14" s="37"/>
      <c r="AE14" s="39">
        <f t="shared" si="1"/>
        <v>1.5</v>
      </c>
      <c r="AF14" s="15"/>
      <c r="AG14" s="39">
        <v>0.5</v>
      </c>
      <c r="AH14" s="39"/>
      <c r="AI14" s="39">
        <f t="shared" si="2"/>
        <v>0</v>
      </c>
      <c r="AJ14" s="39"/>
      <c r="AK14" s="39">
        <f t="shared" si="3"/>
        <v>0.5</v>
      </c>
      <c r="AL14" s="58"/>
      <c r="AN14" s="113">
        <f t="shared" si="4"/>
        <v>1</v>
      </c>
      <c r="AO14" s="113">
        <f t="shared" si="5"/>
        <v>0</v>
      </c>
      <c r="AR14" s="3"/>
    </row>
    <row r="15" spans="1:54" ht="15.75">
      <c r="A15" s="59" t="s">
        <v>8</v>
      </c>
      <c r="B15" s="7"/>
      <c r="C15" s="72"/>
      <c r="D15" s="7"/>
      <c r="E15" s="7"/>
      <c r="F15" s="88"/>
      <c r="G15" s="7"/>
      <c r="H15" s="7"/>
      <c r="I15" s="92"/>
      <c r="J15" s="7"/>
      <c r="K15" s="7"/>
      <c r="L15" s="8"/>
      <c r="M15" s="7"/>
      <c r="N15" s="7"/>
      <c r="O15" s="88"/>
      <c r="P15" s="7"/>
      <c r="Q15" s="7"/>
      <c r="R15" s="8"/>
      <c r="S15" s="7"/>
      <c r="T15" s="7"/>
      <c r="U15" s="104"/>
      <c r="V15" s="7"/>
      <c r="W15" s="7"/>
      <c r="X15" s="92"/>
      <c r="Y15" s="7"/>
      <c r="Z15" s="37"/>
      <c r="AA15" s="38">
        <v>3</v>
      </c>
      <c r="AB15" s="37"/>
      <c r="AC15" s="38">
        <f t="shared" si="0"/>
        <v>0</v>
      </c>
      <c r="AD15" s="37"/>
      <c r="AE15" s="38">
        <f t="shared" si="1"/>
        <v>3</v>
      </c>
      <c r="AF15" s="18"/>
      <c r="AG15" s="38">
        <v>0.5</v>
      </c>
      <c r="AH15" s="41"/>
      <c r="AI15" s="38">
        <f t="shared" si="2"/>
        <v>0</v>
      </c>
      <c r="AJ15" s="41"/>
      <c r="AK15" s="38">
        <f t="shared" si="3"/>
        <v>0.5</v>
      </c>
      <c r="AL15" s="58"/>
      <c r="AN15" s="113">
        <f t="shared" si="4"/>
        <v>0</v>
      </c>
      <c r="AO15" s="113">
        <f t="shared" si="5"/>
        <v>0</v>
      </c>
      <c r="AT15" s="2"/>
      <c r="AV15" s="2"/>
      <c r="AX15" s="2"/>
      <c r="AZ15" s="2"/>
    </row>
    <row r="16" spans="1:54" ht="15.75">
      <c r="A16" s="61" t="s">
        <v>9</v>
      </c>
      <c r="B16" s="14"/>
      <c r="C16" s="73"/>
      <c r="D16" s="14"/>
      <c r="E16" s="14"/>
      <c r="F16" s="89"/>
      <c r="G16" s="14"/>
      <c r="H16" s="14"/>
      <c r="I16" s="93"/>
      <c r="J16" s="14"/>
      <c r="K16" s="14"/>
      <c r="L16" s="19"/>
      <c r="M16" s="14"/>
      <c r="N16" s="14"/>
      <c r="O16" s="89"/>
      <c r="P16" s="14"/>
      <c r="Q16" s="14"/>
      <c r="R16" s="19"/>
      <c r="S16" s="14"/>
      <c r="T16" s="14"/>
      <c r="U16" s="19"/>
      <c r="V16" s="14"/>
      <c r="W16" s="14"/>
      <c r="X16" s="93"/>
      <c r="Y16" s="14"/>
      <c r="Z16" s="37"/>
      <c r="AA16" s="39">
        <v>3</v>
      </c>
      <c r="AB16" s="37"/>
      <c r="AC16" s="39">
        <f t="shared" si="0"/>
        <v>0</v>
      </c>
      <c r="AD16" s="37"/>
      <c r="AE16" s="39">
        <f t="shared" si="1"/>
        <v>3</v>
      </c>
      <c r="AF16" s="15"/>
      <c r="AG16" s="39">
        <v>0.5</v>
      </c>
      <c r="AH16" s="39"/>
      <c r="AI16" s="39">
        <f t="shared" si="2"/>
        <v>0</v>
      </c>
      <c r="AJ16" s="39"/>
      <c r="AK16" s="39">
        <f t="shared" si="3"/>
        <v>0.5</v>
      </c>
      <c r="AL16" s="58"/>
      <c r="AN16" s="113">
        <f t="shared" si="4"/>
        <v>0</v>
      </c>
      <c r="AO16" s="113">
        <f t="shared" si="5"/>
        <v>0</v>
      </c>
      <c r="AQ16" s="3"/>
      <c r="AR16" s="3"/>
    </row>
    <row r="17" spans="1:56" ht="15.75">
      <c r="A17" s="59" t="s">
        <v>10</v>
      </c>
      <c r="B17" s="7"/>
      <c r="C17" s="8"/>
      <c r="D17" s="7"/>
      <c r="E17" s="7"/>
      <c r="F17" s="88"/>
      <c r="G17" s="7"/>
      <c r="H17" s="7"/>
      <c r="I17" s="92"/>
      <c r="J17" s="7"/>
      <c r="K17" s="7"/>
      <c r="L17" s="98">
        <v>1</v>
      </c>
      <c r="M17" s="7"/>
      <c r="N17" s="7"/>
      <c r="O17" s="88"/>
      <c r="P17" s="7"/>
      <c r="Q17" s="7"/>
      <c r="R17" s="8"/>
      <c r="S17" s="7"/>
      <c r="T17" s="7"/>
      <c r="U17" s="86"/>
      <c r="V17" s="7"/>
      <c r="W17" s="7"/>
      <c r="X17" s="92">
        <v>0.5</v>
      </c>
      <c r="Y17" s="7"/>
      <c r="Z17" s="37"/>
      <c r="AA17" s="38">
        <v>2.5</v>
      </c>
      <c r="AB17" s="37"/>
      <c r="AC17" s="38">
        <f t="shared" si="0"/>
        <v>1</v>
      </c>
      <c r="AD17" s="37"/>
      <c r="AE17" s="38">
        <f t="shared" si="1"/>
        <v>1.5</v>
      </c>
      <c r="AF17" s="18"/>
      <c r="AG17" s="38">
        <v>0.5</v>
      </c>
      <c r="AH17" s="41"/>
      <c r="AI17" s="38">
        <f t="shared" si="2"/>
        <v>0.5</v>
      </c>
      <c r="AJ17" s="41"/>
      <c r="AK17" s="38">
        <f t="shared" si="3"/>
        <v>0</v>
      </c>
      <c r="AL17" s="58"/>
      <c r="AN17" s="113">
        <f t="shared" si="4"/>
        <v>1</v>
      </c>
      <c r="AO17" s="113">
        <f t="shared" si="5"/>
        <v>1</v>
      </c>
      <c r="AR17" s="3"/>
      <c r="AV17" s="2"/>
      <c r="BD17" s="1"/>
    </row>
    <row r="18" spans="1:56" ht="15.75">
      <c r="A18" s="61" t="s">
        <v>11</v>
      </c>
      <c r="B18" s="14"/>
      <c r="C18" s="75"/>
      <c r="D18" s="14"/>
      <c r="E18" s="14"/>
      <c r="F18" s="89"/>
      <c r="G18" s="14"/>
      <c r="H18" s="14"/>
      <c r="I18" s="93">
        <v>1</v>
      </c>
      <c r="J18" s="14"/>
      <c r="K18" s="14"/>
      <c r="L18" s="19"/>
      <c r="M18" s="14"/>
      <c r="N18" s="14"/>
      <c r="O18" s="89"/>
      <c r="P18" s="14"/>
      <c r="Q18" s="14"/>
      <c r="R18" s="19"/>
      <c r="S18" s="14"/>
      <c r="T18" s="14"/>
      <c r="U18" s="89"/>
      <c r="V18" s="14"/>
      <c r="W18" s="14"/>
      <c r="X18" s="93"/>
      <c r="Y18" s="14"/>
      <c r="Z18" s="37"/>
      <c r="AA18" s="39">
        <v>3</v>
      </c>
      <c r="AB18" s="37"/>
      <c r="AC18" s="39">
        <f t="shared" si="0"/>
        <v>1</v>
      </c>
      <c r="AD18" s="37"/>
      <c r="AE18" s="39">
        <f t="shared" si="1"/>
        <v>2</v>
      </c>
      <c r="AF18" s="15"/>
      <c r="AG18" s="39">
        <v>0.5</v>
      </c>
      <c r="AH18" s="39"/>
      <c r="AI18" s="39">
        <f t="shared" si="2"/>
        <v>0</v>
      </c>
      <c r="AJ18" s="39"/>
      <c r="AK18" s="39">
        <f t="shared" si="3"/>
        <v>0.5</v>
      </c>
      <c r="AL18" s="58"/>
      <c r="AN18" s="113">
        <f t="shared" si="4"/>
        <v>1</v>
      </c>
      <c r="AO18" s="113">
        <f t="shared" si="5"/>
        <v>0</v>
      </c>
      <c r="AR18" s="3"/>
    </row>
    <row r="19" spans="1:56" ht="15.75">
      <c r="A19" s="59" t="s">
        <v>12</v>
      </c>
      <c r="B19" s="7"/>
      <c r="C19" s="8"/>
      <c r="D19" s="7"/>
      <c r="E19" s="7"/>
      <c r="F19" s="88"/>
      <c r="G19" s="7"/>
      <c r="H19" s="7"/>
      <c r="I19" s="92"/>
      <c r="J19" s="7"/>
      <c r="K19" s="7"/>
      <c r="L19" s="8"/>
      <c r="M19" s="7"/>
      <c r="N19" s="7"/>
      <c r="O19" s="88"/>
      <c r="P19" s="7"/>
      <c r="Q19" s="7"/>
      <c r="R19" s="8"/>
      <c r="S19" s="7"/>
      <c r="T19" s="7"/>
      <c r="U19" s="88"/>
      <c r="V19" s="7"/>
      <c r="W19" s="7"/>
      <c r="X19" s="92"/>
      <c r="Y19" s="7"/>
      <c r="Z19" s="37"/>
      <c r="AA19" s="38">
        <v>2</v>
      </c>
      <c r="AB19" s="37"/>
      <c r="AC19" s="38">
        <f t="shared" si="0"/>
        <v>0</v>
      </c>
      <c r="AD19" s="37"/>
      <c r="AE19" s="38">
        <f t="shared" si="1"/>
        <v>2</v>
      </c>
      <c r="AF19" s="18"/>
      <c r="AG19" s="38">
        <v>0.5</v>
      </c>
      <c r="AH19" s="41"/>
      <c r="AI19" s="38">
        <f t="shared" si="2"/>
        <v>0</v>
      </c>
      <c r="AJ19" s="41"/>
      <c r="AK19" s="38">
        <f t="shared" si="3"/>
        <v>0.5</v>
      </c>
      <c r="AL19" s="58"/>
      <c r="AN19" s="113">
        <f t="shared" si="4"/>
        <v>0</v>
      </c>
      <c r="AO19" s="113">
        <f t="shared" si="5"/>
        <v>0</v>
      </c>
      <c r="AR19" s="3"/>
      <c r="AT19" s="2"/>
      <c r="AV19" s="2"/>
      <c r="AX19" s="2"/>
      <c r="AZ19" s="2"/>
      <c r="BB19" s="2"/>
    </row>
    <row r="20" spans="1:56" ht="15.75">
      <c r="A20" s="61" t="s">
        <v>13</v>
      </c>
      <c r="B20" s="14"/>
      <c r="C20" s="75"/>
      <c r="D20" s="14"/>
      <c r="E20" s="14"/>
      <c r="F20" s="89"/>
      <c r="G20" s="14"/>
      <c r="H20" s="14"/>
      <c r="I20" s="93">
        <v>1</v>
      </c>
      <c r="J20" s="14"/>
      <c r="K20" s="14"/>
      <c r="L20" s="19"/>
      <c r="M20" s="14"/>
      <c r="N20" s="14"/>
      <c r="O20" s="89"/>
      <c r="P20" s="14"/>
      <c r="Q20" s="14"/>
      <c r="R20" s="19"/>
      <c r="S20" s="14"/>
      <c r="T20" s="14"/>
      <c r="U20" s="89"/>
      <c r="V20" s="14"/>
      <c r="W20" s="14"/>
      <c r="X20" s="93"/>
      <c r="Y20" s="14"/>
      <c r="Z20" s="37"/>
      <c r="AA20" s="39">
        <v>3</v>
      </c>
      <c r="AB20" s="37"/>
      <c r="AC20" s="39">
        <f t="shared" si="0"/>
        <v>1</v>
      </c>
      <c r="AD20" s="37"/>
      <c r="AE20" s="39">
        <f t="shared" si="1"/>
        <v>2</v>
      </c>
      <c r="AF20" s="15"/>
      <c r="AG20" s="39">
        <v>0.5</v>
      </c>
      <c r="AH20" s="39"/>
      <c r="AI20" s="39">
        <f t="shared" si="2"/>
        <v>0</v>
      </c>
      <c r="AJ20" s="39"/>
      <c r="AK20" s="39">
        <f t="shared" si="3"/>
        <v>0.5</v>
      </c>
      <c r="AL20" s="58"/>
      <c r="AN20" s="113">
        <f t="shared" si="4"/>
        <v>1</v>
      </c>
      <c r="AO20" s="113">
        <f t="shared" si="5"/>
        <v>0</v>
      </c>
      <c r="AQ20" s="3"/>
      <c r="AR20" s="3"/>
    </row>
    <row r="21" spans="1:56" ht="15.75">
      <c r="A21" s="59" t="s">
        <v>14</v>
      </c>
      <c r="B21" s="7"/>
      <c r="C21" s="8"/>
      <c r="D21" s="7"/>
      <c r="E21" s="7"/>
      <c r="F21" s="88"/>
      <c r="G21" s="7"/>
      <c r="H21" s="7"/>
      <c r="I21" s="92"/>
      <c r="J21" s="7"/>
      <c r="K21" s="7"/>
      <c r="L21" s="8"/>
      <c r="M21" s="7"/>
      <c r="N21" s="7"/>
      <c r="O21" s="88"/>
      <c r="P21" s="7"/>
      <c r="Q21" s="7"/>
      <c r="R21" s="8"/>
      <c r="S21" s="7"/>
      <c r="T21" s="7"/>
      <c r="U21" s="88"/>
      <c r="V21" s="7"/>
      <c r="W21" s="7"/>
      <c r="X21" s="92"/>
      <c r="Y21" s="7"/>
      <c r="Z21" s="37"/>
      <c r="AA21" s="38">
        <v>2</v>
      </c>
      <c r="AB21" s="37"/>
      <c r="AC21" s="38">
        <f t="shared" si="0"/>
        <v>0</v>
      </c>
      <c r="AD21" s="37"/>
      <c r="AE21" s="38">
        <f t="shared" si="1"/>
        <v>2</v>
      </c>
      <c r="AF21" s="18"/>
      <c r="AG21" s="38">
        <v>0.5</v>
      </c>
      <c r="AH21" s="41"/>
      <c r="AI21" s="38">
        <f t="shared" si="2"/>
        <v>0</v>
      </c>
      <c r="AJ21" s="41"/>
      <c r="AK21" s="38">
        <f t="shared" si="3"/>
        <v>0.5</v>
      </c>
      <c r="AL21" s="58"/>
      <c r="AN21" s="113">
        <f t="shared" si="4"/>
        <v>0</v>
      </c>
      <c r="AO21" s="113">
        <f t="shared" si="5"/>
        <v>0</v>
      </c>
      <c r="AR21" s="3"/>
      <c r="AT21" s="2"/>
      <c r="AV21" s="2"/>
      <c r="AX21" s="2"/>
      <c r="AZ21" s="2"/>
      <c r="BB21" s="2"/>
    </row>
    <row r="22" spans="1:56" ht="15.75">
      <c r="A22" s="61" t="s">
        <v>15</v>
      </c>
      <c r="B22" s="14"/>
      <c r="C22" s="75"/>
      <c r="D22" s="14"/>
      <c r="E22" s="14"/>
      <c r="F22" s="89"/>
      <c r="G22" s="14"/>
      <c r="H22" s="14"/>
      <c r="I22" s="93"/>
      <c r="J22" s="14"/>
      <c r="K22" s="14"/>
      <c r="L22" s="99">
        <v>1</v>
      </c>
      <c r="M22" s="14"/>
      <c r="N22" s="14"/>
      <c r="O22" s="89"/>
      <c r="P22" s="14"/>
      <c r="Q22" s="14"/>
      <c r="R22" s="19"/>
      <c r="S22" s="14"/>
      <c r="T22" s="14"/>
      <c r="U22" s="89"/>
      <c r="V22" s="14"/>
      <c r="W22" s="14"/>
      <c r="X22" s="93"/>
      <c r="Y22" s="14"/>
      <c r="Z22" s="37"/>
      <c r="AA22" s="39">
        <v>3</v>
      </c>
      <c r="AB22" s="37"/>
      <c r="AC22" s="39">
        <f t="shared" si="0"/>
        <v>1</v>
      </c>
      <c r="AD22" s="37"/>
      <c r="AE22" s="39">
        <f t="shared" si="1"/>
        <v>2</v>
      </c>
      <c r="AF22" s="15"/>
      <c r="AG22" s="39">
        <v>0.5</v>
      </c>
      <c r="AH22" s="39"/>
      <c r="AI22" s="39">
        <f t="shared" si="2"/>
        <v>0</v>
      </c>
      <c r="AJ22" s="39"/>
      <c r="AK22" s="39">
        <f t="shared" si="3"/>
        <v>0.5</v>
      </c>
      <c r="AL22" s="58"/>
      <c r="AN22" s="113">
        <f t="shared" si="4"/>
        <v>1</v>
      </c>
      <c r="AO22" s="113">
        <f t="shared" si="5"/>
        <v>0</v>
      </c>
      <c r="AR22" s="3"/>
    </row>
    <row r="23" spans="1:56" ht="15.75">
      <c r="A23" s="62" t="s">
        <v>160</v>
      </c>
      <c r="B23" s="12"/>
      <c r="C23" s="76"/>
      <c r="D23" s="12"/>
      <c r="E23" s="12"/>
      <c r="F23" s="82"/>
      <c r="G23" s="12"/>
      <c r="H23" s="12"/>
      <c r="I23" s="94"/>
      <c r="J23" s="12"/>
      <c r="K23" s="12"/>
      <c r="L23" s="94">
        <v>1</v>
      </c>
      <c r="M23" s="12"/>
      <c r="N23" s="12"/>
      <c r="O23" s="82"/>
      <c r="P23" s="12"/>
      <c r="Q23" s="12"/>
      <c r="R23" s="76"/>
      <c r="S23" s="12"/>
      <c r="T23" s="12"/>
      <c r="U23" s="82"/>
      <c r="V23" s="12"/>
      <c r="W23" s="12"/>
      <c r="X23" s="94"/>
      <c r="Y23" s="12"/>
      <c r="Z23" s="37"/>
      <c r="AA23" s="40">
        <v>2.5</v>
      </c>
      <c r="AB23" s="37"/>
      <c r="AC23" s="38">
        <f t="shared" si="0"/>
        <v>1</v>
      </c>
      <c r="AD23" s="37"/>
      <c r="AE23" s="38">
        <f t="shared" si="1"/>
        <v>1.5</v>
      </c>
      <c r="AF23" s="18"/>
      <c r="AG23" s="38">
        <v>0.5</v>
      </c>
      <c r="AH23" s="41"/>
      <c r="AI23" s="38">
        <f t="shared" si="2"/>
        <v>0</v>
      </c>
      <c r="AJ23" s="41"/>
      <c r="AK23" s="38">
        <f t="shared" si="3"/>
        <v>0.5</v>
      </c>
      <c r="AL23" s="58"/>
      <c r="AN23" s="113">
        <f t="shared" si="4"/>
        <v>1</v>
      </c>
      <c r="AO23" s="113">
        <f t="shared" si="5"/>
        <v>0</v>
      </c>
      <c r="AQ23" s="3"/>
      <c r="AR23" s="3"/>
      <c r="AT23" s="2"/>
      <c r="AV23" s="2"/>
      <c r="AX23" s="2"/>
      <c r="AZ23" s="2"/>
      <c r="BB23" s="2"/>
    </row>
    <row r="24" spans="1:56" ht="15.75">
      <c r="A24" s="63" t="s">
        <v>16</v>
      </c>
      <c r="B24" s="13"/>
      <c r="C24" s="20"/>
      <c r="D24" s="13"/>
      <c r="E24" s="13"/>
      <c r="F24" s="90"/>
      <c r="G24" s="13"/>
      <c r="H24" s="13"/>
      <c r="I24" s="95"/>
      <c r="J24" s="13"/>
      <c r="K24" s="13"/>
      <c r="L24" s="100">
        <v>1</v>
      </c>
      <c r="M24" s="13"/>
      <c r="N24" s="13"/>
      <c r="O24" s="79"/>
      <c r="P24" s="13"/>
      <c r="Q24" s="13"/>
      <c r="R24" s="20"/>
      <c r="S24" s="13"/>
      <c r="T24" s="13"/>
      <c r="U24" s="79"/>
      <c r="V24" s="13"/>
      <c r="W24" s="13"/>
      <c r="X24" s="95"/>
      <c r="Y24" s="13"/>
      <c r="Z24" s="37"/>
      <c r="AA24" s="41">
        <v>2.5</v>
      </c>
      <c r="AB24" s="37"/>
      <c r="AC24" s="39">
        <f t="shared" si="0"/>
        <v>1</v>
      </c>
      <c r="AD24" s="37"/>
      <c r="AE24" s="39">
        <f t="shared" si="1"/>
        <v>1.5</v>
      </c>
      <c r="AF24" s="15"/>
      <c r="AG24" s="39">
        <v>0.5</v>
      </c>
      <c r="AH24" s="39"/>
      <c r="AI24" s="39">
        <f t="shared" si="2"/>
        <v>0</v>
      </c>
      <c r="AJ24" s="39"/>
      <c r="AK24" s="39">
        <f t="shared" si="3"/>
        <v>0.5</v>
      </c>
      <c r="AL24" s="58"/>
      <c r="AN24" s="113">
        <f t="shared" si="4"/>
        <v>1</v>
      </c>
      <c r="AO24" s="113">
        <f t="shared" si="5"/>
        <v>0</v>
      </c>
      <c r="AR24" s="3"/>
      <c r="AX24" s="2"/>
    </row>
    <row r="25" spans="1:56" ht="15.75">
      <c r="A25" s="62" t="s">
        <v>17</v>
      </c>
      <c r="B25" s="12"/>
      <c r="C25" s="70">
        <v>0.5</v>
      </c>
      <c r="D25" s="12"/>
      <c r="E25" s="12"/>
      <c r="F25" s="82"/>
      <c r="G25" s="12"/>
      <c r="H25" s="12"/>
      <c r="I25" s="94">
        <v>0.5</v>
      </c>
      <c r="J25" s="12"/>
      <c r="K25" s="12"/>
      <c r="L25" s="76"/>
      <c r="M25" s="12"/>
      <c r="N25" s="12"/>
      <c r="O25" s="76"/>
      <c r="P25" s="12"/>
      <c r="Q25" s="12"/>
      <c r="R25" s="76"/>
      <c r="S25" s="12"/>
      <c r="T25" s="12"/>
      <c r="U25" s="76"/>
      <c r="V25" s="12"/>
      <c r="W25" s="12"/>
      <c r="X25" s="94"/>
      <c r="Y25" s="12"/>
      <c r="Z25" s="37"/>
      <c r="AA25" s="40">
        <v>3</v>
      </c>
      <c r="AB25" s="37"/>
      <c r="AC25" s="38">
        <f t="shared" si="0"/>
        <v>1</v>
      </c>
      <c r="AD25" s="37"/>
      <c r="AE25" s="38">
        <f t="shared" si="1"/>
        <v>2</v>
      </c>
      <c r="AF25" s="18"/>
      <c r="AG25" s="38">
        <v>0.5</v>
      </c>
      <c r="AH25" s="41"/>
      <c r="AI25" s="38">
        <f t="shared" si="2"/>
        <v>0</v>
      </c>
      <c r="AJ25" s="41"/>
      <c r="AK25" s="38">
        <f t="shared" si="3"/>
        <v>0.5</v>
      </c>
      <c r="AL25" s="58"/>
      <c r="AN25" s="113">
        <f t="shared" si="4"/>
        <v>1</v>
      </c>
      <c r="AO25" s="113">
        <f t="shared" si="5"/>
        <v>0</v>
      </c>
      <c r="AR25" s="3"/>
      <c r="AV25" s="2"/>
      <c r="AX25" s="2"/>
      <c r="AZ25" s="2"/>
      <c r="BB25" s="2"/>
    </row>
    <row r="26" spans="1:56" ht="15.75">
      <c r="A26" s="63" t="s">
        <v>18</v>
      </c>
      <c r="B26" s="13"/>
      <c r="C26" s="20"/>
      <c r="D26" s="13"/>
      <c r="E26" s="13"/>
      <c r="F26" s="90"/>
      <c r="G26" s="13"/>
      <c r="H26" s="13"/>
      <c r="I26" s="95">
        <v>1</v>
      </c>
      <c r="J26" s="13"/>
      <c r="K26" s="13"/>
      <c r="L26" s="20"/>
      <c r="M26" s="13"/>
      <c r="N26" s="13"/>
      <c r="O26" s="81"/>
      <c r="P26" s="13"/>
      <c r="Q26" s="13"/>
      <c r="R26" s="20"/>
      <c r="S26" s="13"/>
      <c r="T26" s="13"/>
      <c r="U26" s="81"/>
      <c r="V26" s="13"/>
      <c r="W26" s="13"/>
      <c r="X26" s="95">
        <v>0.5</v>
      </c>
      <c r="Y26" s="13"/>
      <c r="Z26" s="37"/>
      <c r="AA26" s="41">
        <v>2</v>
      </c>
      <c r="AB26" s="37"/>
      <c r="AC26" s="39">
        <f t="shared" si="0"/>
        <v>1</v>
      </c>
      <c r="AD26" s="37"/>
      <c r="AE26" s="39">
        <f t="shared" si="1"/>
        <v>1</v>
      </c>
      <c r="AF26" s="15"/>
      <c r="AG26" s="39">
        <v>0.5</v>
      </c>
      <c r="AH26" s="39"/>
      <c r="AI26" s="39">
        <f t="shared" si="2"/>
        <v>0.5</v>
      </c>
      <c r="AJ26" s="39"/>
      <c r="AK26" s="39">
        <f t="shared" si="3"/>
        <v>0</v>
      </c>
      <c r="AL26" s="58"/>
      <c r="AN26" s="113">
        <f t="shared" si="4"/>
        <v>1</v>
      </c>
      <c r="AO26" s="113">
        <f t="shared" si="5"/>
        <v>1</v>
      </c>
      <c r="AR26" s="3"/>
      <c r="AT26" s="2"/>
      <c r="AV26" s="2"/>
      <c r="AX26" s="2"/>
      <c r="AZ26" s="2"/>
      <c r="BB26" s="2"/>
    </row>
    <row r="27" spans="1:56" ht="15.75">
      <c r="A27" s="62" t="s">
        <v>19</v>
      </c>
      <c r="B27" s="12"/>
      <c r="C27" s="76"/>
      <c r="D27" s="12"/>
      <c r="E27" s="12"/>
      <c r="F27" s="82"/>
      <c r="G27" s="12"/>
      <c r="H27" s="12"/>
      <c r="I27" s="94">
        <v>0.5</v>
      </c>
      <c r="J27" s="12"/>
      <c r="K27" s="12"/>
      <c r="L27" s="101"/>
      <c r="M27" s="12"/>
      <c r="N27" s="12"/>
      <c r="O27" s="82"/>
      <c r="P27" s="12"/>
      <c r="Q27" s="12"/>
      <c r="R27" s="76"/>
      <c r="S27" s="12"/>
      <c r="T27" s="12"/>
      <c r="U27" s="82"/>
      <c r="V27" s="12"/>
      <c r="W27" s="12"/>
      <c r="X27" s="94">
        <v>0.5</v>
      </c>
      <c r="Y27" s="12"/>
      <c r="Z27" s="37"/>
      <c r="AA27" s="40">
        <v>2</v>
      </c>
      <c r="AB27" s="37"/>
      <c r="AC27" s="38">
        <f t="shared" si="0"/>
        <v>0.5</v>
      </c>
      <c r="AD27" s="37"/>
      <c r="AE27" s="38">
        <f t="shared" si="1"/>
        <v>1.5</v>
      </c>
      <c r="AF27" s="18"/>
      <c r="AG27" s="38">
        <v>0.5</v>
      </c>
      <c r="AH27" s="41"/>
      <c r="AI27" s="38">
        <f t="shared" si="2"/>
        <v>0.5</v>
      </c>
      <c r="AJ27" s="41"/>
      <c r="AK27" s="38">
        <f t="shared" si="3"/>
        <v>0</v>
      </c>
      <c r="AL27" s="58"/>
      <c r="AN27" s="113">
        <f t="shared" si="4"/>
        <v>1</v>
      </c>
      <c r="AO27" s="113">
        <f t="shared" si="5"/>
        <v>1</v>
      </c>
      <c r="AT27" s="2"/>
      <c r="AV27" s="2"/>
      <c r="AX27" s="2"/>
      <c r="AZ27" s="2"/>
      <c r="BB27" s="2"/>
    </row>
    <row r="28" spans="1:56" ht="15.75">
      <c r="A28" s="63" t="s">
        <v>20</v>
      </c>
      <c r="B28" s="13"/>
      <c r="C28" s="20"/>
      <c r="D28" s="13"/>
      <c r="E28" s="13"/>
      <c r="F28" s="90"/>
      <c r="G28" s="13"/>
      <c r="H28" s="13"/>
      <c r="I28" s="95"/>
      <c r="J28" s="13"/>
      <c r="K28" s="13"/>
      <c r="L28" s="95">
        <v>1</v>
      </c>
      <c r="M28" s="13"/>
      <c r="N28" s="13"/>
      <c r="O28" s="90"/>
      <c r="P28" s="13"/>
      <c r="Q28" s="13"/>
      <c r="R28" s="20"/>
      <c r="S28" s="13"/>
      <c r="T28" s="13"/>
      <c r="U28" s="90"/>
      <c r="V28" s="13"/>
      <c r="W28" s="13"/>
      <c r="X28" s="95"/>
      <c r="Y28" s="13"/>
      <c r="Z28" s="37"/>
      <c r="AA28" s="41">
        <v>2.5</v>
      </c>
      <c r="AB28" s="37"/>
      <c r="AC28" s="39">
        <f t="shared" si="0"/>
        <v>1</v>
      </c>
      <c r="AD28" s="37"/>
      <c r="AE28" s="39">
        <f t="shared" si="1"/>
        <v>1.5</v>
      </c>
      <c r="AF28" s="15"/>
      <c r="AG28" s="39">
        <v>0.5</v>
      </c>
      <c r="AH28" s="39"/>
      <c r="AI28" s="39">
        <f t="shared" si="2"/>
        <v>0</v>
      </c>
      <c r="AJ28" s="39"/>
      <c r="AK28" s="39">
        <f t="shared" si="3"/>
        <v>0.5</v>
      </c>
      <c r="AL28" s="58"/>
      <c r="AN28" s="113">
        <f t="shared" si="4"/>
        <v>1</v>
      </c>
      <c r="AO28" s="113">
        <f t="shared" si="5"/>
        <v>0</v>
      </c>
      <c r="AR28" s="3"/>
      <c r="AV28" s="2"/>
      <c r="AX28" s="2"/>
      <c r="AZ28" s="2"/>
      <c r="BB28" s="2"/>
    </row>
    <row r="29" spans="1:56" ht="15.75">
      <c r="A29" s="62" t="s">
        <v>21</v>
      </c>
      <c r="B29" s="12"/>
      <c r="C29" s="76"/>
      <c r="D29" s="12"/>
      <c r="E29" s="12"/>
      <c r="F29" s="82"/>
      <c r="G29" s="12"/>
      <c r="H29" s="12"/>
      <c r="I29" s="94"/>
      <c r="J29" s="12"/>
      <c r="K29" s="12"/>
      <c r="L29" s="94">
        <v>1</v>
      </c>
      <c r="M29" s="12"/>
      <c r="N29" s="12"/>
      <c r="O29" s="82"/>
      <c r="P29" s="12"/>
      <c r="Q29" s="12"/>
      <c r="R29" s="76"/>
      <c r="S29" s="12"/>
      <c r="T29" s="12"/>
      <c r="U29" s="82">
        <v>0.5</v>
      </c>
      <c r="V29" s="12"/>
      <c r="W29" s="12"/>
      <c r="X29" s="94"/>
      <c r="Y29" s="12"/>
      <c r="Z29" s="37"/>
      <c r="AA29" s="40">
        <v>2.5</v>
      </c>
      <c r="AB29" s="37"/>
      <c r="AC29" s="38">
        <f t="shared" si="0"/>
        <v>1.5</v>
      </c>
      <c r="AD29" s="37"/>
      <c r="AE29" s="38">
        <f t="shared" si="1"/>
        <v>1</v>
      </c>
      <c r="AF29" s="18"/>
      <c r="AG29" s="38">
        <v>0.5</v>
      </c>
      <c r="AH29" s="41"/>
      <c r="AI29" s="38">
        <f t="shared" si="2"/>
        <v>0</v>
      </c>
      <c r="AJ29" s="41"/>
      <c r="AK29" s="38">
        <f t="shared" si="3"/>
        <v>0.5</v>
      </c>
      <c r="AL29" s="58"/>
      <c r="AN29" s="113">
        <f t="shared" si="4"/>
        <v>1</v>
      </c>
      <c r="AO29" s="113">
        <f t="shared" si="5"/>
        <v>0</v>
      </c>
      <c r="AT29" s="2"/>
      <c r="AV29" s="2"/>
      <c r="AX29" s="2"/>
      <c r="AZ29" s="2"/>
      <c r="BB29" s="2"/>
    </row>
    <row r="30" spans="1:56" ht="15.75">
      <c r="A30" s="63" t="s">
        <v>22</v>
      </c>
      <c r="B30" s="13"/>
      <c r="C30" s="20"/>
      <c r="D30" s="13"/>
      <c r="E30" s="13"/>
      <c r="F30" s="90"/>
      <c r="G30" s="13"/>
      <c r="H30" s="13"/>
      <c r="I30" s="95"/>
      <c r="J30" s="13"/>
      <c r="K30" s="13"/>
      <c r="L30" s="95">
        <v>1</v>
      </c>
      <c r="M30" s="13"/>
      <c r="N30" s="13"/>
      <c r="O30" s="90"/>
      <c r="P30" s="13"/>
      <c r="Q30" s="13"/>
      <c r="R30" s="20"/>
      <c r="S30" s="13"/>
      <c r="T30" s="13"/>
      <c r="U30" s="90"/>
      <c r="V30" s="13"/>
      <c r="W30" s="13"/>
      <c r="X30" s="95"/>
      <c r="Y30" s="13"/>
      <c r="Z30" s="37"/>
      <c r="AA30" s="41">
        <v>2.5</v>
      </c>
      <c r="AB30" s="37"/>
      <c r="AC30" s="39">
        <f t="shared" si="0"/>
        <v>1</v>
      </c>
      <c r="AD30" s="37"/>
      <c r="AE30" s="39">
        <f t="shared" si="1"/>
        <v>1.5</v>
      </c>
      <c r="AF30" s="15"/>
      <c r="AG30" s="39">
        <v>0.5</v>
      </c>
      <c r="AH30" s="39"/>
      <c r="AI30" s="39">
        <f t="shared" si="2"/>
        <v>0</v>
      </c>
      <c r="AJ30" s="39"/>
      <c r="AK30" s="39">
        <f t="shared" si="3"/>
        <v>0.5</v>
      </c>
      <c r="AL30" s="58"/>
      <c r="AN30" s="113">
        <f t="shared" si="4"/>
        <v>1</v>
      </c>
      <c r="AO30" s="113">
        <f t="shared" si="5"/>
        <v>0</v>
      </c>
      <c r="AR30" s="3"/>
      <c r="AT30" s="2"/>
      <c r="AV30" s="2"/>
      <c r="AX30" s="2"/>
      <c r="AZ30" s="2"/>
      <c r="BB30" s="2"/>
    </row>
    <row r="31" spans="1:56" ht="15.75">
      <c r="A31" s="62" t="s">
        <v>23</v>
      </c>
      <c r="B31" s="12"/>
      <c r="C31" s="76"/>
      <c r="D31" s="12"/>
      <c r="E31" s="12"/>
      <c r="F31" s="82"/>
      <c r="G31" s="12"/>
      <c r="H31" s="12"/>
      <c r="I31" s="94">
        <v>1</v>
      </c>
      <c r="J31" s="12"/>
      <c r="K31" s="12"/>
      <c r="L31" s="94"/>
      <c r="M31" s="12"/>
      <c r="N31" s="12"/>
      <c r="O31" s="82"/>
      <c r="P31" s="12"/>
      <c r="Q31" s="12"/>
      <c r="R31" s="76"/>
      <c r="S31" s="12"/>
      <c r="T31" s="12"/>
      <c r="U31" s="82"/>
      <c r="V31" s="12"/>
      <c r="W31" s="12"/>
      <c r="X31" s="94"/>
      <c r="Y31" s="12"/>
      <c r="Z31" s="37"/>
      <c r="AA31" s="40">
        <v>2.5</v>
      </c>
      <c r="AB31" s="37"/>
      <c r="AC31" s="38">
        <f t="shared" si="0"/>
        <v>1</v>
      </c>
      <c r="AD31" s="37"/>
      <c r="AE31" s="38">
        <f t="shared" si="1"/>
        <v>1.5</v>
      </c>
      <c r="AF31" s="18"/>
      <c r="AG31" s="38">
        <v>0.5</v>
      </c>
      <c r="AH31" s="41"/>
      <c r="AI31" s="38">
        <f t="shared" si="2"/>
        <v>0</v>
      </c>
      <c r="AJ31" s="41"/>
      <c r="AK31" s="38">
        <f t="shared" si="3"/>
        <v>0.5</v>
      </c>
      <c r="AL31" s="58"/>
      <c r="AN31" s="113">
        <f t="shared" si="4"/>
        <v>1</v>
      </c>
      <c r="AO31" s="113">
        <f t="shared" si="5"/>
        <v>0</v>
      </c>
      <c r="AT31" s="2"/>
      <c r="AV31" s="2"/>
      <c r="AX31" s="2"/>
      <c r="AZ31" s="2"/>
    </row>
    <row r="32" spans="1:56" ht="15.75">
      <c r="A32" s="63" t="s">
        <v>24</v>
      </c>
      <c r="B32" s="13"/>
      <c r="C32" s="20"/>
      <c r="D32" s="13"/>
      <c r="E32" s="13"/>
      <c r="F32" s="90"/>
      <c r="G32" s="13"/>
      <c r="H32" s="13"/>
      <c r="I32" s="95"/>
      <c r="J32" s="13"/>
      <c r="K32" s="13"/>
      <c r="L32" s="95">
        <v>0.5</v>
      </c>
      <c r="M32" s="13"/>
      <c r="N32" s="13"/>
      <c r="O32" s="90"/>
      <c r="P32" s="13"/>
      <c r="Q32" s="13"/>
      <c r="R32" s="20"/>
      <c r="S32" s="13"/>
      <c r="T32" s="13"/>
      <c r="U32" s="90"/>
      <c r="V32" s="13"/>
      <c r="W32" s="13"/>
      <c r="X32" s="95">
        <v>0.5</v>
      </c>
      <c r="Y32" s="13"/>
      <c r="Z32" s="37"/>
      <c r="AA32" s="41">
        <v>2.5</v>
      </c>
      <c r="AB32" s="37"/>
      <c r="AC32" s="39">
        <f t="shared" si="0"/>
        <v>0.5</v>
      </c>
      <c r="AD32" s="37"/>
      <c r="AE32" s="39">
        <f t="shared" si="1"/>
        <v>2</v>
      </c>
      <c r="AF32" s="15"/>
      <c r="AG32" s="39">
        <v>0.5</v>
      </c>
      <c r="AH32" s="39"/>
      <c r="AI32" s="39">
        <f t="shared" si="2"/>
        <v>0.5</v>
      </c>
      <c r="AJ32" s="39"/>
      <c r="AK32" s="39">
        <f t="shared" si="3"/>
        <v>0</v>
      </c>
      <c r="AL32" s="58"/>
      <c r="AN32" s="113">
        <f t="shared" si="4"/>
        <v>1</v>
      </c>
      <c r="AO32" s="113">
        <f t="shared" si="5"/>
        <v>1</v>
      </c>
      <c r="AR32" s="3"/>
      <c r="AT32" s="2"/>
      <c r="AV32" s="2"/>
      <c r="AX32" s="2"/>
      <c r="AZ32" s="2"/>
      <c r="BB32" s="2"/>
    </row>
    <row r="33" spans="1:60" ht="15.75">
      <c r="A33" s="62" t="s">
        <v>25</v>
      </c>
      <c r="B33" s="12"/>
      <c r="C33" s="76"/>
      <c r="D33" s="12"/>
      <c r="E33" s="12"/>
      <c r="F33" s="82"/>
      <c r="G33" s="12"/>
      <c r="H33" s="12"/>
      <c r="I33" s="94"/>
      <c r="J33" s="12"/>
      <c r="K33" s="12"/>
      <c r="L33" s="94">
        <v>1</v>
      </c>
      <c r="M33" s="12"/>
      <c r="N33" s="12"/>
      <c r="O33" s="82"/>
      <c r="P33" s="12"/>
      <c r="Q33" s="12"/>
      <c r="R33" s="76"/>
      <c r="S33" s="12"/>
      <c r="T33" s="12"/>
      <c r="U33" s="82"/>
      <c r="V33" s="12"/>
      <c r="W33" s="12"/>
      <c r="X33" s="94"/>
      <c r="Y33" s="12"/>
      <c r="Z33" s="37"/>
      <c r="AA33" s="40">
        <v>2.5</v>
      </c>
      <c r="AB33" s="37"/>
      <c r="AC33" s="38">
        <f t="shared" si="0"/>
        <v>1</v>
      </c>
      <c r="AD33" s="37"/>
      <c r="AE33" s="38">
        <f t="shared" si="1"/>
        <v>1.5</v>
      </c>
      <c r="AF33" s="18"/>
      <c r="AG33" s="38">
        <v>0.5</v>
      </c>
      <c r="AH33" s="41"/>
      <c r="AI33" s="38">
        <f t="shared" si="2"/>
        <v>0</v>
      </c>
      <c r="AJ33" s="41"/>
      <c r="AK33" s="38">
        <f t="shared" si="3"/>
        <v>0.5</v>
      </c>
      <c r="AL33" s="58"/>
      <c r="AN33" s="113">
        <f t="shared" si="4"/>
        <v>1</v>
      </c>
      <c r="AO33" s="113">
        <f t="shared" si="5"/>
        <v>0</v>
      </c>
      <c r="AR33" s="3"/>
      <c r="AT33" s="2"/>
      <c r="AV33" s="2"/>
      <c r="AZ33" s="2"/>
    </row>
    <row r="34" spans="1:60" ht="15.75">
      <c r="A34" s="63" t="s">
        <v>26</v>
      </c>
      <c r="B34" s="13"/>
      <c r="C34" s="20"/>
      <c r="D34" s="13"/>
      <c r="E34" s="13"/>
      <c r="F34" s="90"/>
      <c r="G34" s="13"/>
      <c r="H34" s="13"/>
      <c r="I34" s="95"/>
      <c r="J34" s="13"/>
      <c r="K34" s="13"/>
      <c r="L34" s="95">
        <v>1</v>
      </c>
      <c r="M34" s="13"/>
      <c r="N34" s="13"/>
      <c r="O34" s="90"/>
      <c r="P34" s="13"/>
      <c r="Q34" s="13"/>
      <c r="R34" s="20"/>
      <c r="S34" s="13"/>
      <c r="T34" s="13"/>
      <c r="U34" s="90"/>
      <c r="V34" s="13"/>
      <c r="W34" s="13"/>
      <c r="X34" s="95"/>
      <c r="Y34" s="13"/>
      <c r="Z34" s="37"/>
      <c r="AA34" s="41">
        <v>2.5</v>
      </c>
      <c r="AB34" s="37"/>
      <c r="AC34" s="39">
        <f t="shared" si="0"/>
        <v>1</v>
      </c>
      <c r="AD34" s="37"/>
      <c r="AE34" s="39">
        <f t="shared" si="1"/>
        <v>1.5</v>
      </c>
      <c r="AF34" s="15"/>
      <c r="AG34" s="39">
        <v>0.5</v>
      </c>
      <c r="AH34" s="39"/>
      <c r="AI34" s="39">
        <f t="shared" si="2"/>
        <v>0</v>
      </c>
      <c r="AJ34" s="39"/>
      <c r="AK34" s="39">
        <f t="shared" si="3"/>
        <v>0.5</v>
      </c>
      <c r="AL34" s="58"/>
      <c r="AN34" s="113">
        <f t="shared" si="4"/>
        <v>1</v>
      </c>
      <c r="AO34" s="113">
        <f t="shared" si="5"/>
        <v>0</v>
      </c>
      <c r="AT34" s="2"/>
      <c r="AV34" s="2"/>
      <c r="AX34" s="2"/>
      <c r="AZ34" s="2"/>
    </row>
    <row r="35" spans="1:60" ht="15.75">
      <c r="A35" s="62" t="s">
        <v>27</v>
      </c>
      <c r="B35" s="12"/>
      <c r="C35" s="76"/>
      <c r="D35" s="12"/>
      <c r="E35" s="12"/>
      <c r="F35" s="82"/>
      <c r="G35" s="12"/>
      <c r="H35" s="12"/>
      <c r="I35" s="94"/>
      <c r="J35" s="12"/>
      <c r="K35" s="12"/>
      <c r="L35" s="85">
        <v>1</v>
      </c>
      <c r="M35" s="12"/>
      <c r="N35" s="12"/>
      <c r="O35" s="82"/>
      <c r="P35" s="12"/>
      <c r="Q35" s="12"/>
      <c r="R35" s="76"/>
      <c r="S35" s="12"/>
      <c r="T35" s="12"/>
      <c r="U35" s="82"/>
      <c r="V35" s="12"/>
      <c r="W35" s="12"/>
      <c r="X35" s="94"/>
      <c r="Y35" s="12"/>
      <c r="Z35" s="37"/>
      <c r="AA35" s="40">
        <v>2.5</v>
      </c>
      <c r="AB35" s="37"/>
      <c r="AC35" s="38">
        <f t="shared" si="0"/>
        <v>1</v>
      </c>
      <c r="AD35" s="37"/>
      <c r="AE35" s="38">
        <f t="shared" si="1"/>
        <v>1.5</v>
      </c>
      <c r="AF35" s="18"/>
      <c r="AG35" s="38">
        <v>0.5</v>
      </c>
      <c r="AH35" s="41"/>
      <c r="AI35" s="38">
        <f t="shared" si="2"/>
        <v>0</v>
      </c>
      <c r="AJ35" s="41"/>
      <c r="AK35" s="38">
        <f t="shared" si="3"/>
        <v>0.5</v>
      </c>
      <c r="AL35" s="58"/>
      <c r="AN35" s="113">
        <f t="shared" si="4"/>
        <v>1</v>
      </c>
      <c r="AO35" s="113">
        <f t="shared" si="5"/>
        <v>0</v>
      </c>
      <c r="AQ35" s="3"/>
      <c r="AR35" s="3"/>
      <c r="AT35" s="2"/>
      <c r="AV35" s="2"/>
      <c r="AX35" s="2"/>
      <c r="AZ35" s="2"/>
      <c r="BB35" s="2"/>
    </row>
    <row r="36" spans="1:60" ht="15.75">
      <c r="A36" s="63" t="s">
        <v>28</v>
      </c>
      <c r="B36" s="13"/>
      <c r="C36" s="20"/>
      <c r="D36" s="13"/>
      <c r="E36" s="13"/>
      <c r="F36" s="90"/>
      <c r="G36" s="13"/>
      <c r="H36" s="13"/>
      <c r="I36" s="95"/>
      <c r="J36" s="13"/>
      <c r="K36" s="13"/>
      <c r="L36" s="20"/>
      <c r="M36" s="13"/>
      <c r="N36" s="13"/>
      <c r="O36" s="90"/>
      <c r="P36" s="13"/>
      <c r="Q36" s="13"/>
      <c r="R36" s="20"/>
      <c r="S36" s="13"/>
      <c r="T36" s="13"/>
      <c r="U36" s="90"/>
      <c r="V36" s="13"/>
      <c r="W36" s="13"/>
      <c r="X36" s="95">
        <v>0.5</v>
      </c>
      <c r="Y36" s="13"/>
      <c r="Z36" s="37"/>
      <c r="AA36" s="41">
        <v>2</v>
      </c>
      <c r="AB36" s="37"/>
      <c r="AC36" s="39">
        <f t="shared" si="0"/>
        <v>0</v>
      </c>
      <c r="AD36" s="37"/>
      <c r="AE36" s="39">
        <f t="shared" si="1"/>
        <v>2</v>
      </c>
      <c r="AF36" s="15"/>
      <c r="AG36" s="39">
        <v>0.5</v>
      </c>
      <c r="AH36" s="39"/>
      <c r="AI36" s="39">
        <f t="shared" si="2"/>
        <v>0.5</v>
      </c>
      <c r="AJ36" s="39"/>
      <c r="AK36" s="39">
        <f t="shared" si="3"/>
        <v>0</v>
      </c>
      <c r="AL36" s="58"/>
      <c r="AN36" s="113">
        <f t="shared" si="4"/>
        <v>0</v>
      </c>
      <c r="AO36" s="113">
        <f t="shared" si="5"/>
        <v>1</v>
      </c>
      <c r="AR36" s="3"/>
      <c r="AT36" s="2"/>
      <c r="AV36" s="2"/>
      <c r="AZ36" s="2"/>
    </row>
    <row r="37" spans="1:60" ht="15.75">
      <c r="A37" s="62" t="s">
        <v>29</v>
      </c>
      <c r="B37" s="12"/>
      <c r="C37" s="76"/>
      <c r="D37" s="12"/>
      <c r="E37" s="12"/>
      <c r="F37" s="82"/>
      <c r="G37" s="12"/>
      <c r="H37" s="12"/>
      <c r="I37" s="94">
        <v>1</v>
      </c>
      <c r="J37" s="12"/>
      <c r="K37" s="12"/>
      <c r="L37" s="76"/>
      <c r="M37" s="12"/>
      <c r="N37" s="12"/>
      <c r="O37" s="82"/>
      <c r="P37" s="12"/>
      <c r="Q37" s="12"/>
      <c r="R37" s="76"/>
      <c r="S37" s="12"/>
      <c r="T37" s="12"/>
      <c r="U37" s="83"/>
      <c r="V37" s="12"/>
      <c r="W37" s="12"/>
      <c r="X37" s="94"/>
      <c r="Y37" s="12"/>
      <c r="Z37" s="37"/>
      <c r="AA37" s="40">
        <v>2</v>
      </c>
      <c r="AB37" s="37"/>
      <c r="AC37" s="38">
        <f t="shared" si="0"/>
        <v>1</v>
      </c>
      <c r="AD37" s="37"/>
      <c r="AE37" s="38">
        <f t="shared" si="1"/>
        <v>1</v>
      </c>
      <c r="AF37" s="18"/>
      <c r="AG37" s="38">
        <v>0.5</v>
      </c>
      <c r="AH37" s="41"/>
      <c r="AI37" s="38">
        <f t="shared" si="2"/>
        <v>0</v>
      </c>
      <c r="AJ37" s="41"/>
      <c r="AK37" s="38">
        <f t="shared" si="3"/>
        <v>0.5</v>
      </c>
      <c r="AL37" s="58"/>
      <c r="AN37" s="113">
        <f t="shared" si="4"/>
        <v>1</v>
      </c>
      <c r="AO37" s="113">
        <f t="shared" si="5"/>
        <v>0</v>
      </c>
      <c r="AR37" s="3"/>
      <c r="AT37" s="2"/>
      <c r="AX37" s="2"/>
    </row>
    <row r="38" spans="1:60" ht="15.75">
      <c r="A38" s="63" t="s">
        <v>30</v>
      </c>
      <c r="B38" s="13"/>
      <c r="C38" s="77"/>
      <c r="D38" s="13"/>
      <c r="E38" s="13"/>
      <c r="F38" s="90"/>
      <c r="G38" s="13"/>
      <c r="H38" s="13"/>
      <c r="I38" s="95">
        <v>0.5</v>
      </c>
      <c r="J38" s="13"/>
      <c r="K38" s="13"/>
      <c r="L38" s="20"/>
      <c r="M38" s="13"/>
      <c r="N38" s="13"/>
      <c r="O38" s="102">
        <v>0.5</v>
      </c>
      <c r="P38" s="13"/>
      <c r="Q38" s="13"/>
      <c r="R38" s="20"/>
      <c r="S38" s="13"/>
      <c r="T38" s="13"/>
      <c r="U38" s="20"/>
      <c r="V38" s="13"/>
      <c r="W38" s="13"/>
      <c r="X38" s="95"/>
      <c r="Y38" s="13"/>
      <c r="Z38" s="37"/>
      <c r="AA38" s="41">
        <v>3</v>
      </c>
      <c r="AB38" s="37"/>
      <c r="AC38" s="39">
        <f t="shared" si="0"/>
        <v>1</v>
      </c>
      <c r="AD38" s="37"/>
      <c r="AE38" s="39">
        <f t="shared" si="1"/>
        <v>2</v>
      </c>
      <c r="AF38" s="15"/>
      <c r="AG38" s="39">
        <v>0.5</v>
      </c>
      <c r="AH38" s="39"/>
      <c r="AI38" s="39">
        <f t="shared" si="2"/>
        <v>0</v>
      </c>
      <c r="AJ38" s="39"/>
      <c r="AK38" s="39">
        <f t="shared" si="3"/>
        <v>0.5</v>
      </c>
      <c r="AL38" s="58"/>
      <c r="AN38" s="113">
        <f t="shared" si="4"/>
        <v>1</v>
      </c>
      <c r="AO38" s="113">
        <f t="shared" si="5"/>
        <v>0</v>
      </c>
      <c r="AR38" s="3"/>
      <c r="AT38" s="2"/>
      <c r="AV38" s="2"/>
      <c r="AX38" s="2"/>
      <c r="AZ38" s="2"/>
      <c r="BB38" s="2"/>
    </row>
    <row r="39" spans="1:60" ht="15.75">
      <c r="A39" s="62" t="s">
        <v>31</v>
      </c>
      <c r="B39" s="12"/>
      <c r="C39" s="76"/>
      <c r="D39" s="12"/>
      <c r="E39" s="12"/>
      <c r="F39" s="82"/>
      <c r="G39" s="12"/>
      <c r="H39" s="12"/>
      <c r="I39" s="94"/>
      <c r="J39" s="12"/>
      <c r="K39" s="12"/>
      <c r="L39" s="80">
        <v>1</v>
      </c>
      <c r="M39" s="12"/>
      <c r="N39" s="12"/>
      <c r="O39" s="82"/>
      <c r="P39" s="12"/>
      <c r="Q39" s="12"/>
      <c r="R39" s="76"/>
      <c r="S39" s="12"/>
      <c r="T39" s="12"/>
      <c r="U39" s="78"/>
      <c r="V39" s="12"/>
      <c r="W39" s="12"/>
      <c r="X39" s="94"/>
      <c r="Y39" s="12"/>
      <c r="Z39" s="37"/>
      <c r="AA39" s="40">
        <v>2.5</v>
      </c>
      <c r="AB39" s="37"/>
      <c r="AC39" s="38">
        <f t="shared" si="0"/>
        <v>1</v>
      </c>
      <c r="AD39" s="37"/>
      <c r="AE39" s="38">
        <f t="shared" si="1"/>
        <v>1.5</v>
      </c>
      <c r="AF39" s="18"/>
      <c r="AG39" s="38">
        <v>0.5</v>
      </c>
      <c r="AH39" s="41"/>
      <c r="AI39" s="38">
        <f t="shared" si="2"/>
        <v>0</v>
      </c>
      <c r="AJ39" s="41"/>
      <c r="AK39" s="38">
        <f t="shared" si="3"/>
        <v>0.5</v>
      </c>
      <c r="AL39" s="58"/>
      <c r="AN39" s="113">
        <f t="shared" si="4"/>
        <v>1</v>
      </c>
      <c r="AO39" s="113">
        <f t="shared" si="5"/>
        <v>0</v>
      </c>
      <c r="AQ39" s="3"/>
      <c r="AR39" s="3"/>
      <c r="AT39" s="2"/>
    </row>
    <row r="40" spans="1:60" ht="15.75">
      <c r="A40" s="63" t="s">
        <v>32</v>
      </c>
      <c r="B40" s="13"/>
      <c r="C40" s="20"/>
      <c r="D40" s="13"/>
      <c r="E40" s="13"/>
      <c r="F40" s="90"/>
      <c r="G40" s="13"/>
      <c r="H40" s="13"/>
      <c r="I40" s="95">
        <v>1</v>
      </c>
      <c r="J40" s="13"/>
      <c r="K40" s="13"/>
      <c r="L40" s="20"/>
      <c r="M40" s="13"/>
      <c r="N40" s="13"/>
      <c r="O40" s="90"/>
      <c r="P40" s="13"/>
      <c r="Q40" s="13"/>
      <c r="R40" s="20"/>
      <c r="S40" s="13"/>
      <c r="T40" s="13"/>
      <c r="U40" s="90"/>
      <c r="V40" s="13"/>
      <c r="W40" s="13"/>
      <c r="X40" s="95"/>
      <c r="Y40" s="13"/>
      <c r="Z40" s="37"/>
      <c r="AA40" s="41">
        <v>2</v>
      </c>
      <c r="AB40" s="37"/>
      <c r="AC40" s="39">
        <f t="shared" si="0"/>
        <v>1</v>
      </c>
      <c r="AD40" s="37"/>
      <c r="AE40" s="39">
        <f t="shared" si="1"/>
        <v>1</v>
      </c>
      <c r="AF40" s="15"/>
      <c r="AG40" s="39">
        <v>0.5</v>
      </c>
      <c r="AH40" s="39"/>
      <c r="AI40" s="39">
        <f t="shared" si="2"/>
        <v>0</v>
      </c>
      <c r="AJ40" s="39"/>
      <c r="AK40" s="39">
        <f t="shared" si="3"/>
        <v>0.5</v>
      </c>
      <c r="AL40" s="58"/>
      <c r="AN40" s="113">
        <f t="shared" si="4"/>
        <v>1</v>
      </c>
      <c r="AO40" s="113">
        <f t="shared" si="5"/>
        <v>0</v>
      </c>
      <c r="AR40" s="3"/>
      <c r="AT40" s="2"/>
      <c r="AV40" s="2"/>
      <c r="AX40" s="2"/>
    </row>
    <row r="41" spans="1:60" ht="15.75">
      <c r="A41" s="62" t="s">
        <v>33</v>
      </c>
      <c r="B41" s="12"/>
      <c r="C41" s="76"/>
      <c r="D41" s="12"/>
      <c r="E41" s="12"/>
      <c r="F41" s="82"/>
      <c r="G41" s="12"/>
      <c r="H41" s="12"/>
      <c r="I41" s="94"/>
      <c r="J41" s="12"/>
      <c r="K41" s="12"/>
      <c r="L41" s="101">
        <v>1</v>
      </c>
      <c r="M41" s="12"/>
      <c r="N41" s="12"/>
      <c r="O41" s="82"/>
      <c r="P41" s="12"/>
      <c r="Q41" s="12"/>
      <c r="R41" s="76"/>
      <c r="S41" s="12"/>
      <c r="T41" s="12"/>
      <c r="U41" s="82"/>
      <c r="V41" s="12"/>
      <c r="W41" s="12"/>
      <c r="X41" s="94">
        <v>0.5</v>
      </c>
      <c r="Y41" s="12"/>
      <c r="Z41" s="37"/>
      <c r="AA41" s="40">
        <v>2</v>
      </c>
      <c r="AB41" s="37"/>
      <c r="AC41" s="38">
        <f t="shared" si="0"/>
        <v>1</v>
      </c>
      <c r="AD41" s="37"/>
      <c r="AE41" s="38">
        <f t="shared" si="1"/>
        <v>1</v>
      </c>
      <c r="AF41" s="18"/>
      <c r="AG41" s="38">
        <v>0.5</v>
      </c>
      <c r="AH41" s="41"/>
      <c r="AI41" s="38">
        <f t="shared" si="2"/>
        <v>0.5</v>
      </c>
      <c r="AJ41" s="41"/>
      <c r="AK41" s="38">
        <f t="shared" si="3"/>
        <v>0</v>
      </c>
      <c r="AL41" s="58"/>
      <c r="AN41" s="113">
        <f t="shared" si="4"/>
        <v>1</v>
      </c>
      <c r="AO41" s="113">
        <f t="shared" si="5"/>
        <v>1</v>
      </c>
      <c r="AV41" s="2"/>
      <c r="BD41" s="1"/>
      <c r="BH41" s="1"/>
    </row>
    <row r="42" spans="1:60" ht="15.75">
      <c r="A42" s="63" t="s">
        <v>34</v>
      </c>
      <c r="B42" s="13"/>
      <c r="C42" s="20"/>
      <c r="D42" s="13"/>
      <c r="E42" s="13"/>
      <c r="F42" s="90"/>
      <c r="G42" s="13"/>
      <c r="H42" s="13"/>
      <c r="I42" s="95"/>
      <c r="J42" s="13"/>
      <c r="K42" s="13"/>
      <c r="L42" s="95">
        <v>1</v>
      </c>
      <c r="M42" s="13"/>
      <c r="N42" s="13"/>
      <c r="O42" s="90"/>
      <c r="P42" s="13"/>
      <c r="Q42" s="13"/>
      <c r="R42" s="20"/>
      <c r="S42" s="13"/>
      <c r="T42" s="13"/>
      <c r="U42" s="90"/>
      <c r="V42" s="13"/>
      <c r="W42" s="13"/>
      <c r="X42" s="95"/>
      <c r="Y42" s="13"/>
      <c r="Z42" s="37"/>
      <c r="AA42" s="41">
        <v>2.5</v>
      </c>
      <c r="AB42" s="37"/>
      <c r="AC42" s="39">
        <f t="shared" si="0"/>
        <v>1</v>
      </c>
      <c r="AD42" s="37"/>
      <c r="AE42" s="39">
        <f t="shared" si="1"/>
        <v>1.5</v>
      </c>
      <c r="AF42" s="15"/>
      <c r="AG42" s="39">
        <v>0.5</v>
      </c>
      <c r="AH42" s="39"/>
      <c r="AI42" s="39">
        <f t="shared" si="2"/>
        <v>0</v>
      </c>
      <c r="AJ42" s="39"/>
      <c r="AK42" s="39">
        <f t="shared" si="3"/>
        <v>0.5</v>
      </c>
      <c r="AL42" s="58"/>
      <c r="AN42" s="113">
        <f t="shared" si="4"/>
        <v>1</v>
      </c>
      <c r="AO42" s="113">
        <f t="shared" si="5"/>
        <v>0</v>
      </c>
      <c r="AR42" s="3"/>
      <c r="AT42" s="2"/>
    </row>
    <row r="43" spans="1:60" ht="15.75">
      <c r="A43" s="62" t="s">
        <v>35</v>
      </c>
      <c r="B43" s="12"/>
      <c r="C43" s="76"/>
      <c r="D43" s="12"/>
      <c r="E43" s="12"/>
      <c r="F43" s="82"/>
      <c r="G43" s="12"/>
      <c r="H43" s="12"/>
      <c r="I43" s="94"/>
      <c r="J43" s="12"/>
      <c r="K43" s="12"/>
      <c r="L43" s="85">
        <v>1</v>
      </c>
      <c r="M43" s="12"/>
      <c r="N43" s="12"/>
      <c r="O43" s="82"/>
      <c r="P43" s="12"/>
      <c r="Q43" s="12"/>
      <c r="R43" s="76"/>
      <c r="S43" s="12"/>
      <c r="T43" s="12"/>
      <c r="U43" s="82"/>
      <c r="V43" s="12"/>
      <c r="W43" s="12"/>
      <c r="X43" s="94"/>
      <c r="Y43" s="12"/>
      <c r="Z43" s="37"/>
      <c r="AA43" s="40">
        <v>2.5</v>
      </c>
      <c r="AB43" s="37"/>
      <c r="AC43" s="38">
        <f t="shared" si="0"/>
        <v>1</v>
      </c>
      <c r="AD43" s="37"/>
      <c r="AE43" s="38">
        <f t="shared" si="1"/>
        <v>1.5</v>
      </c>
      <c r="AF43" s="18"/>
      <c r="AG43" s="38">
        <v>0.5</v>
      </c>
      <c r="AH43" s="41"/>
      <c r="AI43" s="38">
        <f t="shared" si="2"/>
        <v>0</v>
      </c>
      <c r="AJ43" s="41"/>
      <c r="AK43" s="38">
        <f t="shared" si="3"/>
        <v>0.5</v>
      </c>
      <c r="AL43" s="58"/>
      <c r="AN43" s="113">
        <f t="shared" si="4"/>
        <v>1</v>
      </c>
      <c r="AO43" s="113">
        <f t="shared" si="5"/>
        <v>0</v>
      </c>
      <c r="AQ43" s="3"/>
      <c r="AR43" s="3"/>
      <c r="AT43" s="2"/>
      <c r="AV43" s="2"/>
      <c r="AX43" s="2"/>
      <c r="AZ43" s="2"/>
      <c r="BB43" s="2"/>
    </row>
    <row r="44" spans="1:60" ht="15.75">
      <c r="A44" s="63" t="s">
        <v>36</v>
      </c>
      <c r="B44" s="13"/>
      <c r="C44" s="20"/>
      <c r="D44" s="13"/>
      <c r="E44" s="13"/>
      <c r="F44" s="90"/>
      <c r="G44" s="13"/>
      <c r="H44" s="13"/>
      <c r="I44" s="95">
        <v>1</v>
      </c>
      <c r="J44" s="13"/>
      <c r="K44" s="13"/>
      <c r="L44" s="20"/>
      <c r="M44" s="13"/>
      <c r="N44" s="13"/>
      <c r="O44" s="90"/>
      <c r="P44" s="13"/>
      <c r="Q44" s="13"/>
      <c r="R44" s="20"/>
      <c r="S44" s="13"/>
      <c r="T44" s="13"/>
      <c r="U44" s="90"/>
      <c r="V44" s="13"/>
      <c r="W44" s="13"/>
      <c r="X44" s="95"/>
      <c r="Y44" s="13"/>
      <c r="Z44" s="37"/>
      <c r="AA44" s="41">
        <v>2</v>
      </c>
      <c r="AB44" s="37"/>
      <c r="AC44" s="39">
        <f t="shared" si="0"/>
        <v>1</v>
      </c>
      <c r="AD44" s="37"/>
      <c r="AE44" s="39">
        <f t="shared" si="1"/>
        <v>1</v>
      </c>
      <c r="AF44" s="15"/>
      <c r="AG44" s="39">
        <v>0.5</v>
      </c>
      <c r="AH44" s="39"/>
      <c r="AI44" s="39">
        <f t="shared" si="2"/>
        <v>0</v>
      </c>
      <c r="AJ44" s="39"/>
      <c r="AK44" s="39">
        <f t="shared" si="3"/>
        <v>0.5</v>
      </c>
      <c r="AL44" s="58"/>
      <c r="AN44" s="113">
        <f t="shared" si="4"/>
        <v>1</v>
      </c>
      <c r="AO44" s="113">
        <f t="shared" si="5"/>
        <v>0</v>
      </c>
      <c r="AT44" s="2"/>
      <c r="AV44" s="2"/>
      <c r="AX44" s="2"/>
    </row>
    <row r="45" spans="1:60" ht="15.75">
      <c r="A45" s="62" t="s">
        <v>37</v>
      </c>
      <c r="B45" s="12"/>
      <c r="C45" s="78"/>
      <c r="D45" s="12"/>
      <c r="E45" s="12"/>
      <c r="F45" s="82"/>
      <c r="G45" s="12"/>
      <c r="H45" s="12"/>
      <c r="I45" s="94"/>
      <c r="J45" s="12"/>
      <c r="K45" s="12"/>
      <c r="L45" s="76"/>
      <c r="M45" s="12"/>
      <c r="N45" s="12"/>
      <c r="O45" s="82"/>
      <c r="P45" s="12"/>
      <c r="Q45" s="12"/>
      <c r="R45" s="76"/>
      <c r="S45" s="12"/>
      <c r="T45" s="12"/>
      <c r="U45" s="82"/>
      <c r="V45" s="12"/>
      <c r="W45" s="12"/>
      <c r="X45" s="94"/>
      <c r="Y45" s="12"/>
      <c r="Z45" s="37"/>
      <c r="AA45" s="40">
        <v>3</v>
      </c>
      <c r="AB45" s="37"/>
      <c r="AC45" s="38">
        <f t="shared" si="0"/>
        <v>0</v>
      </c>
      <c r="AD45" s="37"/>
      <c r="AE45" s="38">
        <f t="shared" si="1"/>
        <v>3</v>
      </c>
      <c r="AF45" s="18"/>
      <c r="AG45" s="38">
        <v>0.5</v>
      </c>
      <c r="AH45" s="41"/>
      <c r="AI45" s="38">
        <f t="shared" si="2"/>
        <v>0</v>
      </c>
      <c r="AJ45" s="41"/>
      <c r="AK45" s="38">
        <f t="shared" si="3"/>
        <v>0.5</v>
      </c>
      <c r="AL45" s="58"/>
      <c r="AN45" s="113">
        <f t="shared" si="4"/>
        <v>0</v>
      </c>
      <c r="AO45" s="113">
        <f t="shared" si="5"/>
        <v>0</v>
      </c>
      <c r="AR45" s="3"/>
      <c r="AT45" s="2"/>
    </row>
    <row r="46" spans="1:60" ht="15.75">
      <c r="A46" s="63" t="s">
        <v>38</v>
      </c>
      <c r="B46" s="13"/>
      <c r="C46" s="79"/>
      <c r="D46" s="13"/>
      <c r="E46" s="13"/>
      <c r="F46" s="90"/>
      <c r="G46" s="13"/>
      <c r="H46" s="13"/>
      <c r="I46" s="95">
        <v>1</v>
      </c>
      <c r="J46" s="13"/>
      <c r="K46" s="13"/>
      <c r="L46" s="20"/>
      <c r="M46" s="13"/>
      <c r="N46" s="13"/>
      <c r="O46" s="90"/>
      <c r="P46" s="13"/>
      <c r="Q46" s="13"/>
      <c r="R46" s="20"/>
      <c r="S46" s="13"/>
      <c r="T46" s="13"/>
      <c r="U46" s="90"/>
      <c r="V46" s="13"/>
      <c r="W46" s="13"/>
      <c r="X46" s="95">
        <v>0.5</v>
      </c>
      <c r="Y46" s="13"/>
      <c r="Z46" s="37"/>
      <c r="AA46" s="41">
        <v>3.5</v>
      </c>
      <c r="AB46" s="37"/>
      <c r="AC46" s="39">
        <f t="shared" si="0"/>
        <v>1</v>
      </c>
      <c r="AD46" s="37"/>
      <c r="AE46" s="39">
        <f t="shared" si="1"/>
        <v>2.5</v>
      </c>
      <c r="AF46" s="15"/>
      <c r="AG46" s="39">
        <v>0.5</v>
      </c>
      <c r="AH46" s="39"/>
      <c r="AI46" s="39">
        <f t="shared" si="2"/>
        <v>0.5</v>
      </c>
      <c r="AJ46" s="39"/>
      <c r="AK46" s="39">
        <f t="shared" si="3"/>
        <v>0</v>
      </c>
      <c r="AL46" s="58"/>
      <c r="AN46" s="113">
        <f t="shared" si="4"/>
        <v>1</v>
      </c>
      <c r="AO46" s="113">
        <f t="shared" si="5"/>
        <v>1</v>
      </c>
      <c r="AR46" s="3"/>
      <c r="AT46" s="2"/>
      <c r="AV46" s="2"/>
      <c r="AX46" s="2"/>
      <c r="AZ46" s="2"/>
      <c r="BB46" s="2"/>
    </row>
    <row r="47" spans="1:60" ht="15.75">
      <c r="A47" s="62" t="s">
        <v>39</v>
      </c>
      <c r="B47" s="12"/>
      <c r="C47" s="76"/>
      <c r="D47" s="12"/>
      <c r="E47" s="12"/>
      <c r="F47" s="82"/>
      <c r="G47" s="12"/>
      <c r="H47" s="12"/>
      <c r="I47" s="94"/>
      <c r="J47" s="12"/>
      <c r="K47" s="12"/>
      <c r="L47" s="101">
        <v>1</v>
      </c>
      <c r="M47" s="12"/>
      <c r="N47" s="12"/>
      <c r="O47" s="82"/>
      <c r="P47" s="12"/>
      <c r="Q47" s="12"/>
      <c r="R47" s="76"/>
      <c r="S47" s="12"/>
      <c r="T47" s="12"/>
      <c r="U47" s="82"/>
      <c r="V47" s="12"/>
      <c r="W47" s="12"/>
      <c r="X47" s="94"/>
      <c r="Y47" s="12"/>
      <c r="Z47" s="37"/>
      <c r="AA47" s="40">
        <v>2.5</v>
      </c>
      <c r="AB47" s="37"/>
      <c r="AC47" s="38">
        <f t="shared" si="0"/>
        <v>1</v>
      </c>
      <c r="AD47" s="37"/>
      <c r="AE47" s="38">
        <f t="shared" si="1"/>
        <v>1.5</v>
      </c>
      <c r="AF47" s="18"/>
      <c r="AG47" s="38">
        <v>0.5</v>
      </c>
      <c r="AH47" s="41"/>
      <c r="AI47" s="38">
        <f t="shared" si="2"/>
        <v>0</v>
      </c>
      <c r="AJ47" s="41"/>
      <c r="AK47" s="38">
        <f t="shared" si="3"/>
        <v>0.5</v>
      </c>
      <c r="AL47" s="58"/>
      <c r="AN47" s="113">
        <f t="shared" si="4"/>
        <v>1</v>
      </c>
      <c r="AO47" s="113">
        <f t="shared" si="5"/>
        <v>0</v>
      </c>
      <c r="AQ47" s="3"/>
      <c r="AR47" s="3"/>
      <c r="AX47" s="2"/>
      <c r="AZ47" s="2"/>
    </row>
    <row r="48" spans="1:60" ht="15.75">
      <c r="A48" s="63" t="s">
        <v>40</v>
      </c>
      <c r="B48" s="13"/>
      <c r="C48" s="20"/>
      <c r="D48" s="13"/>
      <c r="E48" s="13"/>
      <c r="F48" s="79"/>
      <c r="G48" s="13"/>
      <c r="H48" s="13"/>
      <c r="I48" s="95"/>
      <c r="J48" s="13"/>
      <c r="K48" s="13"/>
      <c r="L48" s="95">
        <v>1</v>
      </c>
      <c r="M48" s="13"/>
      <c r="N48" s="13"/>
      <c r="O48" s="90"/>
      <c r="P48" s="13"/>
      <c r="Q48" s="13"/>
      <c r="R48" s="20"/>
      <c r="S48" s="13"/>
      <c r="T48" s="13"/>
      <c r="U48" s="90"/>
      <c r="V48" s="13"/>
      <c r="W48" s="13"/>
      <c r="X48" s="95"/>
      <c r="Y48" s="13"/>
      <c r="Z48" s="37"/>
      <c r="AA48" s="41">
        <v>2.5</v>
      </c>
      <c r="AB48" s="37"/>
      <c r="AC48" s="39">
        <f t="shared" si="0"/>
        <v>1</v>
      </c>
      <c r="AD48" s="37"/>
      <c r="AE48" s="39">
        <f t="shared" si="1"/>
        <v>1.5</v>
      </c>
      <c r="AF48" s="15"/>
      <c r="AG48" s="39">
        <v>0.5</v>
      </c>
      <c r="AH48" s="39"/>
      <c r="AI48" s="39">
        <f t="shared" si="2"/>
        <v>0</v>
      </c>
      <c r="AJ48" s="39"/>
      <c r="AK48" s="39">
        <f t="shared" si="3"/>
        <v>0.5</v>
      </c>
      <c r="AL48" s="58"/>
      <c r="AN48" s="113">
        <f t="shared" si="4"/>
        <v>1</v>
      </c>
      <c r="AO48" s="113">
        <f t="shared" si="5"/>
        <v>0</v>
      </c>
      <c r="AR48" s="3"/>
      <c r="AT48" s="2"/>
    </row>
    <row r="49" spans="1:60" ht="15.75">
      <c r="A49" s="62" t="s">
        <v>41</v>
      </c>
      <c r="B49" s="12"/>
      <c r="C49" s="76"/>
      <c r="D49" s="12"/>
      <c r="E49" s="12"/>
      <c r="F49" s="76"/>
      <c r="G49" s="12"/>
      <c r="H49" s="12"/>
      <c r="I49" s="94"/>
      <c r="J49" s="12"/>
      <c r="K49" s="12"/>
      <c r="L49" s="85">
        <v>1</v>
      </c>
      <c r="M49" s="12"/>
      <c r="N49" s="12"/>
      <c r="O49" s="82"/>
      <c r="P49" s="12"/>
      <c r="Q49" s="12"/>
      <c r="R49" s="76"/>
      <c r="S49" s="12"/>
      <c r="T49" s="12"/>
      <c r="U49" s="82">
        <v>0.5</v>
      </c>
      <c r="V49" s="12"/>
      <c r="W49" s="12"/>
      <c r="X49" s="94"/>
      <c r="Y49" s="12"/>
      <c r="Z49" s="37"/>
      <c r="AA49" s="40">
        <v>1.5</v>
      </c>
      <c r="AB49" s="37"/>
      <c r="AC49" s="38">
        <f t="shared" si="0"/>
        <v>1.5</v>
      </c>
      <c r="AD49" s="37"/>
      <c r="AE49" s="38">
        <f t="shared" si="1"/>
        <v>0</v>
      </c>
      <c r="AF49" s="18"/>
      <c r="AG49" s="38">
        <v>0.5</v>
      </c>
      <c r="AH49" s="41"/>
      <c r="AI49" s="38">
        <f t="shared" si="2"/>
        <v>0</v>
      </c>
      <c r="AJ49" s="41"/>
      <c r="AK49" s="38">
        <f t="shared" si="3"/>
        <v>0.5</v>
      </c>
      <c r="AL49" s="58"/>
      <c r="AN49" s="113">
        <f t="shared" si="4"/>
        <v>1</v>
      </c>
      <c r="AO49" s="113">
        <f t="shared" si="5"/>
        <v>0</v>
      </c>
      <c r="AR49" s="3"/>
      <c r="AT49" s="2"/>
      <c r="AX49" s="2"/>
      <c r="AZ49" s="2"/>
    </row>
    <row r="50" spans="1:60" ht="15.75">
      <c r="A50" s="63" t="s">
        <v>42</v>
      </c>
      <c r="B50" s="13"/>
      <c r="C50" s="20"/>
      <c r="D50" s="13"/>
      <c r="E50" s="13"/>
      <c r="F50" s="81"/>
      <c r="G50" s="13"/>
      <c r="H50" s="13"/>
      <c r="I50" s="95"/>
      <c r="J50" s="13"/>
      <c r="K50" s="13"/>
      <c r="L50" s="20"/>
      <c r="M50" s="13"/>
      <c r="N50" s="13"/>
      <c r="O50" s="90"/>
      <c r="P50" s="13"/>
      <c r="Q50" s="13"/>
      <c r="R50" s="20"/>
      <c r="S50" s="13"/>
      <c r="T50" s="13"/>
      <c r="U50" s="90"/>
      <c r="V50" s="13"/>
      <c r="W50" s="13"/>
      <c r="X50" s="95">
        <v>0.5</v>
      </c>
      <c r="Y50" s="13"/>
      <c r="Z50" s="37"/>
      <c r="AA50" s="41">
        <v>2</v>
      </c>
      <c r="AB50" s="37"/>
      <c r="AC50" s="39">
        <f t="shared" si="0"/>
        <v>0</v>
      </c>
      <c r="AD50" s="37"/>
      <c r="AE50" s="39">
        <f t="shared" si="1"/>
        <v>2</v>
      </c>
      <c r="AF50" s="15"/>
      <c r="AG50" s="39">
        <v>0.5</v>
      </c>
      <c r="AH50" s="39"/>
      <c r="AI50" s="39">
        <f t="shared" si="2"/>
        <v>0.5</v>
      </c>
      <c r="AJ50" s="39"/>
      <c r="AK50" s="39">
        <f t="shared" si="3"/>
        <v>0</v>
      </c>
      <c r="AL50" s="58"/>
      <c r="AN50" s="113">
        <f t="shared" si="4"/>
        <v>0</v>
      </c>
      <c r="AO50" s="113">
        <f t="shared" si="5"/>
        <v>1</v>
      </c>
      <c r="AR50" s="3"/>
      <c r="AX50" s="2"/>
      <c r="AZ50" s="2"/>
    </row>
    <row r="51" spans="1:60" ht="15.75">
      <c r="A51" s="62" t="s">
        <v>43</v>
      </c>
      <c r="B51" s="12"/>
      <c r="C51" s="76"/>
      <c r="D51" s="12"/>
      <c r="E51" s="12"/>
      <c r="F51" s="82"/>
      <c r="G51" s="12"/>
      <c r="H51" s="12"/>
      <c r="I51" s="94"/>
      <c r="J51" s="12"/>
      <c r="K51" s="12"/>
      <c r="L51" s="76"/>
      <c r="M51" s="12"/>
      <c r="N51" s="12"/>
      <c r="O51" s="82"/>
      <c r="P51" s="12"/>
      <c r="Q51" s="12"/>
      <c r="R51" s="76"/>
      <c r="S51" s="12"/>
      <c r="T51" s="12"/>
      <c r="U51" s="82"/>
      <c r="V51" s="12"/>
      <c r="W51" s="12"/>
      <c r="X51" s="94">
        <v>0.5</v>
      </c>
      <c r="Y51" s="12"/>
      <c r="Z51" s="37"/>
      <c r="AA51" s="40">
        <v>2</v>
      </c>
      <c r="AB51" s="37"/>
      <c r="AC51" s="38">
        <f t="shared" si="0"/>
        <v>0</v>
      </c>
      <c r="AD51" s="37"/>
      <c r="AE51" s="38">
        <f t="shared" si="1"/>
        <v>2</v>
      </c>
      <c r="AF51" s="18"/>
      <c r="AG51" s="38">
        <v>0.5</v>
      </c>
      <c r="AH51" s="41"/>
      <c r="AI51" s="38">
        <f t="shared" si="2"/>
        <v>0.5</v>
      </c>
      <c r="AJ51" s="41"/>
      <c r="AK51" s="38">
        <f t="shared" si="3"/>
        <v>0</v>
      </c>
      <c r="AL51" s="58"/>
      <c r="AN51" s="113">
        <f t="shared" si="4"/>
        <v>0</v>
      </c>
      <c r="AO51" s="113">
        <f t="shared" si="5"/>
        <v>1</v>
      </c>
      <c r="AQ51" s="3"/>
      <c r="AT51" s="2"/>
      <c r="AV51" s="2"/>
      <c r="AZ51" s="2"/>
      <c r="BB51" s="2"/>
    </row>
    <row r="52" spans="1:60" ht="15.75">
      <c r="A52" s="63" t="s">
        <v>44</v>
      </c>
      <c r="B52" s="13"/>
      <c r="C52" s="20"/>
      <c r="D52" s="13"/>
      <c r="E52" s="13"/>
      <c r="F52" s="79"/>
      <c r="G52" s="13"/>
      <c r="H52" s="13"/>
      <c r="I52" s="95">
        <v>0.5</v>
      </c>
      <c r="J52" s="13"/>
      <c r="K52" s="13"/>
      <c r="L52" s="20"/>
      <c r="M52" s="13"/>
      <c r="N52" s="13"/>
      <c r="O52" s="79"/>
      <c r="P52" s="13"/>
      <c r="Q52" s="13"/>
      <c r="R52" s="20"/>
      <c r="S52" s="13"/>
      <c r="T52" s="13"/>
      <c r="U52" s="79"/>
      <c r="V52" s="13"/>
      <c r="W52" s="13"/>
      <c r="X52" s="95"/>
      <c r="Y52" s="13"/>
      <c r="Z52" s="37"/>
      <c r="AA52" s="41">
        <v>2</v>
      </c>
      <c r="AB52" s="37"/>
      <c r="AC52" s="39">
        <f t="shared" si="0"/>
        <v>0.5</v>
      </c>
      <c r="AD52" s="37"/>
      <c r="AE52" s="39">
        <f t="shared" si="1"/>
        <v>1.5</v>
      </c>
      <c r="AF52" s="15"/>
      <c r="AG52" s="39">
        <v>0.5</v>
      </c>
      <c r="AH52" s="39"/>
      <c r="AI52" s="39">
        <f t="shared" si="2"/>
        <v>0</v>
      </c>
      <c r="AJ52" s="39"/>
      <c r="AK52" s="39">
        <f t="shared" si="3"/>
        <v>0.5</v>
      </c>
      <c r="AL52" s="58"/>
      <c r="AN52" s="113">
        <f t="shared" si="4"/>
        <v>1</v>
      </c>
      <c r="AO52" s="113">
        <f t="shared" si="5"/>
        <v>0</v>
      </c>
      <c r="AR52" s="3"/>
      <c r="AT52" s="2"/>
      <c r="AX52" s="2"/>
      <c r="AZ52" s="2"/>
    </row>
    <row r="53" spans="1:60" ht="15.75">
      <c r="A53" s="62" t="s">
        <v>45</v>
      </c>
      <c r="B53" s="12"/>
      <c r="C53" s="80">
        <v>0.5</v>
      </c>
      <c r="D53" s="12"/>
      <c r="E53" s="12"/>
      <c r="F53" s="76"/>
      <c r="G53" s="12"/>
      <c r="H53" s="12"/>
      <c r="I53" s="94"/>
      <c r="J53" s="12"/>
      <c r="K53" s="12"/>
      <c r="L53" s="76"/>
      <c r="M53" s="12"/>
      <c r="N53" s="12"/>
      <c r="O53" s="76"/>
      <c r="P53" s="12"/>
      <c r="Q53" s="12"/>
      <c r="R53" s="70">
        <v>0.5</v>
      </c>
      <c r="S53" s="12"/>
      <c r="T53" s="12"/>
      <c r="U53" s="76"/>
      <c r="V53" s="12"/>
      <c r="W53" s="12"/>
      <c r="X53" s="94"/>
      <c r="Y53" s="12"/>
      <c r="Z53" s="37"/>
      <c r="AA53" s="40">
        <v>2</v>
      </c>
      <c r="AB53" s="37"/>
      <c r="AC53" s="38">
        <f t="shared" si="0"/>
        <v>1</v>
      </c>
      <c r="AD53" s="37"/>
      <c r="AE53" s="38">
        <f t="shared" si="1"/>
        <v>1</v>
      </c>
      <c r="AF53" s="18"/>
      <c r="AG53" s="38">
        <v>0.5</v>
      </c>
      <c r="AH53" s="41"/>
      <c r="AI53" s="38">
        <f t="shared" si="2"/>
        <v>0</v>
      </c>
      <c r="AJ53" s="41"/>
      <c r="AK53" s="38">
        <f t="shared" si="3"/>
        <v>0.5</v>
      </c>
      <c r="AL53" s="58"/>
      <c r="AN53" s="113">
        <f t="shared" si="4"/>
        <v>1</v>
      </c>
      <c r="AO53" s="113">
        <f t="shared" si="5"/>
        <v>0</v>
      </c>
      <c r="AR53" s="3"/>
      <c r="AT53" s="2"/>
      <c r="AX53" s="2"/>
      <c r="AZ53" s="2"/>
    </row>
    <row r="54" spans="1:60" ht="15.75">
      <c r="A54" s="63" t="s">
        <v>46</v>
      </c>
      <c r="B54" s="13"/>
      <c r="C54" s="20"/>
      <c r="D54" s="13"/>
      <c r="E54" s="13"/>
      <c r="F54" s="81"/>
      <c r="G54" s="13"/>
      <c r="H54" s="13"/>
      <c r="I54" s="95">
        <v>1</v>
      </c>
      <c r="J54" s="13"/>
      <c r="K54" s="13"/>
      <c r="L54" s="20"/>
      <c r="M54" s="13"/>
      <c r="N54" s="13"/>
      <c r="O54" s="81"/>
      <c r="P54" s="13"/>
      <c r="Q54" s="13"/>
      <c r="R54" s="20"/>
      <c r="S54" s="13"/>
      <c r="T54" s="13"/>
      <c r="U54" s="81"/>
      <c r="V54" s="13"/>
      <c r="W54" s="13"/>
      <c r="X54" s="95">
        <v>0.5</v>
      </c>
      <c r="Y54" s="13"/>
      <c r="Z54" s="37"/>
      <c r="AA54" s="41">
        <v>2</v>
      </c>
      <c r="AB54" s="37"/>
      <c r="AC54" s="39">
        <f t="shared" si="0"/>
        <v>1</v>
      </c>
      <c r="AD54" s="37"/>
      <c r="AE54" s="39">
        <f t="shared" si="1"/>
        <v>1</v>
      </c>
      <c r="AF54" s="15"/>
      <c r="AG54" s="39">
        <v>0.5</v>
      </c>
      <c r="AH54" s="39"/>
      <c r="AI54" s="39">
        <f t="shared" si="2"/>
        <v>0.5</v>
      </c>
      <c r="AJ54" s="39"/>
      <c r="AK54" s="39">
        <f t="shared" si="3"/>
        <v>0</v>
      </c>
      <c r="AL54" s="58"/>
      <c r="AN54" s="113">
        <f t="shared" si="4"/>
        <v>1</v>
      </c>
      <c r="AO54" s="113">
        <f t="shared" si="5"/>
        <v>1</v>
      </c>
      <c r="AV54" s="2"/>
      <c r="BD54" s="1"/>
      <c r="BH54" s="1"/>
    </row>
    <row r="55" spans="1:60" ht="15.75">
      <c r="A55" s="62" t="s">
        <v>47</v>
      </c>
      <c r="B55" s="12"/>
      <c r="C55" s="76"/>
      <c r="D55" s="12"/>
      <c r="E55" s="12"/>
      <c r="F55" s="82"/>
      <c r="G55" s="12"/>
      <c r="H55" s="12"/>
      <c r="I55" s="94"/>
      <c r="J55" s="12"/>
      <c r="K55" s="12"/>
      <c r="L55" s="80">
        <v>1</v>
      </c>
      <c r="M55" s="12"/>
      <c r="N55" s="12"/>
      <c r="O55" s="82"/>
      <c r="P55" s="12"/>
      <c r="Q55" s="12"/>
      <c r="R55" s="76"/>
      <c r="S55" s="12"/>
      <c r="T55" s="12"/>
      <c r="U55" s="82"/>
      <c r="V55" s="12"/>
      <c r="W55" s="12"/>
      <c r="X55" s="94"/>
      <c r="Y55" s="12"/>
      <c r="Z55" s="37"/>
      <c r="AA55" s="40">
        <v>2</v>
      </c>
      <c r="AB55" s="37"/>
      <c r="AC55" s="38">
        <f t="shared" si="0"/>
        <v>1</v>
      </c>
      <c r="AD55" s="37"/>
      <c r="AE55" s="38">
        <f t="shared" si="1"/>
        <v>1</v>
      </c>
      <c r="AF55" s="18"/>
      <c r="AG55" s="38">
        <v>0.5</v>
      </c>
      <c r="AH55" s="41"/>
      <c r="AI55" s="38">
        <f t="shared" si="2"/>
        <v>0</v>
      </c>
      <c r="AJ55" s="41"/>
      <c r="AK55" s="38">
        <f t="shared" si="3"/>
        <v>0.5</v>
      </c>
      <c r="AL55" s="58"/>
      <c r="AN55" s="113">
        <f t="shared" si="4"/>
        <v>1</v>
      </c>
      <c r="AO55" s="113">
        <f t="shared" si="5"/>
        <v>0</v>
      </c>
      <c r="AT55" s="2"/>
      <c r="AV55" s="2"/>
      <c r="AZ55" s="2"/>
      <c r="BB55" s="2"/>
    </row>
    <row r="56" spans="1:60" ht="15.75">
      <c r="A56" s="63" t="s">
        <v>48</v>
      </c>
      <c r="B56" s="13"/>
      <c r="C56" s="20"/>
      <c r="D56" s="13"/>
      <c r="E56" s="13"/>
      <c r="F56" s="90"/>
      <c r="G56" s="13"/>
      <c r="H56" s="13"/>
      <c r="I56" s="95"/>
      <c r="J56" s="13"/>
      <c r="K56" s="13"/>
      <c r="L56" s="20"/>
      <c r="M56" s="13"/>
      <c r="N56" s="13"/>
      <c r="O56" s="90"/>
      <c r="P56" s="13"/>
      <c r="Q56" s="13"/>
      <c r="R56" s="20"/>
      <c r="S56" s="13"/>
      <c r="T56" s="13"/>
      <c r="U56" s="90"/>
      <c r="V56" s="13"/>
      <c r="W56" s="13"/>
      <c r="X56" s="95"/>
      <c r="Y56" s="13"/>
      <c r="Z56" s="37"/>
      <c r="AA56" s="41">
        <v>2</v>
      </c>
      <c r="AB56" s="37"/>
      <c r="AC56" s="39">
        <f t="shared" si="0"/>
        <v>0</v>
      </c>
      <c r="AD56" s="37"/>
      <c r="AE56" s="39">
        <f t="shared" si="1"/>
        <v>2</v>
      </c>
      <c r="AF56" s="15"/>
      <c r="AG56" s="39">
        <v>0.5</v>
      </c>
      <c r="AH56" s="39"/>
      <c r="AI56" s="39">
        <f t="shared" si="2"/>
        <v>0</v>
      </c>
      <c r="AJ56" s="39"/>
      <c r="AK56" s="39">
        <f t="shared" si="3"/>
        <v>0.5</v>
      </c>
      <c r="AL56" s="58"/>
      <c r="AN56" s="113">
        <f t="shared" si="4"/>
        <v>0</v>
      </c>
      <c r="AO56" s="113">
        <f t="shared" si="5"/>
        <v>0</v>
      </c>
      <c r="AQ56" s="3"/>
      <c r="AT56" s="2"/>
      <c r="AV56" s="2"/>
      <c r="AX56" s="2"/>
      <c r="BB56" s="2"/>
    </row>
    <row r="57" spans="1:60" ht="15.75">
      <c r="A57" s="62" t="s">
        <v>49</v>
      </c>
      <c r="B57" s="12"/>
      <c r="C57" s="76"/>
      <c r="D57" s="12"/>
      <c r="E57" s="12"/>
      <c r="F57" s="82"/>
      <c r="G57" s="12"/>
      <c r="H57" s="12"/>
      <c r="I57" s="94"/>
      <c r="J57" s="12"/>
      <c r="K57" s="12"/>
      <c r="L57" s="80">
        <v>1</v>
      </c>
      <c r="M57" s="12"/>
      <c r="N57" s="12"/>
      <c r="O57" s="82"/>
      <c r="P57" s="12"/>
      <c r="Q57" s="12"/>
      <c r="R57" s="76"/>
      <c r="S57" s="12"/>
      <c r="T57" s="12"/>
      <c r="U57" s="83"/>
      <c r="V57" s="12"/>
      <c r="W57" s="12"/>
      <c r="X57" s="94"/>
      <c r="Y57" s="12"/>
      <c r="Z57" s="37"/>
      <c r="AA57" s="40">
        <v>2.5</v>
      </c>
      <c r="AB57" s="37"/>
      <c r="AC57" s="38">
        <f t="shared" si="0"/>
        <v>1</v>
      </c>
      <c r="AD57" s="37"/>
      <c r="AE57" s="38">
        <f t="shared" si="1"/>
        <v>1.5</v>
      </c>
      <c r="AF57" s="18"/>
      <c r="AG57" s="38">
        <v>0.5</v>
      </c>
      <c r="AH57" s="41"/>
      <c r="AI57" s="38">
        <f t="shared" si="2"/>
        <v>0</v>
      </c>
      <c r="AJ57" s="41"/>
      <c r="AK57" s="38">
        <f t="shared" si="3"/>
        <v>0.5</v>
      </c>
      <c r="AL57" s="58"/>
      <c r="AN57" s="113">
        <f t="shared" si="4"/>
        <v>1</v>
      </c>
      <c r="AO57" s="113">
        <f t="shared" si="5"/>
        <v>0</v>
      </c>
      <c r="AT57" s="2"/>
      <c r="AV57" s="2"/>
      <c r="AX57" s="2"/>
      <c r="AZ57" s="2"/>
      <c r="BB57" s="2"/>
    </row>
    <row r="58" spans="1:60" ht="15.75">
      <c r="A58" s="63" t="s">
        <v>50</v>
      </c>
      <c r="B58" s="13"/>
      <c r="C58" s="81"/>
      <c r="D58" s="13"/>
      <c r="E58" s="13"/>
      <c r="F58" s="90"/>
      <c r="G58" s="13"/>
      <c r="H58" s="13"/>
      <c r="I58" s="95"/>
      <c r="J58" s="13"/>
      <c r="K58" s="13"/>
      <c r="L58" s="20"/>
      <c r="M58" s="13"/>
      <c r="N58" s="13"/>
      <c r="O58" s="90"/>
      <c r="P58" s="13"/>
      <c r="Q58" s="13"/>
      <c r="R58" s="20"/>
      <c r="S58" s="13"/>
      <c r="T58" s="13"/>
      <c r="U58" s="20"/>
      <c r="V58" s="13"/>
      <c r="W58" s="13"/>
      <c r="X58" s="95">
        <v>0.5</v>
      </c>
      <c r="Y58" s="13"/>
      <c r="Z58" s="37"/>
      <c r="AA58" s="41">
        <v>3</v>
      </c>
      <c r="AB58" s="37"/>
      <c r="AC58" s="39">
        <f t="shared" si="0"/>
        <v>0</v>
      </c>
      <c r="AD58" s="37"/>
      <c r="AE58" s="39">
        <f t="shared" si="1"/>
        <v>3</v>
      </c>
      <c r="AF58" s="15"/>
      <c r="AG58" s="39">
        <v>0.5</v>
      </c>
      <c r="AH58" s="39"/>
      <c r="AI58" s="39">
        <f t="shared" si="2"/>
        <v>0.5</v>
      </c>
      <c r="AJ58" s="39"/>
      <c r="AK58" s="39">
        <f t="shared" si="3"/>
        <v>0</v>
      </c>
      <c r="AL58" s="58"/>
      <c r="AN58" s="113">
        <f t="shared" si="4"/>
        <v>0</v>
      </c>
      <c r="AO58" s="113">
        <f t="shared" si="5"/>
        <v>1</v>
      </c>
      <c r="AR58" s="3"/>
      <c r="AT58" s="2"/>
      <c r="AV58" s="2"/>
      <c r="AX58" s="2"/>
      <c r="AZ58" s="2"/>
      <c r="BB58" s="2"/>
    </row>
    <row r="59" spans="1:60" ht="15.75">
      <c r="A59" s="62" t="s">
        <v>51</v>
      </c>
      <c r="B59" s="12"/>
      <c r="C59" s="82"/>
      <c r="D59" s="12"/>
      <c r="E59" s="12"/>
      <c r="F59" s="82"/>
      <c r="G59" s="12"/>
      <c r="H59" s="12"/>
      <c r="I59" s="94">
        <v>1</v>
      </c>
      <c r="J59" s="12"/>
      <c r="K59" s="12"/>
      <c r="L59" s="76"/>
      <c r="M59" s="12"/>
      <c r="N59" s="12"/>
      <c r="O59" s="82"/>
      <c r="P59" s="12"/>
      <c r="Q59" s="12"/>
      <c r="R59" s="76"/>
      <c r="S59" s="12"/>
      <c r="T59" s="12"/>
      <c r="U59" s="105"/>
      <c r="V59" s="12"/>
      <c r="W59" s="12"/>
      <c r="X59" s="94"/>
      <c r="Y59" s="12"/>
      <c r="Z59" s="37"/>
      <c r="AA59" s="40">
        <v>3</v>
      </c>
      <c r="AB59" s="37"/>
      <c r="AC59" s="38">
        <f t="shared" si="0"/>
        <v>1</v>
      </c>
      <c r="AD59" s="37"/>
      <c r="AE59" s="38">
        <f t="shared" si="1"/>
        <v>2</v>
      </c>
      <c r="AF59" s="18"/>
      <c r="AG59" s="38">
        <v>0.5</v>
      </c>
      <c r="AH59" s="41"/>
      <c r="AI59" s="38">
        <f t="shared" si="2"/>
        <v>0</v>
      </c>
      <c r="AJ59" s="41"/>
      <c r="AK59" s="38">
        <f t="shared" si="3"/>
        <v>0.5</v>
      </c>
      <c r="AL59" s="58"/>
      <c r="AN59" s="113">
        <f t="shared" si="4"/>
        <v>1</v>
      </c>
      <c r="AO59" s="113">
        <f t="shared" si="5"/>
        <v>0</v>
      </c>
      <c r="AR59" s="3"/>
      <c r="AT59" s="2"/>
      <c r="AV59" s="2"/>
      <c r="AX59" s="2"/>
      <c r="BB59" s="2"/>
    </row>
    <row r="60" spans="1:60" ht="15.75">
      <c r="A60" s="63" t="s">
        <v>52</v>
      </c>
      <c r="B60" s="13"/>
      <c r="C60" s="79"/>
      <c r="D60" s="13"/>
      <c r="E60" s="13"/>
      <c r="F60" s="90"/>
      <c r="G60" s="13"/>
      <c r="H60" s="13"/>
      <c r="I60" s="95"/>
      <c r="J60" s="13"/>
      <c r="K60" s="13"/>
      <c r="L60" s="20"/>
      <c r="M60" s="13"/>
      <c r="N60" s="13"/>
      <c r="O60" s="90"/>
      <c r="P60" s="13"/>
      <c r="Q60" s="13"/>
      <c r="R60" s="20"/>
      <c r="S60" s="13"/>
      <c r="T60" s="13"/>
      <c r="U60" s="20"/>
      <c r="V60" s="13"/>
      <c r="W60" s="13"/>
      <c r="X60" s="95">
        <v>0.5</v>
      </c>
      <c r="Y60" s="13"/>
      <c r="Z60" s="37"/>
      <c r="AA60" s="41">
        <v>3</v>
      </c>
      <c r="AB60" s="37"/>
      <c r="AC60" s="39">
        <f t="shared" si="0"/>
        <v>0</v>
      </c>
      <c r="AD60" s="37"/>
      <c r="AE60" s="39">
        <f t="shared" si="1"/>
        <v>3</v>
      </c>
      <c r="AF60" s="15"/>
      <c r="AG60" s="39">
        <v>0.5</v>
      </c>
      <c r="AH60" s="39"/>
      <c r="AI60" s="39">
        <f t="shared" si="2"/>
        <v>0.5</v>
      </c>
      <c r="AJ60" s="39"/>
      <c r="AK60" s="39">
        <f t="shared" si="3"/>
        <v>0</v>
      </c>
      <c r="AL60" s="58"/>
      <c r="AN60" s="113">
        <f t="shared" si="4"/>
        <v>0</v>
      </c>
      <c r="AO60" s="113">
        <f t="shared" si="5"/>
        <v>1</v>
      </c>
      <c r="AV60" s="2"/>
      <c r="AX60" s="2"/>
      <c r="AZ60" s="2"/>
    </row>
    <row r="61" spans="1:60" ht="15.75">
      <c r="A61" s="62" t="s">
        <v>53</v>
      </c>
      <c r="B61" s="12"/>
      <c r="C61" s="76"/>
      <c r="D61" s="12"/>
      <c r="E61" s="12"/>
      <c r="F61" s="82"/>
      <c r="G61" s="12"/>
      <c r="H61" s="12"/>
      <c r="I61" s="94">
        <v>1</v>
      </c>
      <c r="J61" s="12"/>
      <c r="K61" s="12"/>
      <c r="L61" s="76"/>
      <c r="M61" s="12"/>
      <c r="N61" s="12"/>
      <c r="O61" s="82"/>
      <c r="P61" s="12"/>
      <c r="Q61" s="12"/>
      <c r="R61" s="76"/>
      <c r="S61" s="12"/>
      <c r="T61" s="12"/>
      <c r="U61" s="105"/>
      <c r="V61" s="12"/>
      <c r="W61" s="12"/>
      <c r="X61" s="94"/>
      <c r="Y61" s="12"/>
      <c r="Z61" s="37"/>
      <c r="AA61" s="40">
        <v>2</v>
      </c>
      <c r="AB61" s="37"/>
      <c r="AC61" s="38">
        <f t="shared" si="0"/>
        <v>1</v>
      </c>
      <c r="AD61" s="37"/>
      <c r="AE61" s="38">
        <f t="shared" si="1"/>
        <v>1</v>
      </c>
      <c r="AF61" s="18"/>
      <c r="AG61" s="38">
        <v>0.5</v>
      </c>
      <c r="AH61" s="41"/>
      <c r="AI61" s="38">
        <f t="shared" si="2"/>
        <v>0</v>
      </c>
      <c r="AJ61" s="41"/>
      <c r="AK61" s="38">
        <f t="shared" si="3"/>
        <v>0.5</v>
      </c>
      <c r="AL61" s="58"/>
      <c r="AN61" s="113">
        <f t="shared" si="4"/>
        <v>1</v>
      </c>
      <c r="AO61" s="113">
        <f t="shared" si="5"/>
        <v>0</v>
      </c>
      <c r="AR61" s="3"/>
      <c r="AT61" s="2"/>
      <c r="AV61" s="2"/>
      <c r="AX61" s="2"/>
      <c r="AZ61" s="2"/>
      <c r="BB61" s="2"/>
    </row>
    <row r="62" spans="1:60" ht="15.75">
      <c r="A62" s="63" t="s">
        <v>54</v>
      </c>
      <c r="B62" s="13"/>
      <c r="C62" s="81"/>
      <c r="D62" s="13"/>
      <c r="E62" s="13"/>
      <c r="F62" s="90"/>
      <c r="G62" s="13"/>
      <c r="H62" s="13"/>
      <c r="I62" s="95">
        <v>1</v>
      </c>
      <c r="J62" s="13"/>
      <c r="K62" s="13"/>
      <c r="L62" s="20"/>
      <c r="M62" s="13"/>
      <c r="N62" s="13"/>
      <c r="O62" s="90"/>
      <c r="P62" s="13"/>
      <c r="Q62" s="13"/>
      <c r="R62" s="20"/>
      <c r="S62" s="13"/>
      <c r="T62" s="13"/>
      <c r="U62" s="20"/>
      <c r="V62" s="13"/>
      <c r="W62" s="13"/>
      <c r="X62" s="95"/>
      <c r="Y62" s="13"/>
      <c r="Z62" s="37"/>
      <c r="AA62" s="41">
        <v>3</v>
      </c>
      <c r="AB62" s="37"/>
      <c r="AC62" s="39">
        <f t="shared" si="0"/>
        <v>1</v>
      </c>
      <c r="AD62" s="37"/>
      <c r="AE62" s="39">
        <f t="shared" si="1"/>
        <v>2</v>
      </c>
      <c r="AF62" s="15"/>
      <c r="AG62" s="39">
        <v>0.5</v>
      </c>
      <c r="AH62" s="39"/>
      <c r="AI62" s="39">
        <f t="shared" si="2"/>
        <v>0</v>
      </c>
      <c r="AJ62" s="39"/>
      <c r="AK62" s="39">
        <f t="shared" si="3"/>
        <v>0.5</v>
      </c>
      <c r="AL62" s="58"/>
      <c r="AN62" s="113">
        <f t="shared" si="4"/>
        <v>1</v>
      </c>
      <c r="AO62" s="113">
        <f t="shared" si="5"/>
        <v>0</v>
      </c>
      <c r="AR62" s="3"/>
      <c r="AT62" s="2"/>
      <c r="AV62" s="2"/>
      <c r="AX62" s="2"/>
      <c r="BB62" s="2"/>
    </row>
    <row r="63" spans="1:60" ht="15.75">
      <c r="A63" s="62" t="s">
        <v>55</v>
      </c>
      <c r="B63" s="12"/>
      <c r="C63" s="83"/>
      <c r="D63" s="12"/>
      <c r="E63" s="12"/>
      <c r="F63" s="82"/>
      <c r="G63" s="12"/>
      <c r="H63" s="12"/>
      <c r="I63" s="94"/>
      <c r="J63" s="12"/>
      <c r="K63" s="12"/>
      <c r="L63" s="76"/>
      <c r="M63" s="12"/>
      <c r="N63" s="12"/>
      <c r="O63" s="82"/>
      <c r="P63" s="12"/>
      <c r="Q63" s="12"/>
      <c r="R63" s="76"/>
      <c r="S63" s="12"/>
      <c r="T63" s="12"/>
      <c r="U63" s="78">
        <v>0.5</v>
      </c>
      <c r="V63" s="12"/>
      <c r="W63" s="12"/>
      <c r="X63" s="94">
        <v>0.5</v>
      </c>
      <c r="Y63" s="12"/>
      <c r="Z63" s="37"/>
      <c r="AA63" s="40">
        <v>3</v>
      </c>
      <c r="AB63" s="37"/>
      <c r="AC63" s="38">
        <f t="shared" si="0"/>
        <v>0.5</v>
      </c>
      <c r="AD63" s="37"/>
      <c r="AE63" s="38">
        <f t="shared" si="1"/>
        <v>2.5</v>
      </c>
      <c r="AF63" s="18"/>
      <c r="AG63" s="38">
        <v>0.5</v>
      </c>
      <c r="AH63" s="41"/>
      <c r="AI63" s="38">
        <f t="shared" si="2"/>
        <v>0.5</v>
      </c>
      <c r="AJ63" s="41"/>
      <c r="AK63" s="38">
        <f t="shared" si="3"/>
        <v>0</v>
      </c>
      <c r="AL63" s="58"/>
      <c r="AN63" s="113">
        <f t="shared" si="4"/>
        <v>1</v>
      </c>
      <c r="AO63" s="113">
        <f t="shared" si="5"/>
        <v>1</v>
      </c>
      <c r="AR63" s="3"/>
      <c r="AV63" s="2"/>
      <c r="AX63" s="2"/>
      <c r="AZ63" s="2"/>
    </row>
    <row r="64" spans="1:60" ht="15.75">
      <c r="A64" s="63" t="s">
        <v>56</v>
      </c>
      <c r="B64" s="13"/>
      <c r="C64" s="20"/>
      <c r="D64" s="13"/>
      <c r="E64" s="13"/>
      <c r="F64" s="90"/>
      <c r="G64" s="13"/>
      <c r="H64" s="13"/>
      <c r="I64" s="95">
        <v>1</v>
      </c>
      <c r="J64" s="13"/>
      <c r="K64" s="13"/>
      <c r="L64" s="20"/>
      <c r="M64" s="13"/>
      <c r="N64" s="13"/>
      <c r="O64" s="90"/>
      <c r="P64" s="13"/>
      <c r="Q64" s="13"/>
      <c r="R64" s="20"/>
      <c r="S64" s="13"/>
      <c r="T64" s="13"/>
      <c r="U64" s="90"/>
      <c r="V64" s="13"/>
      <c r="W64" s="13"/>
      <c r="X64" s="95"/>
      <c r="Y64" s="13"/>
      <c r="Z64" s="37"/>
      <c r="AA64" s="41">
        <v>2</v>
      </c>
      <c r="AB64" s="37"/>
      <c r="AC64" s="39">
        <f t="shared" si="0"/>
        <v>1</v>
      </c>
      <c r="AD64" s="37"/>
      <c r="AE64" s="39">
        <f t="shared" si="1"/>
        <v>1</v>
      </c>
      <c r="AF64" s="15"/>
      <c r="AG64" s="39">
        <v>0.5</v>
      </c>
      <c r="AH64" s="39"/>
      <c r="AI64" s="39">
        <f t="shared" si="2"/>
        <v>0</v>
      </c>
      <c r="AJ64" s="39"/>
      <c r="AK64" s="39">
        <f t="shared" si="3"/>
        <v>0.5</v>
      </c>
      <c r="AL64" s="58"/>
      <c r="AN64" s="113">
        <f t="shared" si="4"/>
        <v>1</v>
      </c>
      <c r="AO64" s="113">
        <f t="shared" si="5"/>
        <v>0</v>
      </c>
      <c r="AT64" s="2"/>
      <c r="AV64" s="2"/>
      <c r="AX64" s="2"/>
      <c r="AZ64" s="2"/>
      <c r="BB64" s="2"/>
    </row>
    <row r="65" spans="1:54" ht="15.75">
      <c r="A65" s="62" t="s">
        <v>161</v>
      </c>
      <c r="B65" s="12"/>
      <c r="C65" s="76"/>
      <c r="D65" s="12"/>
      <c r="E65" s="12"/>
      <c r="F65" s="82"/>
      <c r="G65" s="12"/>
      <c r="H65" s="12"/>
      <c r="I65" s="94"/>
      <c r="J65" s="12"/>
      <c r="K65" s="12"/>
      <c r="L65" s="76"/>
      <c r="M65" s="12"/>
      <c r="N65" s="12"/>
      <c r="O65" s="82"/>
      <c r="P65" s="12"/>
      <c r="Q65" s="12"/>
      <c r="R65" s="76"/>
      <c r="S65" s="12"/>
      <c r="T65" s="12"/>
      <c r="U65" s="82"/>
      <c r="V65" s="12"/>
      <c r="W65" s="12"/>
      <c r="X65" s="94"/>
      <c r="Y65" s="12"/>
      <c r="Z65" s="37"/>
      <c r="AA65" s="40">
        <v>2</v>
      </c>
      <c r="AB65" s="37"/>
      <c r="AC65" s="38">
        <f t="shared" si="0"/>
        <v>0</v>
      </c>
      <c r="AD65" s="37"/>
      <c r="AE65" s="38">
        <f t="shared" si="1"/>
        <v>2</v>
      </c>
      <c r="AF65" s="18"/>
      <c r="AG65" s="38">
        <v>0.5</v>
      </c>
      <c r="AH65" s="41"/>
      <c r="AI65" s="38">
        <f t="shared" si="2"/>
        <v>0</v>
      </c>
      <c r="AJ65" s="41"/>
      <c r="AK65" s="38">
        <f t="shared" si="3"/>
        <v>0.5</v>
      </c>
      <c r="AL65" s="58"/>
      <c r="AN65" s="113">
        <f t="shared" si="4"/>
        <v>0</v>
      </c>
      <c r="AO65" s="113">
        <f t="shared" si="5"/>
        <v>0</v>
      </c>
    </row>
    <row r="66" spans="1:54" ht="15.75">
      <c r="A66" s="63" t="s">
        <v>162</v>
      </c>
      <c r="B66" s="13"/>
      <c r="C66" s="20"/>
      <c r="D66" s="13"/>
      <c r="E66" s="13"/>
      <c r="F66" s="90"/>
      <c r="G66" s="13"/>
      <c r="H66" s="13"/>
      <c r="I66" s="95"/>
      <c r="J66" s="13"/>
      <c r="K66" s="13"/>
      <c r="L66" s="20"/>
      <c r="M66" s="13"/>
      <c r="N66" s="13"/>
      <c r="O66" s="90"/>
      <c r="P66" s="13"/>
      <c r="Q66" s="13"/>
      <c r="R66" s="20"/>
      <c r="S66" s="13"/>
      <c r="T66" s="13"/>
      <c r="U66" s="90"/>
      <c r="V66" s="13"/>
      <c r="W66" s="13"/>
      <c r="X66" s="95">
        <v>0.5</v>
      </c>
      <c r="Y66" s="13"/>
      <c r="Z66" s="37"/>
      <c r="AA66" s="41">
        <v>2</v>
      </c>
      <c r="AB66" s="37"/>
      <c r="AC66" s="39">
        <f t="shared" si="0"/>
        <v>0</v>
      </c>
      <c r="AD66" s="37"/>
      <c r="AE66" s="39">
        <f t="shared" si="1"/>
        <v>2</v>
      </c>
      <c r="AF66" s="15"/>
      <c r="AG66" s="39">
        <v>0.5</v>
      </c>
      <c r="AH66" s="39"/>
      <c r="AI66" s="39">
        <f t="shared" si="2"/>
        <v>0.5</v>
      </c>
      <c r="AJ66" s="39"/>
      <c r="AK66" s="39">
        <f t="shared" si="3"/>
        <v>0</v>
      </c>
      <c r="AL66" s="58"/>
      <c r="AN66" s="113">
        <f t="shared" si="4"/>
        <v>0</v>
      </c>
      <c r="AO66" s="113">
        <f t="shared" si="5"/>
        <v>1</v>
      </c>
    </row>
    <row r="67" spans="1:54" ht="15.75">
      <c r="A67" s="62" t="s">
        <v>57</v>
      </c>
      <c r="B67" s="12"/>
      <c r="C67" s="76"/>
      <c r="D67" s="12"/>
      <c r="E67" s="12"/>
      <c r="F67" s="82"/>
      <c r="G67" s="12"/>
      <c r="H67" s="12"/>
      <c r="I67" s="94"/>
      <c r="J67" s="12"/>
      <c r="K67" s="12"/>
      <c r="L67" s="76"/>
      <c r="M67" s="12"/>
      <c r="N67" s="12"/>
      <c r="O67" s="82"/>
      <c r="P67" s="12"/>
      <c r="Q67" s="12"/>
      <c r="R67" s="76"/>
      <c r="S67" s="12"/>
      <c r="T67" s="12"/>
      <c r="U67" s="82"/>
      <c r="V67" s="12"/>
      <c r="W67" s="12"/>
      <c r="X67" s="94">
        <v>0.5</v>
      </c>
      <c r="Y67" s="12"/>
      <c r="Z67" s="37"/>
      <c r="AA67" s="40">
        <v>2</v>
      </c>
      <c r="AB67" s="37"/>
      <c r="AC67" s="38">
        <f t="shared" si="0"/>
        <v>0</v>
      </c>
      <c r="AD67" s="37"/>
      <c r="AE67" s="38">
        <f t="shared" si="1"/>
        <v>2</v>
      </c>
      <c r="AF67" s="18"/>
      <c r="AG67" s="38">
        <v>0.5</v>
      </c>
      <c r="AH67" s="41"/>
      <c r="AI67" s="38">
        <f t="shared" si="2"/>
        <v>0.5</v>
      </c>
      <c r="AJ67" s="41"/>
      <c r="AK67" s="38">
        <f t="shared" si="3"/>
        <v>0</v>
      </c>
      <c r="AL67" s="58"/>
      <c r="AN67" s="113">
        <f t="shared" si="4"/>
        <v>0</v>
      </c>
      <c r="AO67" s="113">
        <f t="shared" si="5"/>
        <v>1</v>
      </c>
      <c r="AT67" s="2"/>
      <c r="AV67" s="2"/>
      <c r="AX67" s="2"/>
      <c r="BB67" s="2"/>
    </row>
    <row r="68" spans="1:54" ht="15.75">
      <c r="A68" s="63" t="s">
        <v>58</v>
      </c>
      <c r="B68" s="13"/>
      <c r="C68" s="84"/>
      <c r="D68" s="13"/>
      <c r="E68" s="13"/>
      <c r="F68" s="90"/>
      <c r="G68" s="13"/>
      <c r="H68" s="13"/>
      <c r="I68" s="95">
        <v>1</v>
      </c>
      <c r="J68" s="13"/>
      <c r="K68" s="13"/>
      <c r="L68" s="20"/>
      <c r="M68" s="13"/>
      <c r="N68" s="13"/>
      <c r="O68" s="90"/>
      <c r="P68" s="13"/>
      <c r="Q68" s="13"/>
      <c r="R68" s="20"/>
      <c r="S68" s="13"/>
      <c r="T68" s="13"/>
      <c r="U68" s="90"/>
      <c r="V68" s="13"/>
      <c r="W68" s="13"/>
      <c r="X68" s="95"/>
      <c r="Y68" s="13"/>
      <c r="Z68" s="37"/>
      <c r="AA68" s="41">
        <v>3</v>
      </c>
      <c r="AB68" s="37"/>
      <c r="AC68" s="39">
        <f t="shared" si="0"/>
        <v>1</v>
      </c>
      <c r="AD68" s="37"/>
      <c r="AE68" s="39">
        <f t="shared" si="1"/>
        <v>2</v>
      </c>
      <c r="AF68" s="15"/>
      <c r="AG68" s="39">
        <v>0.5</v>
      </c>
      <c r="AH68" s="39"/>
      <c r="AI68" s="39">
        <f t="shared" si="2"/>
        <v>0</v>
      </c>
      <c r="AJ68" s="39"/>
      <c r="AK68" s="39">
        <f t="shared" si="3"/>
        <v>0.5</v>
      </c>
      <c r="AL68" s="58"/>
      <c r="AN68" s="113">
        <f t="shared" si="4"/>
        <v>1</v>
      </c>
      <c r="AO68" s="113">
        <f t="shared" si="5"/>
        <v>0</v>
      </c>
      <c r="AT68" s="2"/>
      <c r="AZ68" s="2"/>
      <c r="BB68" s="2"/>
    </row>
    <row r="69" spans="1:54" ht="15.75">
      <c r="A69" s="62" t="s">
        <v>59</v>
      </c>
      <c r="B69" s="12"/>
      <c r="C69" s="85"/>
      <c r="D69" s="12"/>
      <c r="E69" s="12"/>
      <c r="F69" s="82"/>
      <c r="G69" s="12"/>
      <c r="H69" s="12"/>
      <c r="I69" s="94">
        <v>1</v>
      </c>
      <c r="J69" s="12"/>
      <c r="K69" s="12"/>
      <c r="L69" s="76"/>
      <c r="M69" s="12"/>
      <c r="N69" s="12"/>
      <c r="O69" s="82"/>
      <c r="P69" s="12"/>
      <c r="Q69" s="12"/>
      <c r="R69" s="76"/>
      <c r="S69" s="12"/>
      <c r="T69" s="12"/>
      <c r="U69" s="82"/>
      <c r="V69" s="12"/>
      <c r="W69" s="12"/>
      <c r="X69" s="94"/>
      <c r="Y69" s="12"/>
      <c r="Z69" s="37"/>
      <c r="AA69" s="40">
        <v>3</v>
      </c>
      <c r="AB69" s="37"/>
      <c r="AC69" s="38">
        <f t="shared" si="0"/>
        <v>1</v>
      </c>
      <c r="AD69" s="37"/>
      <c r="AE69" s="38">
        <f t="shared" si="1"/>
        <v>2</v>
      </c>
      <c r="AF69" s="18"/>
      <c r="AG69" s="38">
        <v>0.5</v>
      </c>
      <c r="AH69" s="41"/>
      <c r="AI69" s="38">
        <f t="shared" si="2"/>
        <v>0</v>
      </c>
      <c r="AJ69" s="41"/>
      <c r="AK69" s="38">
        <f t="shared" si="3"/>
        <v>0.5</v>
      </c>
      <c r="AL69" s="58"/>
      <c r="AN69" s="113">
        <f t="shared" si="4"/>
        <v>1</v>
      </c>
      <c r="AO69" s="113">
        <f t="shared" si="5"/>
        <v>0</v>
      </c>
      <c r="AT69" s="2"/>
      <c r="AV69" s="2"/>
      <c r="AX69" s="2"/>
      <c r="AZ69" s="2"/>
      <c r="BB69" s="2"/>
    </row>
    <row r="70" spans="1:54" ht="15.75">
      <c r="A70" s="63" t="s">
        <v>60</v>
      </c>
      <c r="B70" s="13"/>
      <c r="C70" s="20"/>
      <c r="D70" s="13"/>
      <c r="E70" s="13"/>
      <c r="F70" s="90"/>
      <c r="G70" s="13"/>
      <c r="H70" s="13"/>
      <c r="I70" s="95"/>
      <c r="J70" s="13"/>
      <c r="K70" s="13"/>
      <c r="L70" s="84">
        <v>1</v>
      </c>
      <c r="M70" s="13"/>
      <c r="N70" s="13"/>
      <c r="O70" s="90"/>
      <c r="P70" s="13"/>
      <c r="Q70" s="13"/>
      <c r="R70" s="20"/>
      <c r="S70" s="13"/>
      <c r="T70" s="13"/>
      <c r="U70" s="90"/>
      <c r="V70" s="13"/>
      <c r="W70" s="13"/>
      <c r="X70" s="95"/>
      <c r="Y70" s="13"/>
      <c r="Z70" s="37"/>
      <c r="AA70" s="41">
        <v>2</v>
      </c>
      <c r="AB70" s="37"/>
      <c r="AC70" s="39">
        <f t="shared" si="0"/>
        <v>1</v>
      </c>
      <c r="AD70" s="37"/>
      <c r="AE70" s="39">
        <f t="shared" si="1"/>
        <v>1</v>
      </c>
      <c r="AF70" s="15"/>
      <c r="AG70" s="39">
        <v>0.5</v>
      </c>
      <c r="AH70" s="39"/>
      <c r="AI70" s="39">
        <f t="shared" si="2"/>
        <v>0</v>
      </c>
      <c r="AJ70" s="39"/>
      <c r="AK70" s="39">
        <f t="shared" si="3"/>
        <v>0.5</v>
      </c>
      <c r="AL70" s="58"/>
      <c r="AN70" s="113">
        <f t="shared" si="4"/>
        <v>1</v>
      </c>
      <c r="AO70" s="113">
        <f t="shared" si="5"/>
        <v>0</v>
      </c>
      <c r="AR70" s="3"/>
      <c r="AZ70" s="2"/>
      <c r="BB70" s="2"/>
    </row>
    <row r="71" spans="1:54" ht="15.75">
      <c r="A71" s="62" t="s">
        <v>61</v>
      </c>
      <c r="B71" s="12"/>
      <c r="C71" s="76"/>
      <c r="D71" s="12"/>
      <c r="E71" s="12"/>
      <c r="F71" s="82"/>
      <c r="G71" s="12"/>
      <c r="H71" s="12"/>
      <c r="I71" s="94"/>
      <c r="J71" s="12"/>
      <c r="K71" s="12"/>
      <c r="L71" s="94">
        <v>1</v>
      </c>
      <c r="M71" s="12"/>
      <c r="N71" s="12"/>
      <c r="O71" s="82"/>
      <c r="P71" s="12"/>
      <c r="Q71" s="12"/>
      <c r="R71" s="76"/>
      <c r="S71" s="12"/>
      <c r="T71" s="12"/>
      <c r="U71" s="82"/>
      <c r="V71" s="12"/>
      <c r="W71" s="12"/>
      <c r="X71" s="94"/>
      <c r="Y71" s="12"/>
      <c r="Z71" s="37"/>
      <c r="AA71" s="40">
        <v>2.5</v>
      </c>
      <c r="AB71" s="37"/>
      <c r="AC71" s="38">
        <f t="shared" si="0"/>
        <v>1</v>
      </c>
      <c r="AD71" s="37"/>
      <c r="AE71" s="38">
        <f t="shared" si="1"/>
        <v>1.5</v>
      </c>
      <c r="AF71" s="18"/>
      <c r="AG71" s="38">
        <v>0.5</v>
      </c>
      <c r="AH71" s="41"/>
      <c r="AI71" s="38">
        <f t="shared" si="2"/>
        <v>0</v>
      </c>
      <c r="AJ71" s="41"/>
      <c r="AK71" s="38">
        <f t="shared" si="3"/>
        <v>0.5</v>
      </c>
      <c r="AL71" s="58"/>
      <c r="AN71" s="113">
        <f t="shared" si="4"/>
        <v>1</v>
      </c>
      <c r="AO71" s="113">
        <f t="shared" si="5"/>
        <v>0</v>
      </c>
    </row>
    <row r="72" spans="1:54" ht="15.75">
      <c r="A72" s="63" t="s">
        <v>62</v>
      </c>
      <c r="B72" s="13"/>
      <c r="C72" s="20"/>
      <c r="D72" s="13"/>
      <c r="E72" s="13"/>
      <c r="F72" s="90"/>
      <c r="G72" s="13"/>
      <c r="H72" s="13"/>
      <c r="I72" s="95"/>
      <c r="J72" s="13"/>
      <c r="K72" s="13"/>
      <c r="L72" s="95">
        <v>1</v>
      </c>
      <c r="M72" s="13"/>
      <c r="N72" s="13"/>
      <c r="O72" s="90"/>
      <c r="P72" s="13"/>
      <c r="Q72" s="13"/>
      <c r="R72" s="20"/>
      <c r="S72" s="13"/>
      <c r="T72" s="13"/>
      <c r="U72" s="90"/>
      <c r="V72" s="13"/>
      <c r="W72" s="13"/>
      <c r="X72" s="95"/>
      <c r="Y72" s="13"/>
      <c r="Z72" s="37"/>
      <c r="AA72" s="41">
        <v>2.5</v>
      </c>
      <c r="AB72" s="37"/>
      <c r="AC72" s="39">
        <f t="shared" si="0"/>
        <v>1</v>
      </c>
      <c r="AD72" s="37"/>
      <c r="AE72" s="39">
        <f t="shared" si="1"/>
        <v>1.5</v>
      </c>
      <c r="AF72" s="15"/>
      <c r="AG72" s="39">
        <v>0.5</v>
      </c>
      <c r="AH72" s="39"/>
      <c r="AI72" s="39">
        <f t="shared" si="2"/>
        <v>0</v>
      </c>
      <c r="AJ72" s="39"/>
      <c r="AK72" s="39">
        <f t="shared" si="3"/>
        <v>0.5</v>
      </c>
      <c r="AL72" s="58"/>
      <c r="AN72" s="113">
        <f t="shared" si="4"/>
        <v>1</v>
      </c>
      <c r="AO72" s="113">
        <f t="shared" si="5"/>
        <v>0</v>
      </c>
    </row>
    <row r="73" spans="1:54" ht="15.75">
      <c r="A73" s="62" t="s">
        <v>63</v>
      </c>
      <c r="B73" s="12"/>
      <c r="C73" s="76"/>
      <c r="D73" s="12"/>
      <c r="E73" s="12"/>
      <c r="F73" s="82"/>
      <c r="G73" s="12"/>
      <c r="H73" s="12"/>
      <c r="I73" s="94"/>
      <c r="J73" s="12"/>
      <c r="K73" s="12"/>
      <c r="L73" s="85">
        <v>1</v>
      </c>
      <c r="M73" s="12"/>
      <c r="N73" s="12"/>
      <c r="O73" s="82"/>
      <c r="P73" s="12"/>
      <c r="Q73" s="12"/>
      <c r="R73" s="76"/>
      <c r="S73" s="12"/>
      <c r="T73" s="12"/>
      <c r="U73" s="82"/>
      <c r="V73" s="12"/>
      <c r="W73" s="12"/>
      <c r="X73" s="94"/>
      <c r="Y73" s="12"/>
      <c r="Z73" s="37"/>
      <c r="AA73" s="40">
        <v>2.5</v>
      </c>
      <c r="AB73" s="37"/>
      <c r="AC73" s="38">
        <f t="shared" si="0"/>
        <v>1</v>
      </c>
      <c r="AD73" s="37"/>
      <c r="AE73" s="38">
        <f t="shared" si="1"/>
        <v>1.5</v>
      </c>
      <c r="AF73" s="18"/>
      <c r="AG73" s="38">
        <v>0.5</v>
      </c>
      <c r="AH73" s="41"/>
      <c r="AI73" s="38">
        <f t="shared" si="2"/>
        <v>0</v>
      </c>
      <c r="AJ73" s="41"/>
      <c r="AK73" s="38">
        <f t="shared" si="3"/>
        <v>0.5</v>
      </c>
      <c r="AL73" s="58"/>
      <c r="AN73" s="113">
        <f t="shared" si="4"/>
        <v>1</v>
      </c>
      <c r="AO73" s="113">
        <f t="shared" si="5"/>
        <v>0</v>
      </c>
    </row>
    <row r="74" spans="1:54" ht="15.75">
      <c r="A74" s="63" t="s">
        <v>64</v>
      </c>
      <c r="B74" s="13"/>
      <c r="C74" s="84"/>
      <c r="D74" s="13"/>
      <c r="E74" s="13"/>
      <c r="F74" s="90"/>
      <c r="G74" s="13"/>
      <c r="H74" s="13"/>
      <c r="I74" s="95"/>
      <c r="J74" s="13"/>
      <c r="K74" s="13"/>
      <c r="L74" s="20"/>
      <c r="M74" s="13"/>
      <c r="N74" s="13"/>
      <c r="O74" s="90"/>
      <c r="P74" s="13"/>
      <c r="Q74" s="13"/>
      <c r="R74" s="20"/>
      <c r="S74" s="13"/>
      <c r="T74" s="13"/>
      <c r="U74" s="90"/>
      <c r="V74" s="13"/>
      <c r="W74" s="13"/>
      <c r="X74" s="95">
        <v>0.5</v>
      </c>
      <c r="Y74" s="13"/>
      <c r="Z74" s="37"/>
      <c r="AA74" s="41">
        <v>3</v>
      </c>
      <c r="AB74" s="37"/>
      <c r="AC74" s="39">
        <f t="shared" si="0"/>
        <v>0</v>
      </c>
      <c r="AD74" s="37"/>
      <c r="AE74" s="39">
        <f t="shared" si="1"/>
        <v>3</v>
      </c>
      <c r="AF74" s="15"/>
      <c r="AG74" s="39">
        <v>0.5</v>
      </c>
      <c r="AH74" s="39"/>
      <c r="AI74" s="39">
        <f t="shared" si="2"/>
        <v>0.5</v>
      </c>
      <c r="AJ74" s="39"/>
      <c r="AK74" s="39">
        <f t="shared" si="3"/>
        <v>0</v>
      </c>
      <c r="AL74" s="58"/>
      <c r="AN74" s="113">
        <f t="shared" si="4"/>
        <v>0</v>
      </c>
      <c r="AO74" s="113">
        <f t="shared" si="5"/>
        <v>1</v>
      </c>
    </row>
    <row r="75" spans="1:54" ht="15.75">
      <c r="A75" s="62" t="s">
        <v>65</v>
      </c>
      <c r="B75" s="12"/>
      <c r="C75" s="85"/>
      <c r="D75" s="12"/>
      <c r="E75" s="12"/>
      <c r="F75" s="82"/>
      <c r="G75" s="12"/>
      <c r="H75" s="12"/>
      <c r="I75" s="94">
        <v>1</v>
      </c>
      <c r="J75" s="12"/>
      <c r="K75" s="12"/>
      <c r="L75" s="101"/>
      <c r="M75" s="12"/>
      <c r="N75" s="12"/>
      <c r="O75" s="82"/>
      <c r="P75" s="12"/>
      <c r="Q75" s="12"/>
      <c r="R75" s="76"/>
      <c r="S75" s="12"/>
      <c r="T75" s="12"/>
      <c r="U75" s="82"/>
      <c r="V75" s="12"/>
      <c r="W75" s="12"/>
      <c r="X75" s="94"/>
      <c r="Y75" s="12"/>
      <c r="Z75" s="37"/>
      <c r="AA75" s="40">
        <v>3.5</v>
      </c>
      <c r="AB75" s="37"/>
      <c r="AC75" s="38">
        <f>(C75+F75+I75+L75+O75+R75+U75)</f>
        <v>1</v>
      </c>
      <c r="AD75" s="37"/>
      <c r="AE75" s="38">
        <f>AA75-AC75</f>
        <v>2.5</v>
      </c>
      <c r="AF75" s="18"/>
      <c r="AG75" s="38">
        <v>0.5</v>
      </c>
      <c r="AH75" s="41"/>
      <c r="AI75" s="38">
        <f>X75</f>
        <v>0</v>
      </c>
      <c r="AJ75" s="41"/>
      <c r="AK75" s="38">
        <f>AG75-AI75</f>
        <v>0.5</v>
      </c>
      <c r="AL75" s="58"/>
      <c r="AN75" s="113">
        <f>IF(AC75&gt;0,1,0)</f>
        <v>1</v>
      </c>
      <c r="AO75" s="113">
        <f t="shared" si="5"/>
        <v>0</v>
      </c>
    </row>
    <row r="76" spans="1:54" ht="15.75">
      <c r="A76" s="63" t="s">
        <v>66</v>
      </c>
      <c r="B76" s="13"/>
      <c r="C76" s="20"/>
      <c r="D76" s="13"/>
      <c r="E76" s="13"/>
      <c r="F76" s="90"/>
      <c r="G76" s="13"/>
      <c r="H76" s="13"/>
      <c r="I76" s="95"/>
      <c r="J76" s="13"/>
      <c r="K76" s="13"/>
      <c r="L76" s="95">
        <v>1</v>
      </c>
      <c r="M76" s="13"/>
      <c r="N76" s="13"/>
      <c r="O76" s="90"/>
      <c r="P76" s="13"/>
      <c r="Q76" s="13"/>
      <c r="R76" s="20"/>
      <c r="S76" s="13"/>
      <c r="T76" s="13"/>
      <c r="U76" s="90"/>
      <c r="V76" s="13"/>
      <c r="W76" s="13"/>
      <c r="X76" s="95"/>
      <c r="Y76" s="13"/>
      <c r="Z76" s="37"/>
      <c r="AA76" s="41">
        <v>2</v>
      </c>
      <c r="AB76" s="37"/>
      <c r="AC76" s="39">
        <f>(C76+F76+I76+L76+O76+R76+U76)</f>
        <v>1</v>
      </c>
      <c r="AD76" s="37"/>
      <c r="AE76" s="39">
        <f>AA76-AC76</f>
        <v>1</v>
      </c>
      <c r="AF76" s="15"/>
      <c r="AG76" s="39">
        <v>0.5</v>
      </c>
      <c r="AH76" s="39"/>
      <c r="AI76" s="39">
        <f>X76</f>
        <v>0</v>
      </c>
      <c r="AJ76" s="39"/>
      <c r="AK76" s="39">
        <f>AG76-AI76</f>
        <v>0.5</v>
      </c>
      <c r="AL76" s="58"/>
      <c r="AN76" s="113">
        <f>IF(AC76&gt;0,1,0)</f>
        <v>1</v>
      </c>
      <c r="AO76" s="113">
        <f>IF(AI76&gt;0,1,0)</f>
        <v>0</v>
      </c>
    </row>
    <row r="77" spans="1:54" ht="15.75">
      <c r="A77" s="62" t="s">
        <v>67</v>
      </c>
      <c r="B77" s="12"/>
      <c r="C77" s="76"/>
      <c r="D77" s="12"/>
      <c r="E77" s="12"/>
      <c r="F77" s="83"/>
      <c r="G77" s="12"/>
      <c r="H77" s="12"/>
      <c r="I77" s="85"/>
      <c r="J77" s="12"/>
      <c r="K77" s="12"/>
      <c r="L77" s="85">
        <v>1</v>
      </c>
      <c r="M77" s="12"/>
      <c r="N77" s="12"/>
      <c r="O77" s="83"/>
      <c r="P77" s="12"/>
      <c r="Q77" s="12"/>
      <c r="R77" s="76"/>
      <c r="S77" s="12"/>
      <c r="T77" s="12"/>
      <c r="U77" s="83"/>
      <c r="V77" s="12"/>
      <c r="W77" s="12"/>
      <c r="X77" s="85"/>
      <c r="Y77" s="12"/>
      <c r="Z77" s="37"/>
      <c r="AA77" s="40">
        <v>2.5</v>
      </c>
      <c r="AB77" s="37"/>
      <c r="AC77" s="38">
        <f>(C77+F77+I77+L77+O77+R77+U77)</f>
        <v>1</v>
      </c>
      <c r="AD77" s="37"/>
      <c r="AE77" s="38">
        <f>AA77-AC77</f>
        <v>1.5</v>
      </c>
      <c r="AF77" s="18"/>
      <c r="AG77" s="40">
        <v>0.5</v>
      </c>
      <c r="AH77" s="41"/>
      <c r="AI77" s="38">
        <f>X77</f>
        <v>0</v>
      </c>
      <c r="AJ77" s="41"/>
      <c r="AK77" s="38">
        <f>AG77-AI77</f>
        <v>0.5</v>
      </c>
      <c r="AL77" s="58"/>
      <c r="AN77" s="113">
        <f>IF(AC77&gt;0,1,0)</f>
        <v>1</v>
      </c>
      <c r="AO77" s="113">
        <f>IF(AI77&gt;0,1,0)</f>
        <v>0</v>
      </c>
    </row>
    <row r="78" spans="1:54" ht="14.1" customHeight="1">
      <c r="A78" s="23"/>
      <c r="B78" s="7"/>
      <c r="C78" s="8"/>
      <c r="D78" s="7"/>
      <c r="E78" s="7"/>
      <c r="F78" s="8"/>
      <c r="G78" s="7"/>
      <c r="H78" s="7"/>
      <c r="I78" s="8"/>
      <c r="J78" s="7"/>
      <c r="K78" s="7"/>
      <c r="L78" s="8"/>
      <c r="M78" s="7"/>
      <c r="N78" s="7"/>
      <c r="O78" s="8"/>
      <c r="P78" s="7"/>
      <c r="Q78" s="7"/>
      <c r="R78" s="8"/>
      <c r="S78" s="7"/>
      <c r="T78" s="7"/>
      <c r="U78" s="8"/>
      <c r="V78" s="7"/>
      <c r="W78" s="7"/>
      <c r="X78" s="8"/>
      <c r="Y78" s="7"/>
      <c r="Z78" s="27"/>
      <c r="AA78" s="27"/>
      <c r="AB78" s="27"/>
      <c r="AC78" s="40"/>
      <c r="AD78" s="30"/>
      <c r="AE78" s="40"/>
      <c r="AF78" s="8"/>
      <c r="AG78" s="33"/>
      <c r="AH78" s="33"/>
      <c r="AI78" s="40"/>
      <c r="AJ78" s="40"/>
      <c r="AK78" s="40"/>
      <c r="AL78" s="64"/>
    </row>
    <row r="79" spans="1:54" ht="15.75">
      <c r="A79" s="59" t="s">
        <v>79</v>
      </c>
      <c r="B79" s="7"/>
      <c r="C79" s="8">
        <v>20</v>
      </c>
      <c r="D79" s="7"/>
      <c r="E79" s="7"/>
      <c r="F79" s="8">
        <v>65</v>
      </c>
      <c r="G79" s="7"/>
      <c r="H79" s="7"/>
      <c r="I79" s="8">
        <v>67</v>
      </c>
      <c r="J79" s="7"/>
      <c r="K79" s="7"/>
      <c r="L79" s="8">
        <v>31</v>
      </c>
      <c r="M79" s="7"/>
      <c r="N79" s="7"/>
      <c r="O79" s="8">
        <v>65</v>
      </c>
      <c r="P79" s="7"/>
      <c r="Q79" s="7"/>
      <c r="R79" s="8">
        <v>1</v>
      </c>
      <c r="S79" s="7"/>
      <c r="T79" s="7"/>
      <c r="U79" s="8">
        <v>60</v>
      </c>
      <c r="V79" s="7"/>
      <c r="W79" s="7"/>
      <c r="X79" s="8">
        <v>67</v>
      </c>
      <c r="Y79" s="7"/>
      <c r="Z79" s="27"/>
      <c r="AA79" s="27"/>
      <c r="AB79" s="27"/>
      <c r="AC79" s="33">
        <v>67</v>
      </c>
      <c r="AD79" s="33"/>
      <c r="AE79" s="33"/>
      <c r="AF79" s="8"/>
      <c r="AG79" s="33"/>
      <c r="AH79" s="33"/>
      <c r="AI79" s="33">
        <v>67</v>
      </c>
      <c r="AJ79" s="33"/>
      <c r="AK79" s="33"/>
      <c r="AL79" s="64"/>
    </row>
    <row r="80" spans="1:54" ht="15" customHeight="1">
      <c r="A80" s="65"/>
      <c r="B80" s="14"/>
      <c r="C80" s="19"/>
      <c r="D80" s="14"/>
      <c r="E80" s="14"/>
      <c r="F80" s="19"/>
      <c r="G80" s="14"/>
      <c r="H80" s="14"/>
      <c r="I80" s="19"/>
      <c r="J80" s="14"/>
      <c r="K80" s="14"/>
      <c r="L80" s="19"/>
      <c r="M80" s="14"/>
      <c r="N80" s="14"/>
      <c r="O80" s="19"/>
      <c r="P80" s="14"/>
      <c r="Q80" s="14"/>
      <c r="R80" s="19"/>
      <c r="S80" s="14"/>
      <c r="T80" s="14"/>
      <c r="U80" s="19"/>
      <c r="V80" s="14"/>
      <c r="W80" s="14"/>
      <c r="X80" s="19"/>
      <c r="Y80" s="14"/>
      <c r="Z80" s="37"/>
      <c r="AA80" s="37"/>
      <c r="AB80" s="37"/>
      <c r="AC80" s="42"/>
      <c r="AD80" s="42"/>
      <c r="AE80" s="42"/>
      <c r="AF80" s="19"/>
      <c r="AG80" s="42"/>
      <c r="AH80" s="42"/>
      <c r="AI80" s="42"/>
      <c r="AJ80" s="42"/>
      <c r="AK80" s="42"/>
      <c r="AL80" s="66"/>
    </row>
    <row r="81" spans="1:54" ht="15.75">
      <c r="A81" s="59" t="s">
        <v>80</v>
      </c>
      <c r="B81" s="7"/>
      <c r="C81" s="8">
        <f>COUNTA(C11:C77)</f>
        <v>2</v>
      </c>
      <c r="D81" s="7"/>
      <c r="E81" s="7"/>
      <c r="F81" s="8">
        <v>0</v>
      </c>
      <c r="G81" s="7"/>
      <c r="H81" s="7"/>
      <c r="I81" s="8">
        <f>COUNTA(I11:I77)</f>
        <v>21</v>
      </c>
      <c r="J81" s="7"/>
      <c r="K81" s="7"/>
      <c r="L81" s="8">
        <f>COUNTA(L11:L77)</f>
        <v>28</v>
      </c>
      <c r="M81" s="7"/>
      <c r="N81" s="7"/>
      <c r="O81" s="8">
        <f>COUNTA(O11:O77)</f>
        <v>1</v>
      </c>
      <c r="P81" s="7"/>
      <c r="Q81" s="7"/>
      <c r="R81" s="8">
        <f>COUNTA(R11:R77)</f>
        <v>1</v>
      </c>
      <c r="S81" s="7"/>
      <c r="T81" s="7"/>
      <c r="U81" s="8">
        <f>COUNTA(U11:U77)</f>
        <v>4</v>
      </c>
      <c r="V81" s="7"/>
      <c r="W81" s="7"/>
      <c r="X81" s="8">
        <f>COUNTA(X11:X77)</f>
        <v>16</v>
      </c>
      <c r="Y81" s="7"/>
      <c r="Z81" s="27"/>
      <c r="AA81" s="27"/>
      <c r="AB81" s="27"/>
      <c r="AC81" s="33">
        <f>SUM(AN11:AN77)</f>
        <v>51</v>
      </c>
      <c r="AD81" s="33"/>
      <c r="AE81" s="33"/>
      <c r="AF81" s="8"/>
      <c r="AG81" s="33"/>
      <c r="AH81" s="33"/>
      <c r="AI81" s="33">
        <f>SUM(AO11:AO77)</f>
        <v>16</v>
      </c>
      <c r="AJ81" s="33"/>
      <c r="AK81" s="33"/>
      <c r="AL81" s="64"/>
      <c r="AV81" s="2"/>
      <c r="AX81" s="2"/>
      <c r="AZ81" s="2"/>
      <c r="BB81" s="2"/>
    </row>
    <row r="82" spans="1:54">
      <c r="A82" s="23"/>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67"/>
    </row>
    <row r="83" spans="1:54">
      <c r="A83" s="68" t="s">
        <v>81</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67"/>
    </row>
    <row r="84" spans="1:54">
      <c r="A84" s="23" t="s">
        <v>163</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67"/>
    </row>
    <row r="85" spans="1:54">
      <c r="A85" s="115" t="s">
        <v>126</v>
      </c>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67"/>
    </row>
    <row r="86" spans="1:54">
      <c r="A86" s="115" t="s">
        <v>127</v>
      </c>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67"/>
    </row>
    <row r="87" spans="1:54">
      <c r="A87" s="115" t="s">
        <v>128</v>
      </c>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67"/>
    </row>
    <row r="88" spans="1:54">
      <c r="A88" s="115" t="s">
        <v>111</v>
      </c>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67"/>
    </row>
    <row r="89" spans="1:54">
      <c r="A89" s="115" t="s">
        <v>94</v>
      </c>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67"/>
    </row>
    <row r="90" spans="1:54">
      <c r="A90" s="115" t="s">
        <v>95</v>
      </c>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67"/>
    </row>
    <row r="91" spans="1:54">
      <c r="A91" s="23" t="s">
        <v>129</v>
      </c>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67"/>
    </row>
    <row r="92" spans="1:54">
      <c r="A92" s="23" t="s">
        <v>130</v>
      </c>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67"/>
    </row>
    <row r="93" spans="1:54">
      <c r="A93" s="23" t="s">
        <v>131</v>
      </c>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67"/>
    </row>
    <row r="94" spans="1:54">
      <c r="A94" s="23" t="s">
        <v>132</v>
      </c>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67"/>
    </row>
    <row r="95" spans="1:54">
      <c r="A95" s="115" t="s">
        <v>133</v>
      </c>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67"/>
    </row>
    <row r="96" spans="1:54">
      <c r="A96" s="115" t="s">
        <v>134</v>
      </c>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67"/>
    </row>
    <row r="97" spans="1:54">
      <c r="A97" s="115" t="s">
        <v>135</v>
      </c>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67"/>
    </row>
    <row r="98" spans="1:54">
      <c r="A98" s="115" t="s">
        <v>164</v>
      </c>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67"/>
    </row>
    <row r="99" spans="1:54">
      <c r="A99" s="115" t="s">
        <v>165</v>
      </c>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67"/>
    </row>
    <row r="100" spans="1:54">
      <c r="A100" s="115" t="s">
        <v>166</v>
      </c>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67"/>
    </row>
    <row r="101" spans="1:54">
      <c r="A101" s="115" t="s">
        <v>167</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67"/>
    </row>
    <row r="102" spans="1:54">
      <c r="A102" s="115" t="s">
        <v>168</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67"/>
    </row>
    <row r="103" spans="1:54">
      <c r="A103" s="115" t="s">
        <v>169</v>
      </c>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67"/>
    </row>
    <row r="104" spans="1:54">
      <c r="A104" s="115" t="s">
        <v>170</v>
      </c>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67"/>
    </row>
    <row r="105" spans="1:54">
      <c r="A105" s="115" t="s">
        <v>171</v>
      </c>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67"/>
    </row>
    <row r="106" spans="1:54">
      <c r="A106" s="115" t="s">
        <v>172</v>
      </c>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67"/>
    </row>
    <row r="107" spans="1:54">
      <c r="A107" s="23"/>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67"/>
    </row>
    <row r="108" spans="1:54">
      <c r="A108" s="116" t="s">
        <v>173</v>
      </c>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8"/>
    </row>
    <row r="109" spans="1:54">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row>
    <row r="110" spans="1:54">
      <c r="AT110" s="2"/>
      <c r="AV110" s="2"/>
      <c r="AX110" s="2"/>
      <c r="AZ110" s="2"/>
      <c r="BB110" s="2"/>
    </row>
    <row r="111" spans="1:54">
      <c r="AV111" s="2"/>
      <c r="AX111" s="2"/>
      <c r="AZ111" s="2"/>
      <c r="BB111" s="2"/>
    </row>
    <row r="112" spans="1:54">
      <c r="AT112" s="2"/>
      <c r="AV112" s="2"/>
    </row>
    <row r="113" spans="45:86">
      <c r="AT113" s="2"/>
      <c r="AV113" s="2"/>
      <c r="AX113" s="2"/>
      <c r="AZ113" s="2"/>
      <c r="BB113" s="2"/>
    </row>
    <row r="114" spans="45:86">
      <c r="AT114" s="2"/>
      <c r="AX114" s="2"/>
      <c r="BB114" s="2"/>
    </row>
    <row r="115" spans="45:86">
      <c r="AT115" s="2"/>
      <c r="AV115" s="2"/>
    </row>
    <row r="116" spans="45:86">
      <c r="AT116" s="2"/>
      <c r="AV116" s="2"/>
      <c r="AX116" s="2"/>
      <c r="AZ116" s="2"/>
      <c r="BB116" s="2"/>
    </row>
    <row r="117" spans="45:86">
      <c r="AT117" s="2"/>
      <c r="AX117" s="2"/>
      <c r="BB117" s="2"/>
    </row>
    <row r="118" spans="45:86">
      <c r="AT118" s="2"/>
      <c r="AV118" s="2"/>
      <c r="AX118" s="2"/>
      <c r="AZ118" s="2"/>
      <c r="BB118" s="2"/>
    </row>
    <row r="119" spans="45:86">
      <c r="AT119" s="2"/>
      <c r="AV119" s="2"/>
      <c r="AX119" s="2"/>
      <c r="AZ119" s="2"/>
      <c r="BB119" s="2"/>
    </row>
    <row r="121" spans="45:86">
      <c r="AT121" s="2"/>
      <c r="AV121" s="2"/>
      <c r="AX121" s="2"/>
      <c r="AZ121" s="2"/>
      <c r="BB121" s="2"/>
      <c r="CH121" s="2"/>
    </row>
    <row r="122" spans="45:86">
      <c r="AS122" s="1"/>
    </row>
    <row r="124" spans="45:86">
      <c r="BR124" s="2"/>
      <c r="CH124" s="2"/>
    </row>
    <row r="125" spans="45:86">
      <c r="AS125" s="1"/>
    </row>
  </sheetData>
  <mergeCells count="46">
    <mergeCell ref="H3:V3"/>
    <mergeCell ref="B4:D4"/>
    <mergeCell ref="E4:G4"/>
    <mergeCell ref="H4:J4"/>
    <mergeCell ref="N4:P4"/>
    <mergeCell ref="T4:V4"/>
    <mergeCell ref="AG4:AL4"/>
    <mergeCell ref="B5:D5"/>
    <mergeCell ref="E5:G5"/>
    <mergeCell ref="H5:J5"/>
    <mergeCell ref="N5:P5"/>
    <mergeCell ref="Q5:S5"/>
    <mergeCell ref="T5:V5"/>
    <mergeCell ref="W5:Y5"/>
    <mergeCell ref="Q6:S6"/>
    <mergeCell ref="T6:V6"/>
    <mergeCell ref="W6:Y6"/>
    <mergeCell ref="B7:D7"/>
    <mergeCell ref="E7:G7"/>
    <mergeCell ref="H7:J7"/>
    <mergeCell ref="K7:M7"/>
    <mergeCell ref="N7:P7"/>
    <mergeCell ref="Q7:S7"/>
    <mergeCell ref="T7:V7"/>
    <mergeCell ref="W7:Y7"/>
    <mergeCell ref="B6:D6"/>
    <mergeCell ref="E6:G6"/>
    <mergeCell ref="H6:J6"/>
    <mergeCell ref="K6:M6"/>
    <mergeCell ref="N6:P6"/>
    <mergeCell ref="Q8:S8"/>
    <mergeCell ref="T8:V8"/>
    <mergeCell ref="W8:Y8"/>
    <mergeCell ref="B9:D9"/>
    <mergeCell ref="E9:G9"/>
    <mergeCell ref="H9:J9"/>
    <mergeCell ref="K9:M9"/>
    <mergeCell ref="N9:P9"/>
    <mergeCell ref="Q9:S9"/>
    <mergeCell ref="T9:V9"/>
    <mergeCell ref="W9:Y9"/>
    <mergeCell ref="B8:D8"/>
    <mergeCell ref="E8:G8"/>
    <mergeCell ref="H8:J8"/>
    <mergeCell ref="K8:M8"/>
    <mergeCell ref="N8:P8"/>
  </mergeCells>
  <printOptions horizontalCentered="1"/>
  <pageMargins left="0.5" right="0.5" top="0.5" bottom="0.5" header="0.3" footer="0.3"/>
  <pageSetup scale="49" fitToHeight="0" orientation="landscape" r:id="rId1"/>
  <headerFooter>
    <oddHeader>&amp;C&amp;16Office of Economic and Demographic Research</oddHeader>
    <oddFooter>&amp;L&amp;16July 2009&amp;R&amp;16Page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E120"/>
  <sheetViews>
    <sheetView zoomScale="75" zoomScaleNormal="75" workbookViewId="0"/>
  </sheetViews>
  <sheetFormatPr defaultColWidth="9.77734375" defaultRowHeight="15"/>
  <cols>
    <col min="1" max="1" width="11.77734375" customWidth="1"/>
    <col min="2" max="10" width="4.77734375" customWidth="1"/>
    <col min="11" max="11" width="5.77734375" customWidth="1"/>
    <col min="12" max="12" width="4.77734375" customWidth="1"/>
    <col min="13" max="13" width="5.77734375" customWidth="1"/>
    <col min="14" max="22" width="4.77734375" customWidth="1"/>
    <col min="23" max="23" width="1.77734375" customWidth="1"/>
    <col min="24" max="24" width="8.77734375" customWidth="1"/>
    <col min="25" max="25" width="1.77734375" customWidth="1"/>
    <col min="26" max="26" width="8.77734375" customWidth="1"/>
    <col min="27" max="27" width="1.77734375" customWidth="1"/>
    <col min="28" max="28" width="8.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5" width="1.77734375" customWidth="1"/>
    <col min="36" max="36" width="3.77734375" customWidth="1"/>
    <col min="37" max="38" width="5.77734375" customWidth="1"/>
  </cols>
  <sheetData>
    <row r="1" spans="1:53" ht="30">
      <c r="A1" s="49" t="s">
        <v>174</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1"/>
    </row>
    <row r="2" spans="1:53">
      <c r="A2" s="5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52"/>
    </row>
    <row r="3" spans="1:53" ht="18">
      <c r="A3" s="23"/>
      <c r="B3" s="7"/>
      <c r="C3" s="7"/>
      <c r="D3" s="7"/>
      <c r="E3" s="267" t="s">
        <v>93</v>
      </c>
      <c r="F3" s="267"/>
      <c r="G3" s="267"/>
      <c r="H3" s="267"/>
      <c r="I3" s="267"/>
      <c r="J3" s="267"/>
      <c r="K3" s="267"/>
      <c r="L3" s="267"/>
      <c r="M3" s="267"/>
      <c r="N3" s="267"/>
      <c r="O3" s="267"/>
      <c r="P3" s="267"/>
      <c r="Q3" s="267"/>
      <c r="R3" s="267"/>
      <c r="S3" s="267"/>
      <c r="T3" s="7"/>
      <c r="U3" s="7"/>
      <c r="V3" s="7"/>
      <c r="W3" s="48" t="s">
        <v>86</v>
      </c>
      <c r="X3" s="25"/>
      <c r="Y3" s="25"/>
      <c r="Z3" s="25"/>
      <c r="AA3" s="25"/>
      <c r="AB3" s="25"/>
      <c r="AC3" s="7"/>
      <c r="AD3" s="48" t="s">
        <v>175</v>
      </c>
      <c r="AE3" s="25"/>
      <c r="AF3" s="25"/>
      <c r="AG3" s="25"/>
      <c r="AH3" s="25"/>
      <c r="AI3" s="54"/>
    </row>
    <row r="4" spans="1:53" ht="7.9" customHeight="1">
      <c r="A4" s="23"/>
      <c r="B4" s="6"/>
      <c r="C4" s="6"/>
      <c r="D4" s="6"/>
      <c r="E4" s="263"/>
      <c r="F4" s="262"/>
      <c r="G4" s="262"/>
      <c r="H4" s="5"/>
      <c r="I4" s="5"/>
      <c r="J4" s="5"/>
      <c r="K4" s="262"/>
      <c r="L4" s="262"/>
      <c r="M4" s="262"/>
      <c r="N4" s="4"/>
      <c r="O4" s="4"/>
      <c r="P4" s="4"/>
      <c r="Q4" s="241"/>
      <c r="R4" s="241"/>
      <c r="S4" s="242"/>
      <c r="T4" s="10"/>
      <c r="U4" s="6"/>
      <c r="V4" s="6"/>
      <c r="W4" s="26"/>
      <c r="X4" s="27"/>
      <c r="Y4" s="27"/>
      <c r="Z4" s="27"/>
      <c r="AA4" s="27"/>
      <c r="AB4" s="27"/>
      <c r="AC4" s="23"/>
      <c r="AD4" s="26"/>
      <c r="AE4" s="27"/>
      <c r="AF4" s="27"/>
      <c r="AG4" s="27"/>
      <c r="AH4" s="27"/>
      <c r="AI4" s="119"/>
    </row>
    <row r="5" spans="1:53" ht="15.75">
      <c r="A5" s="23"/>
      <c r="B5" s="6" t="s">
        <v>78</v>
      </c>
      <c r="C5" s="6"/>
      <c r="D5" s="6"/>
      <c r="E5" s="239" t="s">
        <v>0</v>
      </c>
      <c r="F5" s="238"/>
      <c r="G5" s="238"/>
      <c r="H5" s="6"/>
      <c r="I5" s="6"/>
      <c r="J5" s="6"/>
      <c r="K5" s="238" t="s">
        <v>85</v>
      </c>
      <c r="L5" s="238"/>
      <c r="M5" s="238"/>
      <c r="N5" s="238" t="s">
        <v>2</v>
      </c>
      <c r="O5" s="238"/>
      <c r="P5" s="238"/>
      <c r="Q5" s="238" t="s">
        <v>69</v>
      </c>
      <c r="R5" s="238"/>
      <c r="S5" s="240"/>
      <c r="T5" s="239" t="s">
        <v>77</v>
      </c>
      <c r="U5" s="238"/>
      <c r="V5" s="238"/>
      <c r="W5" s="28"/>
      <c r="X5" s="29"/>
      <c r="Y5" s="30"/>
      <c r="Z5" s="30"/>
      <c r="AA5" s="30"/>
      <c r="AB5" s="29"/>
      <c r="AC5" s="24"/>
      <c r="AD5" s="43"/>
      <c r="AE5" s="29"/>
      <c r="AF5" s="33"/>
      <c r="AG5" s="33"/>
      <c r="AH5" s="33"/>
      <c r="AI5" s="44"/>
    </row>
    <row r="6" spans="1:53" ht="15.75">
      <c r="A6" s="23"/>
      <c r="B6" s="6" t="s">
        <v>176</v>
      </c>
      <c r="C6" s="6"/>
      <c r="D6" s="6"/>
      <c r="E6" s="238" t="s">
        <v>1</v>
      </c>
      <c r="F6" s="238"/>
      <c r="G6" s="238"/>
      <c r="H6" s="238" t="s">
        <v>74</v>
      </c>
      <c r="I6" s="238"/>
      <c r="J6" s="238"/>
      <c r="K6" s="6" t="s">
        <v>68</v>
      </c>
      <c r="L6" s="6"/>
      <c r="M6" s="6"/>
      <c r="N6" s="238" t="s">
        <v>75</v>
      </c>
      <c r="O6" s="238"/>
      <c r="P6" s="238"/>
      <c r="Q6" s="6" t="s">
        <v>70</v>
      </c>
      <c r="R6" s="6"/>
      <c r="S6" s="6"/>
      <c r="T6" s="6" t="s">
        <v>76</v>
      </c>
      <c r="U6" s="6"/>
      <c r="V6" s="6"/>
      <c r="W6" s="31"/>
      <c r="X6" s="32" t="s">
        <v>71</v>
      </c>
      <c r="Y6" s="31"/>
      <c r="Z6" s="32"/>
      <c r="AA6" s="31"/>
      <c r="AB6" s="29"/>
      <c r="AC6" s="21"/>
      <c r="AD6" s="32" t="s">
        <v>71</v>
      </c>
      <c r="AE6" s="31"/>
      <c r="AF6" s="9"/>
      <c r="AG6" s="45"/>
      <c r="AH6" s="9"/>
      <c r="AI6" s="55"/>
    </row>
    <row r="7" spans="1:53" ht="15.75">
      <c r="A7" s="23"/>
      <c r="B7" s="6" t="s">
        <v>3</v>
      </c>
      <c r="C7" s="6"/>
      <c r="D7" s="6"/>
      <c r="E7" s="238" t="s">
        <v>3</v>
      </c>
      <c r="F7" s="238"/>
      <c r="G7" s="238"/>
      <c r="H7" s="238" t="s">
        <v>3</v>
      </c>
      <c r="I7" s="238"/>
      <c r="J7" s="238"/>
      <c r="K7" s="6" t="s">
        <v>87</v>
      </c>
      <c r="L7" s="6"/>
      <c r="M7" s="6"/>
      <c r="N7" s="238" t="s">
        <v>3</v>
      </c>
      <c r="O7" s="238"/>
      <c r="P7" s="238"/>
      <c r="Q7" s="6" t="s">
        <v>3</v>
      </c>
      <c r="R7" s="6"/>
      <c r="S7" s="6"/>
      <c r="T7" s="6" t="s">
        <v>3</v>
      </c>
      <c r="U7" s="6"/>
      <c r="V7" s="6"/>
      <c r="W7" s="31"/>
      <c r="X7" s="9" t="s">
        <v>72</v>
      </c>
      <c r="Y7" s="31"/>
      <c r="Z7" s="33" t="s">
        <v>82</v>
      </c>
      <c r="AA7" s="31"/>
      <c r="AB7" s="33" t="s">
        <v>84</v>
      </c>
      <c r="AC7" s="20"/>
      <c r="AD7" s="9" t="s">
        <v>72</v>
      </c>
      <c r="AE7" s="31"/>
      <c r="AF7" s="33" t="s">
        <v>82</v>
      </c>
      <c r="AG7" s="46"/>
      <c r="AH7" s="33" t="s">
        <v>84</v>
      </c>
      <c r="AI7" s="55"/>
      <c r="AQ7" s="2"/>
      <c r="AW7" s="2"/>
      <c r="AY7" s="2"/>
    </row>
    <row r="8" spans="1:53" ht="15.75">
      <c r="A8" s="56" t="s">
        <v>73</v>
      </c>
      <c r="B8" s="120" t="s">
        <v>88</v>
      </c>
      <c r="C8" s="121"/>
      <c r="D8" s="121"/>
      <c r="E8" s="264" t="s">
        <v>89</v>
      </c>
      <c r="F8" s="264"/>
      <c r="G8" s="264"/>
      <c r="H8" s="264" t="s">
        <v>89</v>
      </c>
      <c r="I8" s="264"/>
      <c r="J8" s="264"/>
      <c r="K8" s="120" t="s">
        <v>90</v>
      </c>
      <c r="L8" s="121"/>
      <c r="M8" s="121"/>
      <c r="N8" s="266">
        <v>5.0000000000000001E-3</v>
      </c>
      <c r="O8" s="266"/>
      <c r="P8" s="266"/>
      <c r="Q8" s="120" t="s">
        <v>91</v>
      </c>
      <c r="R8" s="121"/>
      <c r="S8" s="121"/>
      <c r="T8" s="120" t="s">
        <v>92</v>
      </c>
      <c r="U8" s="121"/>
      <c r="V8" s="121"/>
      <c r="W8" s="34"/>
      <c r="X8" s="35" t="s">
        <v>83</v>
      </c>
      <c r="Y8" s="34"/>
      <c r="Z8" s="36" t="s">
        <v>83</v>
      </c>
      <c r="AA8" s="34"/>
      <c r="AB8" s="11" t="s">
        <v>83</v>
      </c>
      <c r="AC8" s="22"/>
      <c r="AD8" s="35" t="s">
        <v>83</v>
      </c>
      <c r="AE8" s="47"/>
      <c r="AF8" s="36" t="s">
        <v>83</v>
      </c>
      <c r="AG8" s="47"/>
      <c r="AH8" s="11" t="s">
        <v>83</v>
      </c>
      <c r="AI8" s="57"/>
    </row>
    <row r="9" spans="1:53" ht="15.75">
      <c r="A9" s="23"/>
      <c r="B9" s="7"/>
      <c r="C9" s="7"/>
      <c r="D9" s="7"/>
      <c r="E9" s="7"/>
      <c r="F9" s="7"/>
      <c r="G9" s="7"/>
      <c r="H9" s="7"/>
      <c r="I9" s="7"/>
      <c r="J9" s="7"/>
      <c r="K9" s="7"/>
      <c r="L9" s="7"/>
      <c r="M9" s="7"/>
      <c r="N9" s="7"/>
      <c r="O9" s="7"/>
      <c r="P9" s="7"/>
      <c r="Q9" s="7"/>
      <c r="R9" s="7"/>
      <c r="S9" s="7"/>
      <c r="T9" s="7"/>
      <c r="U9" s="7"/>
      <c r="V9" s="7"/>
      <c r="W9" s="37"/>
      <c r="X9" s="27"/>
      <c r="Y9" s="37"/>
      <c r="Z9" s="27"/>
      <c r="AA9" s="37"/>
      <c r="AB9" s="27"/>
      <c r="AC9" s="13"/>
      <c r="AD9" s="27"/>
      <c r="AE9" s="31"/>
      <c r="AF9" s="27"/>
      <c r="AG9" s="31"/>
      <c r="AH9" s="27"/>
      <c r="AI9" s="58"/>
    </row>
    <row r="10" spans="1:53" ht="15.75">
      <c r="A10" s="59" t="s">
        <v>4</v>
      </c>
      <c r="B10" s="7"/>
      <c r="C10" s="7"/>
      <c r="D10" s="7"/>
      <c r="E10" s="7"/>
      <c r="F10" s="122"/>
      <c r="G10" s="7"/>
      <c r="H10" s="7"/>
      <c r="I10" s="7"/>
      <c r="J10" s="7"/>
      <c r="K10" s="7"/>
      <c r="L10" s="123"/>
      <c r="M10" s="7"/>
      <c r="N10" s="7"/>
      <c r="O10" s="7"/>
      <c r="P10" s="7"/>
      <c r="Q10" s="7"/>
      <c r="R10" s="124">
        <v>0.25</v>
      </c>
      <c r="S10" s="7"/>
      <c r="T10" s="7"/>
      <c r="U10" s="122"/>
      <c r="V10" s="7"/>
      <c r="W10" s="37"/>
      <c r="X10" s="38">
        <v>1.5</v>
      </c>
      <c r="Y10" s="37"/>
      <c r="Z10" s="114">
        <f t="shared" ref="Z10:Z73" si="0">(C10+F10+I10+L10+O10+R10)</f>
        <v>0.25</v>
      </c>
      <c r="AA10" s="37"/>
      <c r="AB10" s="114">
        <f t="shared" ref="AB10:AB73" si="1">X10-Z10</f>
        <v>1.25</v>
      </c>
      <c r="AC10" s="18"/>
      <c r="AD10" s="38">
        <v>0.5</v>
      </c>
      <c r="AE10" s="41"/>
      <c r="AF10" s="38">
        <f t="shared" ref="AF10:AF73" si="2">U10</f>
        <v>0</v>
      </c>
      <c r="AG10" s="41"/>
      <c r="AH10" s="38">
        <f t="shared" ref="AH10:AH73" si="3">AD10-AF10</f>
        <v>0.5</v>
      </c>
      <c r="AI10" s="58"/>
      <c r="AK10">
        <f t="shared" ref="AK10:AK73" si="4">IF(Z10&gt;0,1,0)</f>
        <v>1</v>
      </c>
      <c r="AL10">
        <f>IF(AF10&gt;0,1,0)</f>
        <v>0</v>
      </c>
      <c r="AQ10" s="2"/>
      <c r="AS10" s="2"/>
      <c r="AU10" s="2"/>
      <c r="AW10" s="2"/>
      <c r="AY10" s="2"/>
    </row>
    <row r="11" spans="1:53" ht="15.75">
      <c r="A11" s="60" t="s">
        <v>5</v>
      </c>
      <c r="B11" s="16"/>
      <c r="C11" s="16"/>
      <c r="D11" s="16"/>
      <c r="E11" s="16"/>
      <c r="F11" s="125"/>
      <c r="G11" s="16"/>
      <c r="H11" s="16"/>
      <c r="I11" s="126">
        <v>1</v>
      </c>
      <c r="J11" s="16"/>
      <c r="K11" s="16"/>
      <c r="L11" s="127"/>
      <c r="M11" s="16"/>
      <c r="N11" s="16"/>
      <c r="O11" s="16"/>
      <c r="P11" s="16"/>
      <c r="Q11" s="16"/>
      <c r="R11" s="127"/>
      <c r="S11" s="16"/>
      <c r="T11" s="16"/>
      <c r="U11" s="125"/>
      <c r="V11" s="16"/>
      <c r="W11" s="37"/>
      <c r="X11" s="39">
        <v>1.5</v>
      </c>
      <c r="Y11" s="37"/>
      <c r="Z11" s="39">
        <f t="shared" si="0"/>
        <v>1</v>
      </c>
      <c r="AA11" s="37"/>
      <c r="AB11" s="39">
        <f t="shared" si="1"/>
        <v>0.5</v>
      </c>
      <c r="AC11" s="17"/>
      <c r="AD11" s="39">
        <v>0.5</v>
      </c>
      <c r="AE11" s="39"/>
      <c r="AF11" s="39">
        <f t="shared" si="2"/>
        <v>0</v>
      </c>
      <c r="AG11" s="39"/>
      <c r="AH11" s="39">
        <f t="shared" si="3"/>
        <v>0.5</v>
      </c>
      <c r="AI11" s="58"/>
      <c r="AK11">
        <f t="shared" si="4"/>
        <v>1</v>
      </c>
      <c r="AL11">
        <f t="shared" ref="AL11:AL74" si="5">IF(AF11&gt;0,1,0)</f>
        <v>0</v>
      </c>
      <c r="AO11" s="3"/>
    </row>
    <row r="12" spans="1:53" ht="15.75">
      <c r="A12" s="59" t="s">
        <v>6</v>
      </c>
      <c r="B12" s="7"/>
      <c r="C12" s="7"/>
      <c r="D12" s="7"/>
      <c r="E12" s="7"/>
      <c r="F12" s="128"/>
      <c r="G12" s="7"/>
      <c r="H12" s="7"/>
      <c r="I12" s="7"/>
      <c r="J12" s="7"/>
      <c r="K12" s="7"/>
      <c r="L12" s="129"/>
      <c r="M12" s="7"/>
      <c r="N12" s="7"/>
      <c r="O12" s="7"/>
      <c r="P12" s="7"/>
      <c r="Q12" s="7"/>
      <c r="R12" s="129"/>
      <c r="S12" s="7"/>
      <c r="T12" s="7"/>
      <c r="U12" s="128"/>
      <c r="V12" s="7"/>
      <c r="W12" s="37"/>
      <c r="X12" s="38">
        <v>1</v>
      </c>
      <c r="Y12" s="37"/>
      <c r="Z12" s="38">
        <f t="shared" si="0"/>
        <v>0</v>
      </c>
      <c r="AA12" s="37"/>
      <c r="AB12" s="38">
        <f t="shared" si="1"/>
        <v>1</v>
      </c>
      <c r="AC12" s="18"/>
      <c r="AD12" s="38">
        <v>0.5</v>
      </c>
      <c r="AE12" s="41"/>
      <c r="AF12" s="38">
        <f t="shared" si="2"/>
        <v>0</v>
      </c>
      <c r="AG12" s="41"/>
      <c r="AH12" s="38">
        <f t="shared" si="3"/>
        <v>0.5</v>
      </c>
      <c r="AI12" s="58"/>
      <c r="AK12">
        <f t="shared" si="4"/>
        <v>0</v>
      </c>
      <c r="AL12">
        <f t="shared" si="5"/>
        <v>0</v>
      </c>
      <c r="AQ12" s="2"/>
      <c r="AS12" s="2"/>
      <c r="AU12" s="2"/>
      <c r="AW12" s="2"/>
      <c r="AY12" s="2"/>
    </row>
    <row r="13" spans="1:53" ht="15.75">
      <c r="A13" s="61" t="s">
        <v>7</v>
      </c>
      <c r="B13" s="14"/>
      <c r="C13" s="14"/>
      <c r="D13" s="14"/>
      <c r="E13" s="14"/>
      <c r="F13" s="130"/>
      <c r="G13" s="14"/>
      <c r="H13" s="14"/>
      <c r="I13" s="131">
        <v>1</v>
      </c>
      <c r="J13" s="14"/>
      <c r="K13" s="14"/>
      <c r="L13" s="132"/>
      <c r="M13" s="14"/>
      <c r="N13" s="14"/>
      <c r="O13" s="14"/>
      <c r="P13" s="14"/>
      <c r="Q13" s="14"/>
      <c r="R13" s="132"/>
      <c r="S13" s="14"/>
      <c r="T13" s="14"/>
      <c r="U13" s="130"/>
      <c r="V13" s="14"/>
      <c r="W13" s="37"/>
      <c r="X13" s="39">
        <v>1.5</v>
      </c>
      <c r="Y13" s="37"/>
      <c r="Z13" s="39">
        <f t="shared" si="0"/>
        <v>1</v>
      </c>
      <c r="AA13" s="37"/>
      <c r="AB13" s="39">
        <f t="shared" si="1"/>
        <v>0.5</v>
      </c>
      <c r="AC13" s="15"/>
      <c r="AD13" s="39">
        <v>0.5</v>
      </c>
      <c r="AE13" s="39"/>
      <c r="AF13" s="39">
        <f t="shared" si="2"/>
        <v>0</v>
      </c>
      <c r="AG13" s="39"/>
      <c r="AH13" s="39">
        <f t="shared" si="3"/>
        <v>0.5</v>
      </c>
      <c r="AI13" s="58"/>
      <c r="AK13">
        <f t="shared" si="4"/>
        <v>1</v>
      </c>
      <c r="AL13">
        <f t="shared" si="5"/>
        <v>0</v>
      </c>
      <c r="AO13" s="3"/>
    </row>
    <row r="14" spans="1:53" ht="15.75">
      <c r="A14" s="59" t="s">
        <v>8</v>
      </c>
      <c r="B14" s="7"/>
      <c r="C14" s="7"/>
      <c r="D14" s="7"/>
      <c r="E14" s="7"/>
      <c r="F14" s="128"/>
      <c r="G14" s="7"/>
      <c r="H14" s="7"/>
      <c r="I14" s="7"/>
      <c r="J14" s="7"/>
      <c r="K14" s="7"/>
      <c r="L14" s="129"/>
      <c r="M14" s="7"/>
      <c r="N14" s="7"/>
      <c r="O14" s="7"/>
      <c r="P14" s="7"/>
      <c r="Q14" s="7"/>
      <c r="R14" s="133"/>
      <c r="S14" s="7"/>
      <c r="T14" s="7"/>
      <c r="U14" s="128"/>
      <c r="V14" s="7"/>
      <c r="W14" s="37"/>
      <c r="X14" s="38">
        <v>1</v>
      </c>
      <c r="Y14" s="37"/>
      <c r="Z14" s="38">
        <f t="shared" si="0"/>
        <v>0</v>
      </c>
      <c r="AA14" s="37"/>
      <c r="AB14" s="38">
        <f t="shared" si="1"/>
        <v>1</v>
      </c>
      <c r="AC14" s="18"/>
      <c r="AD14" s="38">
        <v>0.5</v>
      </c>
      <c r="AE14" s="41"/>
      <c r="AF14" s="38">
        <f t="shared" si="2"/>
        <v>0</v>
      </c>
      <c r="AG14" s="41"/>
      <c r="AH14" s="38">
        <f t="shared" si="3"/>
        <v>0.5</v>
      </c>
      <c r="AI14" s="58"/>
      <c r="AK14">
        <f t="shared" si="4"/>
        <v>0</v>
      </c>
      <c r="AL14">
        <f t="shared" si="5"/>
        <v>0</v>
      </c>
      <c r="AQ14" s="2"/>
      <c r="AS14" s="2"/>
      <c r="AU14" s="2"/>
      <c r="AW14" s="2"/>
    </row>
    <row r="15" spans="1:53" ht="15.75">
      <c r="A15" s="61" t="s">
        <v>9</v>
      </c>
      <c r="B15" s="14"/>
      <c r="C15" s="131"/>
      <c r="D15" s="14"/>
      <c r="E15" s="14"/>
      <c r="F15" s="130"/>
      <c r="G15" s="14"/>
      <c r="H15" s="14"/>
      <c r="I15" s="14"/>
      <c r="J15" s="14"/>
      <c r="K15" s="14"/>
      <c r="L15" s="132"/>
      <c r="M15" s="14"/>
      <c r="N15" s="14"/>
      <c r="O15" s="14"/>
      <c r="P15" s="14"/>
      <c r="Q15" s="14"/>
      <c r="R15" s="14"/>
      <c r="S15" s="14"/>
      <c r="T15" s="14"/>
      <c r="U15" s="130"/>
      <c r="V15" s="14"/>
      <c r="W15" s="37"/>
      <c r="X15" s="39">
        <v>2</v>
      </c>
      <c r="Y15" s="37"/>
      <c r="Z15" s="39">
        <f t="shared" si="0"/>
        <v>0</v>
      </c>
      <c r="AA15" s="37"/>
      <c r="AB15" s="39">
        <f t="shared" si="1"/>
        <v>2</v>
      </c>
      <c r="AC15" s="15"/>
      <c r="AD15" s="39">
        <v>0.5</v>
      </c>
      <c r="AE15" s="39"/>
      <c r="AF15" s="39">
        <f t="shared" si="2"/>
        <v>0</v>
      </c>
      <c r="AG15" s="39"/>
      <c r="AH15" s="39">
        <f t="shared" si="3"/>
        <v>0.5</v>
      </c>
      <c r="AI15" s="58"/>
      <c r="AK15">
        <f t="shared" si="4"/>
        <v>0</v>
      </c>
      <c r="AL15">
        <f t="shared" si="5"/>
        <v>0</v>
      </c>
      <c r="AN15" s="3"/>
      <c r="AO15" s="3"/>
    </row>
    <row r="16" spans="1:53" ht="15.75">
      <c r="A16" s="59" t="s">
        <v>10</v>
      </c>
      <c r="B16" s="7"/>
      <c r="C16" s="7"/>
      <c r="D16" s="7"/>
      <c r="E16" s="7"/>
      <c r="F16" s="128"/>
      <c r="G16" s="7"/>
      <c r="H16" s="7"/>
      <c r="I16" s="134">
        <v>1</v>
      </c>
      <c r="J16" s="7"/>
      <c r="K16" s="7"/>
      <c r="L16" s="129"/>
      <c r="M16" s="7"/>
      <c r="N16" s="7"/>
      <c r="O16" s="7"/>
      <c r="P16" s="7"/>
      <c r="Q16" s="7"/>
      <c r="R16" s="123"/>
      <c r="S16" s="7"/>
      <c r="T16" s="7"/>
      <c r="U16" s="128"/>
      <c r="V16" s="7"/>
      <c r="W16" s="37"/>
      <c r="X16" s="38">
        <v>1.5</v>
      </c>
      <c r="Y16" s="37"/>
      <c r="Z16" s="38">
        <f t="shared" si="0"/>
        <v>1</v>
      </c>
      <c r="AA16" s="37"/>
      <c r="AB16" s="38">
        <f t="shared" si="1"/>
        <v>0.5</v>
      </c>
      <c r="AC16" s="18"/>
      <c r="AD16" s="38">
        <v>0.5</v>
      </c>
      <c r="AE16" s="41"/>
      <c r="AF16" s="38">
        <f t="shared" si="2"/>
        <v>0</v>
      </c>
      <c r="AG16" s="41"/>
      <c r="AH16" s="38">
        <f t="shared" si="3"/>
        <v>0.5</v>
      </c>
      <c r="AI16" s="58"/>
      <c r="AK16">
        <f t="shared" si="4"/>
        <v>1</v>
      </c>
      <c r="AL16">
        <f t="shared" si="5"/>
        <v>0</v>
      </c>
      <c r="AO16" s="3"/>
      <c r="AS16" s="2"/>
      <c r="BA16" s="1"/>
    </row>
    <row r="17" spans="1:51" ht="15.75">
      <c r="A17" s="61" t="s">
        <v>11</v>
      </c>
      <c r="B17" s="14"/>
      <c r="C17" s="14"/>
      <c r="D17" s="14"/>
      <c r="E17" s="14"/>
      <c r="F17" s="130">
        <v>1</v>
      </c>
      <c r="G17" s="14"/>
      <c r="H17" s="14"/>
      <c r="I17" s="14"/>
      <c r="J17" s="14"/>
      <c r="K17" s="14"/>
      <c r="L17" s="132"/>
      <c r="M17" s="14"/>
      <c r="N17" s="14"/>
      <c r="O17" s="14"/>
      <c r="P17" s="14"/>
      <c r="Q17" s="14"/>
      <c r="R17" s="132"/>
      <c r="S17" s="14"/>
      <c r="T17" s="14"/>
      <c r="U17" s="130"/>
      <c r="V17" s="14"/>
      <c r="W17" s="37"/>
      <c r="X17" s="39">
        <v>1</v>
      </c>
      <c r="Y17" s="37"/>
      <c r="Z17" s="39">
        <f t="shared" si="0"/>
        <v>1</v>
      </c>
      <c r="AA17" s="37"/>
      <c r="AB17" s="39">
        <f t="shared" si="1"/>
        <v>0</v>
      </c>
      <c r="AC17" s="15"/>
      <c r="AD17" s="39">
        <v>0.5</v>
      </c>
      <c r="AE17" s="39"/>
      <c r="AF17" s="39">
        <f t="shared" si="2"/>
        <v>0</v>
      </c>
      <c r="AG17" s="39"/>
      <c r="AH17" s="39">
        <f t="shared" si="3"/>
        <v>0.5</v>
      </c>
      <c r="AI17" s="58"/>
      <c r="AK17">
        <f t="shared" si="4"/>
        <v>1</v>
      </c>
      <c r="AL17">
        <f t="shared" si="5"/>
        <v>0</v>
      </c>
      <c r="AO17" s="3"/>
    </row>
    <row r="18" spans="1:51" ht="15.75">
      <c r="A18" s="59" t="s">
        <v>12</v>
      </c>
      <c r="B18" s="7"/>
      <c r="C18" s="7"/>
      <c r="D18" s="7"/>
      <c r="E18" s="7"/>
      <c r="F18" s="128"/>
      <c r="G18" s="7"/>
      <c r="H18" s="7"/>
      <c r="I18" s="7"/>
      <c r="J18" s="7"/>
      <c r="K18" s="7"/>
      <c r="L18" s="129"/>
      <c r="M18" s="7"/>
      <c r="N18" s="7"/>
      <c r="O18" s="7"/>
      <c r="P18" s="7"/>
      <c r="Q18" s="7"/>
      <c r="R18" s="129"/>
      <c r="S18" s="7"/>
      <c r="T18" s="7"/>
      <c r="U18" s="128"/>
      <c r="V18" s="7"/>
      <c r="W18" s="37"/>
      <c r="X18" s="38">
        <v>1</v>
      </c>
      <c r="Y18" s="37"/>
      <c r="Z18" s="38">
        <f t="shared" si="0"/>
        <v>0</v>
      </c>
      <c r="AA18" s="37"/>
      <c r="AB18" s="38">
        <f t="shared" si="1"/>
        <v>1</v>
      </c>
      <c r="AC18" s="18"/>
      <c r="AD18" s="38">
        <v>0.5</v>
      </c>
      <c r="AE18" s="41"/>
      <c r="AF18" s="38">
        <f t="shared" si="2"/>
        <v>0</v>
      </c>
      <c r="AG18" s="41"/>
      <c r="AH18" s="38">
        <f t="shared" si="3"/>
        <v>0.5</v>
      </c>
      <c r="AI18" s="58"/>
      <c r="AK18">
        <f t="shared" si="4"/>
        <v>0</v>
      </c>
      <c r="AL18">
        <f t="shared" si="5"/>
        <v>0</v>
      </c>
      <c r="AO18" s="3"/>
      <c r="AQ18" s="2"/>
      <c r="AS18" s="2"/>
      <c r="AU18" s="2"/>
      <c r="AW18" s="2"/>
      <c r="AY18" s="2"/>
    </row>
    <row r="19" spans="1:51" ht="15.75">
      <c r="A19" s="61" t="s">
        <v>13</v>
      </c>
      <c r="B19" s="14"/>
      <c r="C19" s="14"/>
      <c r="D19" s="14"/>
      <c r="E19" s="14"/>
      <c r="F19" s="130">
        <v>1</v>
      </c>
      <c r="G19" s="14"/>
      <c r="H19" s="14"/>
      <c r="I19" s="14"/>
      <c r="J19" s="14"/>
      <c r="K19" s="14"/>
      <c r="L19" s="132"/>
      <c r="M19" s="14"/>
      <c r="N19" s="14"/>
      <c r="O19" s="14"/>
      <c r="P19" s="14"/>
      <c r="Q19" s="14"/>
      <c r="R19" s="132"/>
      <c r="S19" s="14"/>
      <c r="T19" s="14"/>
      <c r="U19" s="130"/>
      <c r="V19" s="14"/>
      <c r="W19" s="37"/>
      <c r="X19" s="39">
        <v>1</v>
      </c>
      <c r="Y19" s="37"/>
      <c r="Z19" s="39">
        <f t="shared" si="0"/>
        <v>1</v>
      </c>
      <c r="AA19" s="37"/>
      <c r="AB19" s="39">
        <f t="shared" si="1"/>
        <v>0</v>
      </c>
      <c r="AC19" s="15"/>
      <c r="AD19" s="39">
        <v>0.5</v>
      </c>
      <c r="AE19" s="39"/>
      <c r="AF19" s="39">
        <f t="shared" si="2"/>
        <v>0</v>
      </c>
      <c r="AG19" s="39"/>
      <c r="AH19" s="39">
        <f t="shared" si="3"/>
        <v>0.5</v>
      </c>
      <c r="AI19" s="58"/>
      <c r="AK19">
        <f t="shared" si="4"/>
        <v>1</v>
      </c>
      <c r="AL19">
        <f t="shared" si="5"/>
        <v>0</v>
      </c>
      <c r="AN19" s="3"/>
      <c r="AO19" s="3"/>
    </row>
    <row r="20" spans="1:51" ht="15.75">
      <c r="A20" s="59" t="s">
        <v>14</v>
      </c>
      <c r="B20" s="7"/>
      <c r="C20" s="7"/>
      <c r="D20" s="7"/>
      <c r="E20" s="7"/>
      <c r="F20" s="128"/>
      <c r="G20" s="7"/>
      <c r="H20" s="7"/>
      <c r="I20" s="7"/>
      <c r="J20" s="7"/>
      <c r="K20" s="7"/>
      <c r="L20" s="129"/>
      <c r="M20" s="7"/>
      <c r="N20" s="7"/>
      <c r="O20" s="7"/>
      <c r="P20" s="7"/>
      <c r="Q20" s="7"/>
      <c r="R20" s="129"/>
      <c r="S20" s="7"/>
      <c r="T20" s="7"/>
      <c r="U20" s="128"/>
      <c r="V20" s="7"/>
      <c r="W20" s="37"/>
      <c r="X20" s="38">
        <v>1</v>
      </c>
      <c r="Y20" s="37"/>
      <c r="Z20" s="38">
        <f t="shared" si="0"/>
        <v>0</v>
      </c>
      <c r="AA20" s="37"/>
      <c r="AB20" s="38">
        <f t="shared" si="1"/>
        <v>1</v>
      </c>
      <c r="AC20" s="18"/>
      <c r="AD20" s="38">
        <v>0.5</v>
      </c>
      <c r="AE20" s="41"/>
      <c r="AF20" s="38">
        <f t="shared" si="2"/>
        <v>0</v>
      </c>
      <c r="AG20" s="41"/>
      <c r="AH20" s="38">
        <f t="shared" si="3"/>
        <v>0.5</v>
      </c>
      <c r="AI20" s="58"/>
      <c r="AK20">
        <f t="shared" si="4"/>
        <v>0</v>
      </c>
      <c r="AL20">
        <f t="shared" si="5"/>
        <v>0</v>
      </c>
      <c r="AO20" s="3"/>
      <c r="AQ20" s="2"/>
      <c r="AS20" s="2"/>
      <c r="AU20" s="2"/>
      <c r="AW20" s="2"/>
      <c r="AY20" s="2"/>
    </row>
    <row r="21" spans="1:51" ht="15.75">
      <c r="A21" s="61" t="s">
        <v>15</v>
      </c>
      <c r="B21" s="14"/>
      <c r="C21" s="14"/>
      <c r="D21" s="14"/>
      <c r="E21" s="14"/>
      <c r="F21" s="130"/>
      <c r="G21" s="14"/>
      <c r="H21" s="14"/>
      <c r="I21" s="135">
        <v>1</v>
      </c>
      <c r="J21" s="14"/>
      <c r="K21" s="14"/>
      <c r="L21" s="132"/>
      <c r="M21" s="14"/>
      <c r="N21" s="14"/>
      <c r="O21" s="14"/>
      <c r="P21" s="14"/>
      <c r="Q21" s="14"/>
      <c r="R21" s="132"/>
      <c r="S21" s="14"/>
      <c r="T21" s="14"/>
      <c r="U21" s="130"/>
      <c r="V21" s="14"/>
      <c r="W21" s="37"/>
      <c r="X21" s="39">
        <v>1</v>
      </c>
      <c r="Y21" s="37"/>
      <c r="Z21" s="39">
        <f t="shared" si="0"/>
        <v>1</v>
      </c>
      <c r="AA21" s="37"/>
      <c r="AB21" s="39">
        <f t="shared" si="1"/>
        <v>0</v>
      </c>
      <c r="AC21" s="15"/>
      <c r="AD21" s="39">
        <v>0.5</v>
      </c>
      <c r="AE21" s="39"/>
      <c r="AF21" s="39">
        <f t="shared" si="2"/>
        <v>0</v>
      </c>
      <c r="AG21" s="39"/>
      <c r="AH21" s="39">
        <f t="shared" si="3"/>
        <v>0.5</v>
      </c>
      <c r="AI21" s="58"/>
      <c r="AK21">
        <f t="shared" si="4"/>
        <v>1</v>
      </c>
      <c r="AL21">
        <f t="shared" si="5"/>
        <v>0</v>
      </c>
      <c r="AO21" s="3"/>
    </row>
    <row r="22" spans="1:51" ht="15.75">
      <c r="A22" s="62" t="s">
        <v>160</v>
      </c>
      <c r="B22" s="12"/>
      <c r="C22" s="12"/>
      <c r="D22" s="12"/>
      <c r="E22" s="12"/>
      <c r="F22" s="136"/>
      <c r="G22" s="12"/>
      <c r="H22" s="12"/>
      <c r="I22" s="136">
        <v>1</v>
      </c>
      <c r="J22" s="12"/>
      <c r="K22" s="12"/>
      <c r="L22" s="137"/>
      <c r="M22" s="12"/>
      <c r="N22" s="12"/>
      <c r="O22" s="12"/>
      <c r="P22" s="12"/>
      <c r="Q22" s="12"/>
      <c r="R22" s="137"/>
      <c r="S22" s="12"/>
      <c r="T22" s="12"/>
      <c r="U22" s="136"/>
      <c r="V22" s="12"/>
      <c r="W22" s="37"/>
      <c r="X22" s="40">
        <v>1.5</v>
      </c>
      <c r="Y22" s="37"/>
      <c r="Z22" s="38">
        <f t="shared" si="0"/>
        <v>1</v>
      </c>
      <c r="AA22" s="37"/>
      <c r="AB22" s="38">
        <f t="shared" si="1"/>
        <v>0.5</v>
      </c>
      <c r="AC22" s="18"/>
      <c r="AD22" s="38">
        <v>0.5</v>
      </c>
      <c r="AE22" s="41"/>
      <c r="AF22" s="38">
        <f t="shared" si="2"/>
        <v>0</v>
      </c>
      <c r="AG22" s="41"/>
      <c r="AH22" s="38">
        <f t="shared" si="3"/>
        <v>0.5</v>
      </c>
      <c r="AI22" s="58"/>
      <c r="AK22">
        <f t="shared" si="4"/>
        <v>1</v>
      </c>
      <c r="AL22">
        <f t="shared" si="5"/>
        <v>0</v>
      </c>
      <c r="AN22" s="3"/>
      <c r="AO22" s="3"/>
      <c r="AQ22" s="2"/>
      <c r="AS22" s="2"/>
      <c r="AU22" s="2"/>
      <c r="AW22" s="2"/>
      <c r="AY22" s="2"/>
    </row>
    <row r="23" spans="1:51" ht="15.75">
      <c r="A23" s="63" t="s">
        <v>16</v>
      </c>
      <c r="B23" s="13"/>
      <c r="C23" s="13"/>
      <c r="D23" s="13"/>
      <c r="E23" s="13"/>
      <c r="F23" s="138"/>
      <c r="G23" s="13"/>
      <c r="H23" s="13"/>
      <c r="I23" s="139">
        <v>1</v>
      </c>
      <c r="J23" s="13"/>
      <c r="K23" s="13"/>
      <c r="L23" s="140"/>
      <c r="M23" s="13"/>
      <c r="N23" s="13"/>
      <c r="O23" s="13"/>
      <c r="P23" s="13"/>
      <c r="Q23" s="13"/>
      <c r="R23" s="140"/>
      <c r="S23" s="13"/>
      <c r="T23" s="13"/>
      <c r="U23" s="138"/>
      <c r="V23" s="13"/>
      <c r="W23" s="37"/>
      <c r="X23" s="41">
        <v>1.5</v>
      </c>
      <c r="Y23" s="37"/>
      <c r="Z23" s="39">
        <f t="shared" si="0"/>
        <v>1</v>
      </c>
      <c r="AA23" s="37"/>
      <c r="AB23" s="39">
        <f t="shared" si="1"/>
        <v>0.5</v>
      </c>
      <c r="AC23" s="15"/>
      <c r="AD23" s="39">
        <v>0.5</v>
      </c>
      <c r="AE23" s="39"/>
      <c r="AF23" s="39">
        <f t="shared" si="2"/>
        <v>0</v>
      </c>
      <c r="AG23" s="39"/>
      <c r="AH23" s="39">
        <f t="shared" si="3"/>
        <v>0.5</v>
      </c>
      <c r="AI23" s="58"/>
      <c r="AK23">
        <f t="shared" si="4"/>
        <v>1</v>
      </c>
      <c r="AL23">
        <f t="shared" si="5"/>
        <v>0</v>
      </c>
      <c r="AO23" s="3"/>
      <c r="AU23" s="2"/>
    </row>
    <row r="24" spans="1:51" ht="15.75">
      <c r="A24" s="62" t="s">
        <v>17</v>
      </c>
      <c r="B24" s="12"/>
      <c r="C24" s="141">
        <v>0.5</v>
      </c>
      <c r="D24" s="12"/>
      <c r="E24" s="12"/>
      <c r="F24" s="136">
        <v>0.5</v>
      </c>
      <c r="G24" s="12"/>
      <c r="H24" s="12"/>
      <c r="I24" s="12"/>
      <c r="J24" s="12"/>
      <c r="K24" s="12"/>
      <c r="L24" s="12"/>
      <c r="M24" s="12"/>
      <c r="N24" s="12"/>
      <c r="O24" s="12"/>
      <c r="P24" s="12"/>
      <c r="Q24" s="12"/>
      <c r="R24" s="12"/>
      <c r="S24" s="12"/>
      <c r="T24" s="12"/>
      <c r="U24" s="136"/>
      <c r="V24" s="12"/>
      <c r="W24" s="37"/>
      <c r="X24" s="40">
        <v>2</v>
      </c>
      <c r="Y24" s="37"/>
      <c r="Z24" s="38">
        <f t="shared" si="0"/>
        <v>1</v>
      </c>
      <c r="AA24" s="37"/>
      <c r="AB24" s="38">
        <f t="shared" si="1"/>
        <v>1</v>
      </c>
      <c r="AC24" s="18"/>
      <c r="AD24" s="38">
        <v>0.5</v>
      </c>
      <c r="AE24" s="41"/>
      <c r="AF24" s="38">
        <f t="shared" si="2"/>
        <v>0</v>
      </c>
      <c r="AG24" s="41"/>
      <c r="AH24" s="38">
        <f t="shared" si="3"/>
        <v>0.5</v>
      </c>
      <c r="AI24" s="58"/>
      <c r="AK24">
        <f t="shared" si="4"/>
        <v>1</v>
      </c>
      <c r="AL24">
        <f t="shared" si="5"/>
        <v>0</v>
      </c>
      <c r="AO24" s="3"/>
      <c r="AS24" s="2"/>
      <c r="AU24" s="2"/>
      <c r="AW24" s="2"/>
      <c r="AY24" s="2"/>
    </row>
    <row r="25" spans="1:51" ht="15.75">
      <c r="A25" s="63" t="s">
        <v>18</v>
      </c>
      <c r="B25" s="13"/>
      <c r="C25" s="13"/>
      <c r="D25" s="13"/>
      <c r="E25" s="13"/>
      <c r="F25" s="138">
        <v>1</v>
      </c>
      <c r="G25" s="13"/>
      <c r="H25" s="13"/>
      <c r="I25" s="13"/>
      <c r="J25" s="13"/>
      <c r="K25" s="13"/>
      <c r="L25" s="142"/>
      <c r="M25" s="13"/>
      <c r="N25" s="13"/>
      <c r="O25" s="13"/>
      <c r="P25" s="13"/>
      <c r="Q25" s="13"/>
      <c r="R25" s="142"/>
      <c r="S25" s="13"/>
      <c r="T25" s="13"/>
      <c r="U25" s="138">
        <v>0.5</v>
      </c>
      <c r="V25" s="13"/>
      <c r="W25" s="37"/>
      <c r="X25" s="41">
        <v>1</v>
      </c>
      <c r="Y25" s="37"/>
      <c r="Z25" s="39">
        <f t="shared" si="0"/>
        <v>1</v>
      </c>
      <c r="AA25" s="37"/>
      <c r="AB25" s="39">
        <f t="shared" si="1"/>
        <v>0</v>
      </c>
      <c r="AC25" s="15"/>
      <c r="AD25" s="39">
        <v>0.5</v>
      </c>
      <c r="AE25" s="39"/>
      <c r="AF25" s="39">
        <f t="shared" si="2"/>
        <v>0.5</v>
      </c>
      <c r="AG25" s="39"/>
      <c r="AH25" s="39">
        <f t="shared" si="3"/>
        <v>0</v>
      </c>
      <c r="AI25" s="58"/>
      <c r="AK25">
        <f t="shared" si="4"/>
        <v>1</v>
      </c>
      <c r="AL25">
        <f t="shared" si="5"/>
        <v>1</v>
      </c>
      <c r="AO25" s="3"/>
      <c r="AQ25" s="2"/>
      <c r="AS25" s="2"/>
      <c r="AU25" s="2"/>
      <c r="AW25" s="2"/>
      <c r="AY25" s="2"/>
    </row>
    <row r="26" spans="1:51" ht="15.75">
      <c r="A26" s="62" t="s">
        <v>19</v>
      </c>
      <c r="B26" s="12"/>
      <c r="C26" s="12"/>
      <c r="D26" s="12"/>
      <c r="E26" s="12"/>
      <c r="F26" s="136">
        <v>0.5</v>
      </c>
      <c r="G26" s="12"/>
      <c r="H26" s="12"/>
      <c r="I26" s="143"/>
      <c r="J26" s="12"/>
      <c r="K26" s="12"/>
      <c r="L26" s="137"/>
      <c r="M26" s="12"/>
      <c r="N26" s="12"/>
      <c r="O26" s="12"/>
      <c r="P26" s="12"/>
      <c r="Q26" s="12"/>
      <c r="R26" s="137"/>
      <c r="S26" s="12"/>
      <c r="T26" s="12"/>
      <c r="U26" s="136">
        <v>0.5</v>
      </c>
      <c r="V26" s="12"/>
      <c r="W26" s="37"/>
      <c r="X26" s="40">
        <v>1</v>
      </c>
      <c r="Y26" s="37"/>
      <c r="Z26" s="38">
        <f t="shared" si="0"/>
        <v>0.5</v>
      </c>
      <c r="AA26" s="37"/>
      <c r="AB26" s="38">
        <f t="shared" si="1"/>
        <v>0.5</v>
      </c>
      <c r="AC26" s="18"/>
      <c r="AD26" s="38">
        <v>0.5</v>
      </c>
      <c r="AE26" s="41"/>
      <c r="AF26" s="38">
        <f t="shared" si="2"/>
        <v>0.5</v>
      </c>
      <c r="AG26" s="41"/>
      <c r="AH26" s="38">
        <f t="shared" si="3"/>
        <v>0</v>
      </c>
      <c r="AI26" s="58"/>
      <c r="AK26">
        <f t="shared" si="4"/>
        <v>1</v>
      </c>
      <c r="AL26">
        <f t="shared" si="5"/>
        <v>1</v>
      </c>
      <c r="AQ26" s="2"/>
      <c r="AS26" s="2"/>
      <c r="AU26" s="2"/>
      <c r="AW26" s="2"/>
      <c r="AY26" s="2"/>
    </row>
    <row r="27" spans="1:51" ht="15.75">
      <c r="A27" s="63" t="s">
        <v>20</v>
      </c>
      <c r="B27" s="13"/>
      <c r="C27" s="13"/>
      <c r="D27" s="13"/>
      <c r="E27" s="13"/>
      <c r="F27" s="138"/>
      <c r="G27" s="13"/>
      <c r="H27" s="13"/>
      <c r="I27" s="138">
        <v>1</v>
      </c>
      <c r="J27" s="13"/>
      <c r="K27" s="13"/>
      <c r="L27" s="144"/>
      <c r="M27" s="13"/>
      <c r="N27" s="13"/>
      <c r="O27" s="13"/>
      <c r="P27" s="13"/>
      <c r="Q27" s="13"/>
      <c r="R27" s="144"/>
      <c r="S27" s="13"/>
      <c r="T27" s="13"/>
      <c r="U27" s="138"/>
      <c r="V27" s="13"/>
      <c r="W27" s="37"/>
      <c r="X27" s="41">
        <v>1.5</v>
      </c>
      <c r="Y27" s="37"/>
      <c r="Z27" s="39">
        <f t="shared" si="0"/>
        <v>1</v>
      </c>
      <c r="AA27" s="37"/>
      <c r="AB27" s="39">
        <f t="shared" si="1"/>
        <v>0.5</v>
      </c>
      <c r="AC27" s="15"/>
      <c r="AD27" s="39">
        <v>0.5</v>
      </c>
      <c r="AE27" s="39"/>
      <c r="AF27" s="39">
        <f t="shared" si="2"/>
        <v>0</v>
      </c>
      <c r="AG27" s="39"/>
      <c r="AH27" s="39">
        <f t="shared" si="3"/>
        <v>0.5</v>
      </c>
      <c r="AI27" s="58"/>
      <c r="AK27">
        <f t="shared" si="4"/>
        <v>1</v>
      </c>
      <c r="AL27">
        <f t="shared" si="5"/>
        <v>0</v>
      </c>
      <c r="AO27" s="3"/>
      <c r="AS27" s="2"/>
      <c r="AU27" s="2"/>
      <c r="AW27" s="2"/>
      <c r="AY27" s="2"/>
    </row>
    <row r="28" spans="1:51" ht="15.75">
      <c r="A28" s="62" t="s">
        <v>21</v>
      </c>
      <c r="B28" s="12"/>
      <c r="C28" s="12"/>
      <c r="D28" s="12"/>
      <c r="E28" s="12"/>
      <c r="F28" s="136"/>
      <c r="G28" s="12"/>
      <c r="H28" s="12"/>
      <c r="I28" s="136">
        <v>1</v>
      </c>
      <c r="J28" s="12"/>
      <c r="K28" s="12"/>
      <c r="L28" s="137"/>
      <c r="M28" s="12"/>
      <c r="N28" s="12"/>
      <c r="O28" s="12"/>
      <c r="P28" s="12"/>
      <c r="Q28" s="12"/>
      <c r="R28" s="137"/>
      <c r="S28" s="12"/>
      <c r="T28" s="12"/>
      <c r="U28" s="136"/>
      <c r="V28" s="12"/>
      <c r="W28" s="37"/>
      <c r="X28" s="40">
        <v>1.5</v>
      </c>
      <c r="Y28" s="37"/>
      <c r="Z28" s="38">
        <f t="shared" si="0"/>
        <v>1</v>
      </c>
      <c r="AA28" s="37"/>
      <c r="AB28" s="38">
        <f t="shared" si="1"/>
        <v>0.5</v>
      </c>
      <c r="AC28" s="18"/>
      <c r="AD28" s="38">
        <v>0.5</v>
      </c>
      <c r="AE28" s="41"/>
      <c r="AF28" s="38">
        <f t="shared" si="2"/>
        <v>0</v>
      </c>
      <c r="AG28" s="41"/>
      <c r="AH28" s="38">
        <f t="shared" si="3"/>
        <v>0.5</v>
      </c>
      <c r="AI28" s="58"/>
      <c r="AK28">
        <f t="shared" si="4"/>
        <v>1</v>
      </c>
      <c r="AL28">
        <f t="shared" si="5"/>
        <v>0</v>
      </c>
      <c r="AQ28" s="2"/>
      <c r="AS28" s="2"/>
      <c r="AU28" s="2"/>
      <c r="AW28" s="2"/>
      <c r="AY28" s="2"/>
    </row>
    <row r="29" spans="1:51" ht="15.75">
      <c r="A29" s="63" t="s">
        <v>22</v>
      </c>
      <c r="B29" s="13"/>
      <c r="C29" s="13"/>
      <c r="D29" s="13"/>
      <c r="E29" s="13"/>
      <c r="F29" s="138"/>
      <c r="G29" s="13"/>
      <c r="H29" s="13"/>
      <c r="I29" s="138">
        <v>1</v>
      </c>
      <c r="J29" s="13"/>
      <c r="K29" s="13"/>
      <c r="L29" s="144"/>
      <c r="M29" s="13"/>
      <c r="N29" s="13"/>
      <c r="O29" s="13"/>
      <c r="P29" s="13"/>
      <c r="Q29" s="13"/>
      <c r="R29" s="144"/>
      <c r="S29" s="13"/>
      <c r="T29" s="13"/>
      <c r="U29" s="138"/>
      <c r="V29" s="13"/>
      <c r="W29" s="37"/>
      <c r="X29" s="41">
        <v>1.5</v>
      </c>
      <c r="Y29" s="37"/>
      <c r="Z29" s="39">
        <f t="shared" si="0"/>
        <v>1</v>
      </c>
      <c r="AA29" s="37"/>
      <c r="AB29" s="39">
        <f t="shared" si="1"/>
        <v>0.5</v>
      </c>
      <c r="AC29" s="15"/>
      <c r="AD29" s="39">
        <v>0.5</v>
      </c>
      <c r="AE29" s="39"/>
      <c r="AF29" s="39">
        <f t="shared" si="2"/>
        <v>0</v>
      </c>
      <c r="AG29" s="39"/>
      <c r="AH29" s="39">
        <f t="shared" si="3"/>
        <v>0.5</v>
      </c>
      <c r="AI29" s="58"/>
      <c r="AK29">
        <f t="shared" si="4"/>
        <v>1</v>
      </c>
      <c r="AL29">
        <f t="shared" si="5"/>
        <v>0</v>
      </c>
      <c r="AO29" s="3"/>
      <c r="AQ29" s="2"/>
      <c r="AS29" s="2"/>
      <c r="AU29" s="2"/>
      <c r="AW29" s="2"/>
      <c r="AY29" s="2"/>
    </row>
    <row r="30" spans="1:51" ht="15.75">
      <c r="A30" s="62" t="s">
        <v>23</v>
      </c>
      <c r="B30" s="12"/>
      <c r="C30" s="12"/>
      <c r="D30" s="12"/>
      <c r="E30" s="12"/>
      <c r="F30" s="136">
        <v>1</v>
      </c>
      <c r="G30" s="12"/>
      <c r="H30" s="12"/>
      <c r="I30" s="136"/>
      <c r="J30" s="12"/>
      <c r="K30" s="12"/>
      <c r="L30" s="137"/>
      <c r="M30" s="12"/>
      <c r="N30" s="12"/>
      <c r="O30" s="12"/>
      <c r="P30" s="12"/>
      <c r="Q30" s="12"/>
      <c r="R30" s="137"/>
      <c r="S30" s="12"/>
      <c r="T30" s="12"/>
      <c r="U30" s="136"/>
      <c r="V30" s="12"/>
      <c r="W30" s="37"/>
      <c r="X30" s="40">
        <v>1.5</v>
      </c>
      <c r="Y30" s="37"/>
      <c r="Z30" s="38">
        <f t="shared" si="0"/>
        <v>1</v>
      </c>
      <c r="AA30" s="37"/>
      <c r="AB30" s="38">
        <f t="shared" si="1"/>
        <v>0.5</v>
      </c>
      <c r="AC30" s="18"/>
      <c r="AD30" s="38">
        <v>0.5</v>
      </c>
      <c r="AE30" s="41"/>
      <c r="AF30" s="38">
        <f t="shared" si="2"/>
        <v>0</v>
      </c>
      <c r="AG30" s="41"/>
      <c r="AH30" s="38">
        <f t="shared" si="3"/>
        <v>0.5</v>
      </c>
      <c r="AI30" s="58"/>
      <c r="AK30">
        <f t="shared" si="4"/>
        <v>1</v>
      </c>
      <c r="AL30">
        <f t="shared" si="5"/>
        <v>0</v>
      </c>
      <c r="AQ30" s="2"/>
      <c r="AS30" s="2"/>
      <c r="AU30" s="2"/>
      <c r="AW30" s="2"/>
    </row>
    <row r="31" spans="1:51" ht="15.75">
      <c r="A31" s="63" t="s">
        <v>24</v>
      </c>
      <c r="B31" s="13"/>
      <c r="C31" s="13"/>
      <c r="D31" s="13"/>
      <c r="E31" s="13"/>
      <c r="F31" s="138"/>
      <c r="G31" s="13"/>
      <c r="H31" s="13"/>
      <c r="I31" s="138">
        <v>0.5</v>
      </c>
      <c r="J31" s="13"/>
      <c r="K31" s="13"/>
      <c r="L31" s="144"/>
      <c r="M31" s="13"/>
      <c r="N31" s="13"/>
      <c r="O31" s="13"/>
      <c r="P31" s="13"/>
      <c r="Q31" s="13"/>
      <c r="R31" s="144"/>
      <c r="S31" s="13"/>
      <c r="T31" s="13"/>
      <c r="U31" s="138">
        <v>0.5</v>
      </c>
      <c r="V31" s="13"/>
      <c r="W31" s="37"/>
      <c r="X31" s="41">
        <v>1.5</v>
      </c>
      <c r="Y31" s="37"/>
      <c r="Z31" s="39">
        <f t="shared" si="0"/>
        <v>0.5</v>
      </c>
      <c r="AA31" s="37"/>
      <c r="AB31" s="39">
        <f t="shared" si="1"/>
        <v>1</v>
      </c>
      <c r="AC31" s="15"/>
      <c r="AD31" s="39">
        <v>0.5</v>
      </c>
      <c r="AE31" s="39"/>
      <c r="AF31" s="39">
        <f t="shared" si="2"/>
        <v>0.5</v>
      </c>
      <c r="AG31" s="39"/>
      <c r="AH31" s="39">
        <f t="shared" si="3"/>
        <v>0</v>
      </c>
      <c r="AI31" s="58"/>
      <c r="AK31">
        <f t="shared" si="4"/>
        <v>1</v>
      </c>
      <c r="AL31">
        <f t="shared" si="5"/>
        <v>1</v>
      </c>
      <c r="AO31" s="3"/>
      <c r="AQ31" s="2"/>
      <c r="AS31" s="2"/>
      <c r="AU31" s="2"/>
      <c r="AW31" s="2"/>
      <c r="AY31" s="2"/>
    </row>
    <row r="32" spans="1:51" ht="15.75">
      <c r="A32" s="62" t="s">
        <v>25</v>
      </c>
      <c r="B32" s="12"/>
      <c r="C32" s="12"/>
      <c r="D32" s="12"/>
      <c r="E32" s="12"/>
      <c r="F32" s="136"/>
      <c r="G32" s="12"/>
      <c r="H32" s="12"/>
      <c r="I32" s="136">
        <v>1</v>
      </c>
      <c r="J32" s="12"/>
      <c r="K32" s="12"/>
      <c r="L32" s="137"/>
      <c r="M32" s="12"/>
      <c r="N32" s="12"/>
      <c r="O32" s="12"/>
      <c r="P32" s="12"/>
      <c r="Q32" s="12"/>
      <c r="R32" s="137"/>
      <c r="S32" s="12"/>
      <c r="T32" s="12"/>
      <c r="U32" s="136"/>
      <c r="V32" s="12"/>
      <c r="W32" s="37"/>
      <c r="X32" s="40">
        <v>1.5</v>
      </c>
      <c r="Y32" s="37"/>
      <c r="Z32" s="38">
        <f t="shared" si="0"/>
        <v>1</v>
      </c>
      <c r="AA32" s="37"/>
      <c r="AB32" s="38">
        <f t="shared" si="1"/>
        <v>0.5</v>
      </c>
      <c r="AC32" s="18"/>
      <c r="AD32" s="38">
        <v>0.5</v>
      </c>
      <c r="AE32" s="41"/>
      <c r="AF32" s="38">
        <f t="shared" si="2"/>
        <v>0</v>
      </c>
      <c r="AG32" s="41"/>
      <c r="AH32" s="38">
        <f t="shared" si="3"/>
        <v>0.5</v>
      </c>
      <c r="AI32" s="58"/>
      <c r="AK32">
        <f t="shared" si="4"/>
        <v>1</v>
      </c>
      <c r="AL32">
        <f t="shared" si="5"/>
        <v>0</v>
      </c>
      <c r="AO32" s="3"/>
      <c r="AQ32" s="2"/>
      <c r="AS32" s="2"/>
      <c r="AW32" s="2"/>
    </row>
    <row r="33" spans="1:57" ht="15.75">
      <c r="A33" s="63" t="s">
        <v>26</v>
      </c>
      <c r="B33" s="13"/>
      <c r="C33" s="13"/>
      <c r="D33" s="13"/>
      <c r="E33" s="13"/>
      <c r="F33" s="138"/>
      <c r="G33" s="13"/>
      <c r="H33" s="13"/>
      <c r="I33" s="138">
        <v>1</v>
      </c>
      <c r="J33" s="13"/>
      <c r="K33" s="13"/>
      <c r="L33" s="144"/>
      <c r="M33" s="13"/>
      <c r="N33" s="13"/>
      <c r="O33" s="13"/>
      <c r="P33" s="13"/>
      <c r="Q33" s="13"/>
      <c r="R33" s="144"/>
      <c r="S33" s="13"/>
      <c r="T33" s="13"/>
      <c r="U33" s="138"/>
      <c r="V33" s="13"/>
      <c r="W33" s="37"/>
      <c r="X33" s="41">
        <v>1.5</v>
      </c>
      <c r="Y33" s="37"/>
      <c r="Z33" s="39">
        <f t="shared" si="0"/>
        <v>1</v>
      </c>
      <c r="AA33" s="37"/>
      <c r="AB33" s="39">
        <f t="shared" si="1"/>
        <v>0.5</v>
      </c>
      <c r="AC33" s="15"/>
      <c r="AD33" s="39">
        <v>0.5</v>
      </c>
      <c r="AE33" s="39"/>
      <c r="AF33" s="39">
        <f t="shared" si="2"/>
        <v>0</v>
      </c>
      <c r="AG33" s="39"/>
      <c r="AH33" s="39">
        <f t="shared" si="3"/>
        <v>0.5</v>
      </c>
      <c r="AI33" s="58"/>
      <c r="AK33">
        <f t="shared" si="4"/>
        <v>1</v>
      </c>
      <c r="AL33">
        <f t="shared" si="5"/>
        <v>0</v>
      </c>
      <c r="AQ33" s="2"/>
      <c r="AS33" s="2"/>
      <c r="AU33" s="2"/>
      <c r="AW33" s="2"/>
    </row>
    <row r="34" spans="1:57" ht="15.75">
      <c r="A34" s="62" t="s">
        <v>27</v>
      </c>
      <c r="B34" s="12"/>
      <c r="C34" s="12"/>
      <c r="D34" s="12"/>
      <c r="E34" s="12"/>
      <c r="F34" s="136"/>
      <c r="G34" s="12"/>
      <c r="H34" s="12"/>
      <c r="I34" s="145">
        <v>1</v>
      </c>
      <c r="J34" s="12"/>
      <c r="K34" s="12"/>
      <c r="L34" s="137"/>
      <c r="M34" s="12"/>
      <c r="N34" s="12"/>
      <c r="O34" s="12"/>
      <c r="P34" s="12"/>
      <c r="Q34" s="12"/>
      <c r="R34" s="137"/>
      <c r="S34" s="12"/>
      <c r="T34" s="12"/>
      <c r="U34" s="136"/>
      <c r="V34" s="12"/>
      <c r="W34" s="37"/>
      <c r="X34" s="40">
        <v>1.5</v>
      </c>
      <c r="Y34" s="37"/>
      <c r="Z34" s="38">
        <f t="shared" si="0"/>
        <v>1</v>
      </c>
      <c r="AA34" s="37"/>
      <c r="AB34" s="38">
        <f t="shared" si="1"/>
        <v>0.5</v>
      </c>
      <c r="AC34" s="18"/>
      <c r="AD34" s="38">
        <v>0.5</v>
      </c>
      <c r="AE34" s="41"/>
      <c r="AF34" s="38">
        <f t="shared" si="2"/>
        <v>0</v>
      </c>
      <c r="AG34" s="41"/>
      <c r="AH34" s="38">
        <f t="shared" si="3"/>
        <v>0.5</v>
      </c>
      <c r="AI34" s="58"/>
      <c r="AK34">
        <f t="shared" si="4"/>
        <v>1</v>
      </c>
      <c r="AL34">
        <f t="shared" si="5"/>
        <v>0</v>
      </c>
      <c r="AN34" s="3"/>
      <c r="AO34" s="3"/>
      <c r="AQ34" s="2"/>
      <c r="AS34" s="2"/>
      <c r="AU34" s="2"/>
      <c r="AW34" s="2"/>
      <c r="AY34" s="2"/>
    </row>
    <row r="35" spans="1:57" ht="15.75">
      <c r="A35" s="63" t="s">
        <v>28</v>
      </c>
      <c r="B35" s="13"/>
      <c r="C35" s="13"/>
      <c r="D35" s="13"/>
      <c r="E35" s="13"/>
      <c r="F35" s="138"/>
      <c r="G35" s="13"/>
      <c r="H35" s="13"/>
      <c r="I35" s="13"/>
      <c r="J35" s="13"/>
      <c r="K35" s="13"/>
      <c r="L35" s="144"/>
      <c r="M35" s="13"/>
      <c r="N35" s="13"/>
      <c r="O35" s="13"/>
      <c r="P35" s="13"/>
      <c r="Q35" s="13"/>
      <c r="R35" s="144"/>
      <c r="S35" s="13"/>
      <c r="T35" s="13"/>
      <c r="U35" s="138">
        <v>0.5</v>
      </c>
      <c r="V35" s="13"/>
      <c r="W35" s="37"/>
      <c r="X35" s="41">
        <v>1</v>
      </c>
      <c r="Y35" s="37"/>
      <c r="Z35" s="39">
        <f t="shared" si="0"/>
        <v>0</v>
      </c>
      <c r="AA35" s="37"/>
      <c r="AB35" s="39">
        <f t="shared" si="1"/>
        <v>1</v>
      </c>
      <c r="AC35" s="15"/>
      <c r="AD35" s="39">
        <v>0.5</v>
      </c>
      <c r="AE35" s="39"/>
      <c r="AF35" s="39">
        <f t="shared" si="2"/>
        <v>0.5</v>
      </c>
      <c r="AG35" s="39"/>
      <c r="AH35" s="39">
        <f t="shared" si="3"/>
        <v>0</v>
      </c>
      <c r="AI35" s="58"/>
      <c r="AK35">
        <f t="shared" si="4"/>
        <v>0</v>
      </c>
      <c r="AL35">
        <f t="shared" si="5"/>
        <v>1</v>
      </c>
      <c r="AO35" s="3"/>
      <c r="AQ35" s="2"/>
      <c r="AS35" s="2"/>
      <c r="AW35" s="2"/>
    </row>
    <row r="36" spans="1:57" ht="15.75">
      <c r="A36" s="62" t="s">
        <v>29</v>
      </c>
      <c r="B36" s="12"/>
      <c r="C36" s="12"/>
      <c r="D36" s="12"/>
      <c r="E36" s="12"/>
      <c r="F36" s="136">
        <v>1</v>
      </c>
      <c r="G36" s="12"/>
      <c r="H36" s="12"/>
      <c r="I36" s="12"/>
      <c r="J36" s="12"/>
      <c r="K36" s="12"/>
      <c r="L36" s="137"/>
      <c r="M36" s="12"/>
      <c r="N36" s="12"/>
      <c r="O36" s="12"/>
      <c r="P36" s="12"/>
      <c r="Q36" s="12"/>
      <c r="R36" s="146"/>
      <c r="S36" s="12"/>
      <c r="T36" s="12"/>
      <c r="U36" s="136"/>
      <c r="V36" s="12"/>
      <c r="W36" s="37"/>
      <c r="X36" s="40">
        <v>1</v>
      </c>
      <c r="Y36" s="37"/>
      <c r="Z36" s="38">
        <f t="shared" si="0"/>
        <v>1</v>
      </c>
      <c r="AA36" s="37"/>
      <c r="AB36" s="38">
        <f t="shared" si="1"/>
        <v>0</v>
      </c>
      <c r="AC36" s="18"/>
      <c r="AD36" s="38">
        <v>0.5</v>
      </c>
      <c r="AE36" s="41"/>
      <c r="AF36" s="38">
        <f t="shared" si="2"/>
        <v>0</v>
      </c>
      <c r="AG36" s="41"/>
      <c r="AH36" s="38">
        <f t="shared" si="3"/>
        <v>0.5</v>
      </c>
      <c r="AI36" s="58"/>
      <c r="AK36">
        <f t="shared" si="4"/>
        <v>1</v>
      </c>
      <c r="AL36">
        <f t="shared" si="5"/>
        <v>0</v>
      </c>
      <c r="AO36" s="3"/>
      <c r="AQ36" s="2"/>
      <c r="AU36" s="2"/>
    </row>
    <row r="37" spans="1:57" ht="15.75">
      <c r="A37" s="63" t="s">
        <v>30</v>
      </c>
      <c r="B37" s="13"/>
      <c r="C37" s="147"/>
      <c r="D37" s="13"/>
      <c r="E37" s="13"/>
      <c r="F37" s="138">
        <v>0.5</v>
      </c>
      <c r="G37" s="13"/>
      <c r="H37" s="13"/>
      <c r="I37" s="13"/>
      <c r="J37" s="13"/>
      <c r="K37" s="13"/>
      <c r="L37" s="148">
        <v>0.5</v>
      </c>
      <c r="M37" s="13"/>
      <c r="N37" s="13"/>
      <c r="O37" s="13"/>
      <c r="P37" s="13"/>
      <c r="Q37" s="13"/>
      <c r="R37" s="13"/>
      <c r="S37" s="13"/>
      <c r="T37" s="13"/>
      <c r="U37" s="138"/>
      <c r="V37" s="13"/>
      <c r="W37" s="37"/>
      <c r="X37" s="41">
        <v>2</v>
      </c>
      <c r="Y37" s="37"/>
      <c r="Z37" s="39">
        <f t="shared" si="0"/>
        <v>1</v>
      </c>
      <c r="AA37" s="37"/>
      <c r="AB37" s="39">
        <f t="shared" si="1"/>
        <v>1</v>
      </c>
      <c r="AC37" s="15"/>
      <c r="AD37" s="39">
        <v>0.5</v>
      </c>
      <c r="AE37" s="39"/>
      <c r="AF37" s="39">
        <f t="shared" si="2"/>
        <v>0</v>
      </c>
      <c r="AG37" s="39"/>
      <c r="AH37" s="39">
        <f t="shared" si="3"/>
        <v>0.5</v>
      </c>
      <c r="AI37" s="58"/>
      <c r="AK37">
        <f t="shared" si="4"/>
        <v>1</v>
      </c>
      <c r="AL37">
        <f t="shared" si="5"/>
        <v>0</v>
      </c>
      <c r="AO37" s="3"/>
      <c r="AQ37" s="2"/>
      <c r="AS37" s="2"/>
      <c r="AU37" s="2"/>
      <c r="AW37" s="2"/>
      <c r="AY37" s="2"/>
    </row>
    <row r="38" spans="1:57" ht="15.75">
      <c r="A38" s="62" t="s">
        <v>31</v>
      </c>
      <c r="B38" s="12"/>
      <c r="C38" s="12"/>
      <c r="D38" s="12"/>
      <c r="E38" s="12"/>
      <c r="F38" s="136"/>
      <c r="G38" s="12"/>
      <c r="H38" s="12"/>
      <c r="I38" s="149">
        <v>1</v>
      </c>
      <c r="J38" s="12"/>
      <c r="K38" s="12"/>
      <c r="L38" s="137"/>
      <c r="M38" s="12"/>
      <c r="N38" s="12"/>
      <c r="O38" s="12"/>
      <c r="P38" s="12"/>
      <c r="Q38" s="12"/>
      <c r="R38" s="150"/>
      <c r="S38" s="12"/>
      <c r="T38" s="12"/>
      <c r="U38" s="136"/>
      <c r="V38" s="12"/>
      <c r="W38" s="37"/>
      <c r="X38" s="40">
        <v>1.5</v>
      </c>
      <c r="Y38" s="37"/>
      <c r="Z38" s="38">
        <f t="shared" si="0"/>
        <v>1</v>
      </c>
      <c r="AA38" s="37"/>
      <c r="AB38" s="38">
        <f t="shared" si="1"/>
        <v>0.5</v>
      </c>
      <c r="AC38" s="18"/>
      <c r="AD38" s="38">
        <v>0.5</v>
      </c>
      <c r="AE38" s="41"/>
      <c r="AF38" s="38">
        <f t="shared" si="2"/>
        <v>0</v>
      </c>
      <c r="AG38" s="41"/>
      <c r="AH38" s="38">
        <f t="shared" si="3"/>
        <v>0.5</v>
      </c>
      <c r="AI38" s="58"/>
      <c r="AK38">
        <f t="shared" si="4"/>
        <v>1</v>
      </c>
      <c r="AL38">
        <f t="shared" si="5"/>
        <v>0</v>
      </c>
      <c r="AN38" s="3"/>
      <c r="AO38" s="3"/>
      <c r="AQ38" s="2"/>
    </row>
    <row r="39" spans="1:57" ht="15.75">
      <c r="A39" s="63" t="s">
        <v>32</v>
      </c>
      <c r="B39" s="13"/>
      <c r="C39" s="13"/>
      <c r="D39" s="13"/>
      <c r="E39" s="13"/>
      <c r="F39" s="138">
        <v>1</v>
      </c>
      <c r="G39" s="13"/>
      <c r="H39" s="13"/>
      <c r="I39" s="13"/>
      <c r="J39" s="13"/>
      <c r="K39" s="13"/>
      <c r="L39" s="144"/>
      <c r="M39" s="13"/>
      <c r="N39" s="13"/>
      <c r="O39" s="13"/>
      <c r="P39" s="13"/>
      <c r="Q39" s="13"/>
      <c r="R39" s="144"/>
      <c r="S39" s="13"/>
      <c r="T39" s="13"/>
      <c r="U39" s="138"/>
      <c r="V39" s="13"/>
      <c r="W39" s="37"/>
      <c r="X39" s="41">
        <v>1</v>
      </c>
      <c r="Y39" s="37"/>
      <c r="Z39" s="39">
        <f t="shared" si="0"/>
        <v>1</v>
      </c>
      <c r="AA39" s="37"/>
      <c r="AB39" s="39">
        <f t="shared" si="1"/>
        <v>0</v>
      </c>
      <c r="AC39" s="15"/>
      <c r="AD39" s="39">
        <v>0.5</v>
      </c>
      <c r="AE39" s="39"/>
      <c r="AF39" s="39">
        <f t="shared" si="2"/>
        <v>0</v>
      </c>
      <c r="AG39" s="39"/>
      <c r="AH39" s="39">
        <f t="shared" si="3"/>
        <v>0.5</v>
      </c>
      <c r="AI39" s="58"/>
      <c r="AK39">
        <f t="shared" si="4"/>
        <v>1</v>
      </c>
      <c r="AL39">
        <f t="shared" si="5"/>
        <v>0</v>
      </c>
      <c r="AO39" s="3"/>
      <c r="AQ39" s="2"/>
      <c r="AS39" s="2"/>
      <c r="AU39" s="2"/>
    </row>
    <row r="40" spans="1:57" ht="15.75">
      <c r="A40" s="62" t="s">
        <v>33</v>
      </c>
      <c r="B40" s="12"/>
      <c r="C40" s="12"/>
      <c r="D40" s="12"/>
      <c r="E40" s="12"/>
      <c r="F40" s="136"/>
      <c r="G40" s="12"/>
      <c r="H40" s="12"/>
      <c r="I40" s="143">
        <v>1</v>
      </c>
      <c r="J40" s="12"/>
      <c r="K40" s="12"/>
      <c r="L40" s="137"/>
      <c r="M40" s="12"/>
      <c r="N40" s="12"/>
      <c r="O40" s="12"/>
      <c r="P40" s="12"/>
      <c r="Q40" s="12"/>
      <c r="R40" s="137"/>
      <c r="S40" s="12"/>
      <c r="T40" s="12"/>
      <c r="U40" s="136">
        <v>0.5</v>
      </c>
      <c r="V40" s="12"/>
      <c r="W40" s="37"/>
      <c r="X40" s="40">
        <v>1</v>
      </c>
      <c r="Y40" s="37"/>
      <c r="Z40" s="38">
        <f t="shared" si="0"/>
        <v>1</v>
      </c>
      <c r="AA40" s="37"/>
      <c r="AB40" s="38">
        <f t="shared" si="1"/>
        <v>0</v>
      </c>
      <c r="AC40" s="18"/>
      <c r="AD40" s="38">
        <v>0.5</v>
      </c>
      <c r="AE40" s="41"/>
      <c r="AF40" s="38">
        <f t="shared" si="2"/>
        <v>0.5</v>
      </c>
      <c r="AG40" s="41"/>
      <c r="AH40" s="38">
        <f t="shared" si="3"/>
        <v>0</v>
      </c>
      <c r="AI40" s="58"/>
      <c r="AK40">
        <f t="shared" si="4"/>
        <v>1</v>
      </c>
      <c r="AL40">
        <f t="shared" si="5"/>
        <v>1</v>
      </c>
      <c r="AS40" s="2"/>
      <c r="BA40" s="1"/>
      <c r="BE40" s="1"/>
    </row>
    <row r="41" spans="1:57" ht="15.75">
      <c r="A41" s="63" t="s">
        <v>34</v>
      </c>
      <c r="B41" s="13"/>
      <c r="C41" s="13"/>
      <c r="D41" s="13"/>
      <c r="E41" s="13"/>
      <c r="F41" s="138"/>
      <c r="G41" s="13"/>
      <c r="H41" s="13"/>
      <c r="I41" s="138">
        <v>1</v>
      </c>
      <c r="J41" s="13"/>
      <c r="K41" s="13"/>
      <c r="L41" s="144"/>
      <c r="M41" s="13"/>
      <c r="N41" s="13"/>
      <c r="O41" s="13"/>
      <c r="P41" s="13"/>
      <c r="Q41" s="13"/>
      <c r="R41" s="144"/>
      <c r="S41" s="13"/>
      <c r="T41" s="13"/>
      <c r="U41" s="138"/>
      <c r="V41" s="13"/>
      <c r="W41" s="37"/>
      <c r="X41" s="41">
        <v>1.5</v>
      </c>
      <c r="Y41" s="37"/>
      <c r="Z41" s="39">
        <f t="shared" si="0"/>
        <v>1</v>
      </c>
      <c r="AA41" s="37"/>
      <c r="AB41" s="39">
        <f t="shared" si="1"/>
        <v>0.5</v>
      </c>
      <c r="AC41" s="15"/>
      <c r="AD41" s="39">
        <v>0.5</v>
      </c>
      <c r="AE41" s="39"/>
      <c r="AF41" s="39">
        <f t="shared" si="2"/>
        <v>0</v>
      </c>
      <c r="AG41" s="39"/>
      <c r="AH41" s="39">
        <f t="shared" si="3"/>
        <v>0.5</v>
      </c>
      <c r="AI41" s="58"/>
      <c r="AK41">
        <f t="shared" si="4"/>
        <v>1</v>
      </c>
      <c r="AL41">
        <f t="shared" si="5"/>
        <v>0</v>
      </c>
      <c r="AO41" s="3"/>
      <c r="AQ41" s="2"/>
    </row>
    <row r="42" spans="1:57" ht="15.75">
      <c r="A42" s="62" t="s">
        <v>35</v>
      </c>
      <c r="B42" s="12"/>
      <c r="C42" s="12"/>
      <c r="D42" s="12"/>
      <c r="E42" s="12"/>
      <c r="F42" s="136"/>
      <c r="G42" s="12"/>
      <c r="H42" s="12"/>
      <c r="I42" s="145">
        <v>1</v>
      </c>
      <c r="J42" s="12"/>
      <c r="K42" s="12"/>
      <c r="L42" s="137"/>
      <c r="M42" s="12"/>
      <c r="N42" s="12"/>
      <c r="O42" s="12"/>
      <c r="P42" s="12"/>
      <c r="Q42" s="12"/>
      <c r="R42" s="137"/>
      <c r="S42" s="12"/>
      <c r="T42" s="12"/>
      <c r="U42" s="136"/>
      <c r="V42" s="12"/>
      <c r="W42" s="37"/>
      <c r="X42" s="40">
        <v>1.5</v>
      </c>
      <c r="Y42" s="37"/>
      <c r="Z42" s="38">
        <f t="shared" si="0"/>
        <v>1</v>
      </c>
      <c r="AA42" s="37"/>
      <c r="AB42" s="38">
        <f t="shared" si="1"/>
        <v>0.5</v>
      </c>
      <c r="AC42" s="18"/>
      <c r="AD42" s="38">
        <v>0.5</v>
      </c>
      <c r="AE42" s="41"/>
      <c r="AF42" s="38">
        <f t="shared" si="2"/>
        <v>0</v>
      </c>
      <c r="AG42" s="41"/>
      <c r="AH42" s="38">
        <f t="shared" si="3"/>
        <v>0.5</v>
      </c>
      <c r="AI42" s="58"/>
      <c r="AK42">
        <f t="shared" si="4"/>
        <v>1</v>
      </c>
      <c r="AL42">
        <f t="shared" si="5"/>
        <v>0</v>
      </c>
      <c r="AN42" s="3"/>
      <c r="AO42" s="3"/>
      <c r="AQ42" s="2"/>
      <c r="AS42" s="2"/>
      <c r="AU42" s="2"/>
      <c r="AW42" s="2"/>
      <c r="AY42" s="2"/>
    </row>
    <row r="43" spans="1:57" ht="15.75">
      <c r="A43" s="63" t="s">
        <v>36</v>
      </c>
      <c r="B43" s="13"/>
      <c r="C43" s="13"/>
      <c r="D43" s="13"/>
      <c r="E43" s="13"/>
      <c r="F43" s="138">
        <v>1</v>
      </c>
      <c r="G43" s="13"/>
      <c r="H43" s="13"/>
      <c r="I43" s="13"/>
      <c r="J43" s="13"/>
      <c r="K43" s="13"/>
      <c r="L43" s="144"/>
      <c r="M43" s="13"/>
      <c r="N43" s="13"/>
      <c r="O43" s="13"/>
      <c r="P43" s="13"/>
      <c r="Q43" s="13"/>
      <c r="R43" s="144"/>
      <c r="S43" s="13"/>
      <c r="T43" s="13"/>
      <c r="U43" s="138"/>
      <c r="V43" s="13"/>
      <c r="W43" s="37"/>
      <c r="X43" s="41">
        <v>1</v>
      </c>
      <c r="Y43" s="37"/>
      <c r="Z43" s="39">
        <f t="shared" si="0"/>
        <v>1</v>
      </c>
      <c r="AA43" s="37"/>
      <c r="AB43" s="39">
        <f t="shared" si="1"/>
        <v>0</v>
      </c>
      <c r="AC43" s="15"/>
      <c r="AD43" s="39">
        <v>0.5</v>
      </c>
      <c r="AE43" s="39"/>
      <c r="AF43" s="39">
        <f t="shared" si="2"/>
        <v>0</v>
      </c>
      <c r="AG43" s="39"/>
      <c r="AH43" s="39">
        <f t="shared" si="3"/>
        <v>0.5</v>
      </c>
      <c r="AI43" s="58"/>
      <c r="AK43">
        <f t="shared" si="4"/>
        <v>1</v>
      </c>
      <c r="AL43">
        <f t="shared" si="5"/>
        <v>0</v>
      </c>
      <c r="AQ43" s="2"/>
      <c r="AS43" s="2"/>
      <c r="AU43" s="2"/>
    </row>
    <row r="44" spans="1:57" ht="15.75">
      <c r="A44" s="62" t="s">
        <v>37</v>
      </c>
      <c r="B44" s="12"/>
      <c r="C44" s="12"/>
      <c r="D44" s="12"/>
      <c r="E44" s="12"/>
      <c r="F44" s="136"/>
      <c r="G44" s="12"/>
      <c r="H44" s="12"/>
      <c r="I44" s="12"/>
      <c r="J44" s="12"/>
      <c r="K44" s="12"/>
      <c r="L44" s="137"/>
      <c r="M44" s="12"/>
      <c r="N44" s="12"/>
      <c r="O44" s="12"/>
      <c r="P44" s="12"/>
      <c r="Q44" s="12"/>
      <c r="R44" s="137"/>
      <c r="S44" s="12"/>
      <c r="T44" s="12"/>
      <c r="U44" s="136"/>
      <c r="V44" s="12"/>
      <c r="W44" s="37"/>
      <c r="X44" s="40">
        <v>1</v>
      </c>
      <c r="Y44" s="37"/>
      <c r="Z44" s="38">
        <f t="shared" si="0"/>
        <v>0</v>
      </c>
      <c r="AA44" s="37"/>
      <c r="AB44" s="38">
        <f t="shared" si="1"/>
        <v>1</v>
      </c>
      <c r="AC44" s="18"/>
      <c r="AD44" s="38">
        <v>0.5</v>
      </c>
      <c r="AE44" s="41"/>
      <c r="AF44" s="38">
        <f t="shared" si="2"/>
        <v>0</v>
      </c>
      <c r="AG44" s="41"/>
      <c r="AH44" s="38">
        <f t="shared" si="3"/>
        <v>0.5</v>
      </c>
      <c r="AI44" s="58"/>
      <c r="AK44">
        <f t="shared" si="4"/>
        <v>0</v>
      </c>
      <c r="AL44">
        <f t="shared" si="5"/>
        <v>0</v>
      </c>
      <c r="AO44" s="3"/>
      <c r="AQ44" s="2"/>
    </row>
    <row r="45" spans="1:57" ht="15.75">
      <c r="A45" s="63" t="s">
        <v>38</v>
      </c>
      <c r="B45" s="13"/>
      <c r="C45" s="13"/>
      <c r="D45" s="13"/>
      <c r="E45" s="13"/>
      <c r="F45" s="138">
        <v>1</v>
      </c>
      <c r="G45" s="13"/>
      <c r="H45" s="13"/>
      <c r="I45" s="13"/>
      <c r="J45" s="13"/>
      <c r="K45" s="13"/>
      <c r="L45" s="144"/>
      <c r="M45" s="13"/>
      <c r="N45" s="13"/>
      <c r="O45" s="13"/>
      <c r="P45" s="13"/>
      <c r="Q45" s="13"/>
      <c r="R45" s="144"/>
      <c r="S45" s="13"/>
      <c r="T45" s="13"/>
      <c r="U45" s="138">
        <v>0.5</v>
      </c>
      <c r="V45" s="13"/>
      <c r="W45" s="37"/>
      <c r="X45" s="41">
        <v>1.5</v>
      </c>
      <c r="Y45" s="37"/>
      <c r="Z45" s="39">
        <f t="shared" si="0"/>
        <v>1</v>
      </c>
      <c r="AA45" s="37"/>
      <c r="AB45" s="39">
        <f t="shared" si="1"/>
        <v>0.5</v>
      </c>
      <c r="AC45" s="15"/>
      <c r="AD45" s="39">
        <v>0.5</v>
      </c>
      <c r="AE45" s="39"/>
      <c r="AF45" s="39">
        <f t="shared" si="2"/>
        <v>0.5</v>
      </c>
      <c r="AG45" s="39"/>
      <c r="AH45" s="39">
        <f t="shared" si="3"/>
        <v>0</v>
      </c>
      <c r="AI45" s="58"/>
      <c r="AK45">
        <f t="shared" si="4"/>
        <v>1</v>
      </c>
      <c r="AL45">
        <f t="shared" si="5"/>
        <v>1</v>
      </c>
      <c r="AO45" s="3"/>
      <c r="AQ45" s="2"/>
      <c r="AS45" s="2"/>
      <c r="AU45" s="2"/>
      <c r="AW45" s="2"/>
      <c r="AY45" s="2"/>
    </row>
    <row r="46" spans="1:57" ht="15.75">
      <c r="A46" s="62" t="s">
        <v>39</v>
      </c>
      <c r="B46" s="12"/>
      <c r="C46" s="12"/>
      <c r="D46" s="12"/>
      <c r="E46" s="12"/>
      <c r="F46" s="136"/>
      <c r="G46" s="12"/>
      <c r="H46" s="12"/>
      <c r="I46" s="143">
        <v>1</v>
      </c>
      <c r="J46" s="12"/>
      <c r="K46" s="12"/>
      <c r="L46" s="137"/>
      <c r="M46" s="12"/>
      <c r="N46" s="12"/>
      <c r="O46" s="12"/>
      <c r="P46" s="12"/>
      <c r="Q46" s="12"/>
      <c r="R46" s="137"/>
      <c r="S46" s="12"/>
      <c r="T46" s="12"/>
      <c r="U46" s="136"/>
      <c r="V46" s="12"/>
      <c r="W46" s="37"/>
      <c r="X46" s="40">
        <v>1.5</v>
      </c>
      <c r="Y46" s="37"/>
      <c r="Z46" s="38">
        <f t="shared" si="0"/>
        <v>1</v>
      </c>
      <c r="AA46" s="37"/>
      <c r="AB46" s="38">
        <f t="shared" si="1"/>
        <v>0.5</v>
      </c>
      <c r="AC46" s="18"/>
      <c r="AD46" s="38">
        <v>0.5</v>
      </c>
      <c r="AE46" s="41"/>
      <c r="AF46" s="38">
        <f t="shared" si="2"/>
        <v>0</v>
      </c>
      <c r="AG46" s="41"/>
      <c r="AH46" s="38">
        <f t="shared" si="3"/>
        <v>0.5</v>
      </c>
      <c r="AI46" s="58"/>
      <c r="AK46">
        <f t="shared" si="4"/>
        <v>1</v>
      </c>
      <c r="AL46">
        <f t="shared" si="5"/>
        <v>0</v>
      </c>
      <c r="AN46" s="3"/>
      <c r="AO46" s="3"/>
      <c r="AU46" s="2"/>
      <c r="AW46" s="2"/>
    </row>
    <row r="47" spans="1:57" ht="15.75">
      <c r="A47" s="63" t="s">
        <v>40</v>
      </c>
      <c r="B47" s="13"/>
      <c r="C47" s="13"/>
      <c r="D47" s="13"/>
      <c r="E47" s="13"/>
      <c r="F47" s="138"/>
      <c r="G47" s="13"/>
      <c r="H47" s="13"/>
      <c r="I47" s="138">
        <v>1</v>
      </c>
      <c r="J47" s="13"/>
      <c r="K47" s="13"/>
      <c r="L47" s="144"/>
      <c r="M47" s="13"/>
      <c r="N47" s="13"/>
      <c r="O47" s="13"/>
      <c r="P47" s="13"/>
      <c r="Q47" s="13"/>
      <c r="R47" s="144"/>
      <c r="S47" s="13"/>
      <c r="T47" s="13"/>
      <c r="U47" s="138"/>
      <c r="V47" s="13"/>
      <c r="W47" s="37"/>
      <c r="X47" s="41">
        <v>1.5</v>
      </c>
      <c r="Y47" s="37"/>
      <c r="Z47" s="39">
        <f t="shared" si="0"/>
        <v>1</v>
      </c>
      <c r="AA47" s="37"/>
      <c r="AB47" s="39">
        <f t="shared" si="1"/>
        <v>0.5</v>
      </c>
      <c r="AC47" s="15"/>
      <c r="AD47" s="39">
        <v>0.5</v>
      </c>
      <c r="AE47" s="39"/>
      <c r="AF47" s="39">
        <f t="shared" si="2"/>
        <v>0</v>
      </c>
      <c r="AG47" s="39"/>
      <c r="AH47" s="39">
        <f t="shared" si="3"/>
        <v>0.5</v>
      </c>
      <c r="AI47" s="58"/>
      <c r="AK47">
        <f t="shared" si="4"/>
        <v>1</v>
      </c>
      <c r="AL47">
        <f t="shared" si="5"/>
        <v>0</v>
      </c>
      <c r="AO47" s="3"/>
      <c r="AQ47" s="2"/>
    </row>
    <row r="48" spans="1:57" ht="15.75">
      <c r="A48" s="62" t="s">
        <v>41</v>
      </c>
      <c r="B48" s="12"/>
      <c r="C48" s="12"/>
      <c r="D48" s="12"/>
      <c r="E48" s="12"/>
      <c r="F48" s="136"/>
      <c r="G48" s="12"/>
      <c r="H48" s="12"/>
      <c r="I48" s="145">
        <v>1</v>
      </c>
      <c r="J48" s="12"/>
      <c r="K48" s="12"/>
      <c r="L48" s="137"/>
      <c r="M48" s="12"/>
      <c r="N48" s="12"/>
      <c r="O48" s="12"/>
      <c r="P48" s="12"/>
      <c r="Q48" s="12"/>
      <c r="R48" s="137">
        <v>0.5</v>
      </c>
      <c r="S48" s="12"/>
      <c r="T48" s="12"/>
      <c r="U48" s="136"/>
      <c r="V48" s="12"/>
      <c r="W48" s="37"/>
      <c r="X48" s="40">
        <v>1.5</v>
      </c>
      <c r="Y48" s="37"/>
      <c r="Z48" s="38">
        <f t="shared" si="0"/>
        <v>1.5</v>
      </c>
      <c r="AA48" s="37"/>
      <c r="AB48" s="38">
        <f t="shared" si="1"/>
        <v>0</v>
      </c>
      <c r="AC48" s="18"/>
      <c r="AD48" s="38">
        <v>0.5</v>
      </c>
      <c r="AE48" s="41"/>
      <c r="AF48" s="38">
        <f t="shared" si="2"/>
        <v>0</v>
      </c>
      <c r="AG48" s="41"/>
      <c r="AH48" s="38">
        <f t="shared" si="3"/>
        <v>0.5</v>
      </c>
      <c r="AI48" s="58"/>
      <c r="AK48">
        <f t="shared" si="4"/>
        <v>1</v>
      </c>
      <c r="AL48">
        <f t="shared" si="5"/>
        <v>0</v>
      </c>
      <c r="AO48" s="3"/>
      <c r="AQ48" s="2"/>
      <c r="AU48" s="2"/>
      <c r="AW48" s="2"/>
    </row>
    <row r="49" spans="1:57" ht="15.75">
      <c r="A49" s="63" t="s">
        <v>42</v>
      </c>
      <c r="B49" s="13"/>
      <c r="C49" s="13"/>
      <c r="D49" s="13"/>
      <c r="E49" s="13"/>
      <c r="F49" s="138"/>
      <c r="G49" s="13"/>
      <c r="H49" s="13"/>
      <c r="I49" s="13"/>
      <c r="J49" s="13"/>
      <c r="K49" s="13"/>
      <c r="L49" s="144"/>
      <c r="M49" s="13"/>
      <c r="N49" s="13"/>
      <c r="O49" s="13"/>
      <c r="P49" s="13"/>
      <c r="Q49" s="13"/>
      <c r="R49" s="144"/>
      <c r="S49" s="13"/>
      <c r="T49" s="13"/>
      <c r="U49" s="138">
        <v>0.5</v>
      </c>
      <c r="V49" s="13"/>
      <c r="W49" s="37"/>
      <c r="X49" s="41">
        <v>1</v>
      </c>
      <c r="Y49" s="37"/>
      <c r="Z49" s="39">
        <f t="shared" si="0"/>
        <v>0</v>
      </c>
      <c r="AA49" s="37"/>
      <c r="AB49" s="39">
        <f t="shared" si="1"/>
        <v>1</v>
      </c>
      <c r="AC49" s="15"/>
      <c r="AD49" s="39">
        <v>0.5</v>
      </c>
      <c r="AE49" s="39"/>
      <c r="AF49" s="39">
        <f t="shared" si="2"/>
        <v>0.5</v>
      </c>
      <c r="AG49" s="39"/>
      <c r="AH49" s="39">
        <f t="shared" si="3"/>
        <v>0</v>
      </c>
      <c r="AI49" s="58"/>
      <c r="AK49">
        <f t="shared" si="4"/>
        <v>0</v>
      </c>
      <c r="AL49">
        <f t="shared" si="5"/>
        <v>1</v>
      </c>
      <c r="AO49" s="3"/>
      <c r="AU49" s="2"/>
      <c r="AW49" s="2"/>
    </row>
    <row r="50" spans="1:57" ht="15.75">
      <c r="A50" s="62" t="s">
        <v>43</v>
      </c>
      <c r="B50" s="12"/>
      <c r="C50" s="12"/>
      <c r="D50" s="12"/>
      <c r="E50" s="12"/>
      <c r="F50" s="136"/>
      <c r="G50" s="12"/>
      <c r="H50" s="12"/>
      <c r="I50" s="12"/>
      <c r="J50" s="12"/>
      <c r="K50" s="12"/>
      <c r="L50" s="137"/>
      <c r="M50" s="12"/>
      <c r="N50" s="12"/>
      <c r="O50" s="12"/>
      <c r="P50" s="12"/>
      <c r="Q50" s="12"/>
      <c r="R50" s="137"/>
      <c r="S50" s="12"/>
      <c r="T50" s="12"/>
      <c r="U50" s="136">
        <v>0.5</v>
      </c>
      <c r="V50" s="12"/>
      <c r="W50" s="37"/>
      <c r="X50" s="40">
        <v>1</v>
      </c>
      <c r="Y50" s="37"/>
      <c r="Z50" s="38">
        <f t="shared" si="0"/>
        <v>0</v>
      </c>
      <c r="AA50" s="37"/>
      <c r="AB50" s="38">
        <f t="shared" si="1"/>
        <v>1</v>
      </c>
      <c r="AC50" s="18"/>
      <c r="AD50" s="38">
        <v>0.5</v>
      </c>
      <c r="AE50" s="41"/>
      <c r="AF50" s="38">
        <f t="shared" si="2"/>
        <v>0.5</v>
      </c>
      <c r="AG50" s="41"/>
      <c r="AH50" s="38">
        <f t="shared" si="3"/>
        <v>0</v>
      </c>
      <c r="AI50" s="58"/>
      <c r="AK50">
        <f t="shared" si="4"/>
        <v>0</v>
      </c>
      <c r="AL50">
        <f t="shared" si="5"/>
        <v>1</v>
      </c>
      <c r="AN50" s="3"/>
      <c r="AQ50" s="2"/>
      <c r="AS50" s="2"/>
      <c r="AW50" s="2"/>
      <c r="AY50" s="2"/>
    </row>
    <row r="51" spans="1:57" ht="15.75">
      <c r="A51" s="63" t="s">
        <v>44</v>
      </c>
      <c r="B51" s="13"/>
      <c r="C51" s="13"/>
      <c r="D51" s="13"/>
      <c r="E51" s="13"/>
      <c r="F51" s="138">
        <v>0.5</v>
      </c>
      <c r="G51" s="13"/>
      <c r="H51" s="13"/>
      <c r="I51" s="13"/>
      <c r="J51" s="13"/>
      <c r="K51" s="13"/>
      <c r="L51" s="140"/>
      <c r="M51" s="13"/>
      <c r="N51" s="13"/>
      <c r="O51" s="13"/>
      <c r="P51" s="13"/>
      <c r="Q51" s="13"/>
      <c r="R51" s="140"/>
      <c r="S51" s="13"/>
      <c r="T51" s="13"/>
      <c r="U51" s="138"/>
      <c r="V51" s="13"/>
      <c r="W51" s="37"/>
      <c r="X51" s="41">
        <v>1</v>
      </c>
      <c r="Y51" s="37"/>
      <c r="Z51" s="39">
        <f t="shared" si="0"/>
        <v>0.5</v>
      </c>
      <c r="AA51" s="37"/>
      <c r="AB51" s="39">
        <f t="shared" si="1"/>
        <v>0.5</v>
      </c>
      <c r="AC51" s="15"/>
      <c r="AD51" s="39">
        <v>0.5</v>
      </c>
      <c r="AE51" s="39"/>
      <c r="AF51" s="39">
        <f t="shared" si="2"/>
        <v>0</v>
      </c>
      <c r="AG51" s="39"/>
      <c r="AH51" s="39">
        <f t="shared" si="3"/>
        <v>0.5</v>
      </c>
      <c r="AI51" s="58"/>
      <c r="AK51">
        <f t="shared" si="4"/>
        <v>1</v>
      </c>
      <c r="AL51">
        <f t="shared" si="5"/>
        <v>0</v>
      </c>
      <c r="AO51" s="3"/>
      <c r="AQ51" s="2"/>
      <c r="AU51" s="2"/>
      <c r="AW51" s="2"/>
    </row>
    <row r="52" spans="1:57" ht="15.75">
      <c r="A52" s="62" t="s">
        <v>45</v>
      </c>
      <c r="B52" s="12"/>
      <c r="C52" s="149">
        <v>0.5</v>
      </c>
      <c r="D52" s="12"/>
      <c r="E52" s="12"/>
      <c r="F52" s="136"/>
      <c r="G52" s="12"/>
      <c r="H52" s="12"/>
      <c r="I52" s="12"/>
      <c r="J52" s="12"/>
      <c r="K52" s="12"/>
      <c r="L52" s="12"/>
      <c r="M52" s="12"/>
      <c r="N52" s="12"/>
      <c r="O52" s="151">
        <v>0.5</v>
      </c>
      <c r="P52" s="12"/>
      <c r="Q52" s="12"/>
      <c r="R52" s="12"/>
      <c r="S52" s="12"/>
      <c r="T52" s="12"/>
      <c r="U52" s="136"/>
      <c r="V52" s="12"/>
      <c r="W52" s="37"/>
      <c r="X52" s="40">
        <v>2</v>
      </c>
      <c r="Y52" s="37"/>
      <c r="Z52" s="38">
        <f t="shared" si="0"/>
        <v>1</v>
      </c>
      <c r="AA52" s="37"/>
      <c r="AB52" s="38">
        <f t="shared" si="1"/>
        <v>1</v>
      </c>
      <c r="AC52" s="18"/>
      <c r="AD52" s="38">
        <v>0.5</v>
      </c>
      <c r="AE52" s="41"/>
      <c r="AF52" s="38">
        <f t="shared" si="2"/>
        <v>0</v>
      </c>
      <c r="AG52" s="41"/>
      <c r="AH52" s="38">
        <f t="shared" si="3"/>
        <v>0.5</v>
      </c>
      <c r="AI52" s="58"/>
      <c r="AK52">
        <f t="shared" si="4"/>
        <v>1</v>
      </c>
      <c r="AL52">
        <f t="shared" si="5"/>
        <v>0</v>
      </c>
      <c r="AO52" s="3"/>
      <c r="AQ52" s="2"/>
      <c r="AU52" s="2"/>
      <c r="AW52" s="2"/>
    </row>
    <row r="53" spans="1:57" ht="15.75">
      <c r="A53" s="63" t="s">
        <v>46</v>
      </c>
      <c r="B53" s="13"/>
      <c r="C53" s="13"/>
      <c r="D53" s="13"/>
      <c r="E53" s="13"/>
      <c r="F53" s="138">
        <v>1</v>
      </c>
      <c r="G53" s="13"/>
      <c r="H53" s="13"/>
      <c r="I53" s="13"/>
      <c r="J53" s="13"/>
      <c r="K53" s="13"/>
      <c r="L53" s="142"/>
      <c r="M53" s="13"/>
      <c r="N53" s="13"/>
      <c r="O53" s="13"/>
      <c r="P53" s="13"/>
      <c r="Q53" s="13"/>
      <c r="R53" s="142"/>
      <c r="S53" s="13"/>
      <c r="T53" s="13"/>
      <c r="U53" s="138">
        <v>0.5</v>
      </c>
      <c r="V53" s="13"/>
      <c r="W53" s="37"/>
      <c r="X53" s="41">
        <v>1</v>
      </c>
      <c r="Y53" s="37"/>
      <c r="Z53" s="39">
        <f t="shared" si="0"/>
        <v>1</v>
      </c>
      <c r="AA53" s="37"/>
      <c r="AB53" s="39">
        <f t="shared" si="1"/>
        <v>0</v>
      </c>
      <c r="AC53" s="15"/>
      <c r="AD53" s="39">
        <v>0.5</v>
      </c>
      <c r="AE53" s="39"/>
      <c r="AF53" s="39">
        <f t="shared" si="2"/>
        <v>0.5</v>
      </c>
      <c r="AG53" s="39"/>
      <c r="AH53" s="39">
        <f t="shared" si="3"/>
        <v>0</v>
      </c>
      <c r="AI53" s="58"/>
      <c r="AK53">
        <f t="shared" si="4"/>
        <v>1</v>
      </c>
      <c r="AL53">
        <f t="shared" si="5"/>
        <v>1</v>
      </c>
      <c r="AS53" s="2"/>
      <c r="BA53" s="1"/>
      <c r="BE53" s="1"/>
    </row>
    <row r="54" spans="1:57" ht="15.75">
      <c r="A54" s="62" t="s">
        <v>47</v>
      </c>
      <c r="B54" s="12"/>
      <c r="C54" s="12"/>
      <c r="D54" s="12"/>
      <c r="E54" s="12"/>
      <c r="F54" s="136"/>
      <c r="G54" s="12"/>
      <c r="H54" s="12"/>
      <c r="I54" s="149">
        <v>1</v>
      </c>
      <c r="J54" s="12"/>
      <c r="K54" s="12"/>
      <c r="L54" s="137"/>
      <c r="M54" s="12"/>
      <c r="N54" s="12"/>
      <c r="O54" s="12"/>
      <c r="P54" s="12"/>
      <c r="Q54" s="12"/>
      <c r="R54" s="137"/>
      <c r="S54" s="12"/>
      <c r="T54" s="12"/>
      <c r="U54" s="136"/>
      <c r="V54" s="12"/>
      <c r="W54" s="37"/>
      <c r="X54" s="40">
        <v>1</v>
      </c>
      <c r="Y54" s="37"/>
      <c r="Z54" s="38">
        <f t="shared" si="0"/>
        <v>1</v>
      </c>
      <c r="AA54" s="37"/>
      <c r="AB54" s="38">
        <f t="shared" si="1"/>
        <v>0</v>
      </c>
      <c r="AC54" s="18"/>
      <c r="AD54" s="38">
        <v>0.5</v>
      </c>
      <c r="AE54" s="41"/>
      <c r="AF54" s="38">
        <f t="shared" si="2"/>
        <v>0</v>
      </c>
      <c r="AG54" s="41"/>
      <c r="AH54" s="38">
        <f t="shared" si="3"/>
        <v>0.5</v>
      </c>
      <c r="AI54" s="58"/>
      <c r="AK54">
        <f t="shared" si="4"/>
        <v>1</v>
      </c>
      <c r="AL54">
        <f t="shared" si="5"/>
        <v>0</v>
      </c>
      <c r="AQ54" s="2"/>
      <c r="AS54" s="2"/>
      <c r="AW54" s="2"/>
      <c r="AY54" s="2"/>
    </row>
    <row r="55" spans="1:57" ht="15.75">
      <c r="A55" s="63" t="s">
        <v>48</v>
      </c>
      <c r="B55" s="13"/>
      <c r="C55" s="13"/>
      <c r="D55" s="13"/>
      <c r="E55" s="13"/>
      <c r="F55" s="138"/>
      <c r="G55" s="13"/>
      <c r="H55" s="13"/>
      <c r="I55" s="13"/>
      <c r="J55" s="13"/>
      <c r="K55" s="13"/>
      <c r="L55" s="144"/>
      <c r="M55" s="13"/>
      <c r="N55" s="13"/>
      <c r="O55" s="13"/>
      <c r="P55" s="13"/>
      <c r="Q55" s="13"/>
      <c r="R55" s="144"/>
      <c r="S55" s="13"/>
      <c r="T55" s="13"/>
      <c r="U55" s="138"/>
      <c r="V55" s="13"/>
      <c r="W55" s="37"/>
      <c r="X55" s="41">
        <v>1</v>
      </c>
      <c r="Y55" s="37"/>
      <c r="Z55" s="39">
        <f t="shared" si="0"/>
        <v>0</v>
      </c>
      <c r="AA55" s="37"/>
      <c r="AB55" s="39">
        <f t="shared" si="1"/>
        <v>1</v>
      </c>
      <c r="AC55" s="15"/>
      <c r="AD55" s="39">
        <v>0.5</v>
      </c>
      <c r="AE55" s="39"/>
      <c r="AF55" s="39">
        <f t="shared" si="2"/>
        <v>0</v>
      </c>
      <c r="AG55" s="39"/>
      <c r="AH55" s="39">
        <f t="shared" si="3"/>
        <v>0.5</v>
      </c>
      <c r="AI55" s="58"/>
      <c r="AK55">
        <f t="shared" si="4"/>
        <v>0</v>
      </c>
      <c r="AL55">
        <f t="shared" si="5"/>
        <v>0</v>
      </c>
      <c r="AN55" s="3"/>
      <c r="AQ55" s="2"/>
      <c r="AS55" s="2"/>
      <c r="AU55" s="2"/>
      <c r="AY55" s="2"/>
    </row>
    <row r="56" spans="1:57" ht="15.75">
      <c r="A56" s="62" t="s">
        <v>49</v>
      </c>
      <c r="B56" s="12"/>
      <c r="C56" s="12"/>
      <c r="D56" s="12"/>
      <c r="E56" s="12"/>
      <c r="F56" s="136"/>
      <c r="G56" s="12"/>
      <c r="H56" s="12"/>
      <c r="I56" s="149">
        <v>1</v>
      </c>
      <c r="J56" s="12"/>
      <c r="K56" s="12"/>
      <c r="L56" s="137"/>
      <c r="M56" s="12"/>
      <c r="N56" s="12"/>
      <c r="O56" s="12"/>
      <c r="P56" s="12"/>
      <c r="Q56" s="12"/>
      <c r="R56" s="146"/>
      <c r="S56" s="12"/>
      <c r="T56" s="12"/>
      <c r="U56" s="136"/>
      <c r="V56" s="12"/>
      <c r="W56" s="37"/>
      <c r="X56" s="40">
        <v>1.5</v>
      </c>
      <c r="Y56" s="37"/>
      <c r="Z56" s="38">
        <f t="shared" si="0"/>
        <v>1</v>
      </c>
      <c r="AA56" s="37"/>
      <c r="AB56" s="38">
        <f t="shared" si="1"/>
        <v>0.5</v>
      </c>
      <c r="AC56" s="18"/>
      <c r="AD56" s="38">
        <v>0.5</v>
      </c>
      <c r="AE56" s="41"/>
      <c r="AF56" s="38">
        <f t="shared" si="2"/>
        <v>0</v>
      </c>
      <c r="AG56" s="41"/>
      <c r="AH56" s="38">
        <f t="shared" si="3"/>
        <v>0.5</v>
      </c>
      <c r="AI56" s="58"/>
      <c r="AK56">
        <f t="shared" si="4"/>
        <v>1</v>
      </c>
      <c r="AL56">
        <f t="shared" si="5"/>
        <v>0</v>
      </c>
      <c r="AQ56" s="2"/>
      <c r="AS56" s="2"/>
      <c r="AU56" s="2"/>
      <c r="AW56" s="2"/>
      <c r="AY56" s="2"/>
    </row>
    <row r="57" spans="1:57" ht="15.75">
      <c r="A57" s="63" t="s">
        <v>50</v>
      </c>
      <c r="B57" s="13"/>
      <c r="C57" s="13"/>
      <c r="D57" s="13"/>
      <c r="E57" s="13"/>
      <c r="F57" s="138"/>
      <c r="G57" s="13"/>
      <c r="H57" s="13"/>
      <c r="I57" s="13"/>
      <c r="J57" s="13"/>
      <c r="K57" s="13"/>
      <c r="L57" s="144"/>
      <c r="M57" s="13"/>
      <c r="N57" s="13"/>
      <c r="O57" s="13"/>
      <c r="P57" s="13"/>
      <c r="Q57" s="13"/>
      <c r="R57" s="13"/>
      <c r="S57" s="13"/>
      <c r="T57" s="13"/>
      <c r="U57" s="138">
        <v>0.5</v>
      </c>
      <c r="V57" s="13"/>
      <c r="W57" s="37"/>
      <c r="X57" s="41">
        <v>1</v>
      </c>
      <c r="Y57" s="37"/>
      <c r="Z57" s="39">
        <f t="shared" si="0"/>
        <v>0</v>
      </c>
      <c r="AA57" s="37"/>
      <c r="AB57" s="39">
        <f t="shared" si="1"/>
        <v>1</v>
      </c>
      <c r="AC57" s="15"/>
      <c r="AD57" s="39">
        <v>0.5</v>
      </c>
      <c r="AE57" s="39"/>
      <c r="AF57" s="39">
        <f t="shared" si="2"/>
        <v>0.5</v>
      </c>
      <c r="AG57" s="39"/>
      <c r="AH57" s="39">
        <f t="shared" si="3"/>
        <v>0</v>
      </c>
      <c r="AI57" s="58"/>
      <c r="AK57">
        <f t="shared" si="4"/>
        <v>0</v>
      </c>
      <c r="AL57">
        <f t="shared" si="5"/>
        <v>1</v>
      </c>
      <c r="AO57" s="3"/>
      <c r="AQ57" s="2"/>
      <c r="AS57" s="2"/>
      <c r="AU57" s="2"/>
      <c r="AW57" s="2"/>
      <c r="AY57" s="2"/>
    </row>
    <row r="58" spans="1:57" ht="15.75">
      <c r="A58" s="62" t="s">
        <v>51</v>
      </c>
      <c r="B58" s="12"/>
      <c r="C58" s="12"/>
      <c r="D58" s="12"/>
      <c r="E58" s="12"/>
      <c r="F58" s="136">
        <v>1</v>
      </c>
      <c r="G58" s="12"/>
      <c r="H58" s="12"/>
      <c r="I58" s="12"/>
      <c r="J58" s="12"/>
      <c r="K58" s="12"/>
      <c r="L58" s="137"/>
      <c r="M58" s="12"/>
      <c r="N58" s="12"/>
      <c r="O58" s="12"/>
      <c r="P58" s="12"/>
      <c r="Q58" s="12"/>
      <c r="R58" s="152"/>
      <c r="S58" s="12"/>
      <c r="T58" s="12"/>
      <c r="U58" s="136"/>
      <c r="V58" s="12"/>
      <c r="W58" s="37"/>
      <c r="X58" s="40">
        <v>1</v>
      </c>
      <c r="Y58" s="37"/>
      <c r="Z58" s="38">
        <f t="shared" si="0"/>
        <v>1</v>
      </c>
      <c r="AA58" s="37"/>
      <c r="AB58" s="38">
        <f t="shared" si="1"/>
        <v>0</v>
      </c>
      <c r="AC58" s="18"/>
      <c r="AD58" s="38">
        <v>0.5</v>
      </c>
      <c r="AE58" s="41"/>
      <c r="AF58" s="38">
        <f t="shared" si="2"/>
        <v>0</v>
      </c>
      <c r="AG58" s="41"/>
      <c r="AH58" s="38">
        <f t="shared" si="3"/>
        <v>0.5</v>
      </c>
      <c r="AI58" s="58"/>
      <c r="AK58">
        <f t="shared" si="4"/>
        <v>1</v>
      </c>
      <c r="AL58">
        <f t="shared" si="5"/>
        <v>0</v>
      </c>
      <c r="AO58" s="3"/>
      <c r="AQ58" s="2"/>
      <c r="AS58" s="2"/>
      <c r="AU58" s="2"/>
      <c r="AY58" s="2"/>
    </row>
    <row r="59" spans="1:57" ht="15.75">
      <c r="A59" s="63" t="s">
        <v>52</v>
      </c>
      <c r="B59" s="13"/>
      <c r="C59" s="13"/>
      <c r="D59" s="13"/>
      <c r="E59" s="13"/>
      <c r="F59" s="138"/>
      <c r="G59" s="13"/>
      <c r="H59" s="13"/>
      <c r="I59" s="13"/>
      <c r="J59" s="13"/>
      <c r="K59" s="13"/>
      <c r="L59" s="144"/>
      <c r="M59" s="13"/>
      <c r="N59" s="13"/>
      <c r="O59" s="13"/>
      <c r="P59" s="13"/>
      <c r="Q59" s="13"/>
      <c r="R59" s="13"/>
      <c r="S59" s="13"/>
      <c r="T59" s="13"/>
      <c r="U59" s="138">
        <v>0.5</v>
      </c>
      <c r="V59" s="13"/>
      <c r="W59" s="37"/>
      <c r="X59" s="41">
        <v>1</v>
      </c>
      <c r="Y59" s="37"/>
      <c r="Z59" s="39">
        <f t="shared" si="0"/>
        <v>0</v>
      </c>
      <c r="AA59" s="37"/>
      <c r="AB59" s="39">
        <f t="shared" si="1"/>
        <v>1</v>
      </c>
      <c r="AC59" s="15"/>
      <c r="AD59" s="39">
        <v>0.5</v>
      </c>
      <c r="AE59" s="39"/>
      <c r="AF59" s="39">
        <f t="shared" si="2"/>
        <v>0.5</v>
      </c>
      <c r="AG59" s="39"/>
      <c r="AH59" s="39">
        <f t="shared" si="3"/>
        <v>0</v>
      </c>
      <c r="AI59" s="58"/>
      <c r="AK59">
        <f t="shared" si="4"/>
        <v>0</v>
      </c>
      <c r="AL59">
        <f t="shared" si="5"/>
        <v>1</v>
      </c>
      <c r="AS59" s="2"/>
      <c r="AU59" s="2"/>
      <c r="AW59" s="2"/>
    </row>
    <row r="60" spans="1:57" ht="15.75">
      <c r="A60" s="62" t="s">
        <v>53</v>
      </c>
      <c r="B60" s="12"/>
      <c r="C60" s="12"/>
      <c r="D60" s="12"/>
      <c r="E60" s="12"/>
      <c r="F60" s="136">
        <v>1</v>
      </c>
      <c r="G60" s="12"/>
      <c r="H60" s="12"/>
      <c r="I60" s="12"/>
      <c r="J60" s="12"/>
      <c r="K60" s="12"/>
      <c r="L60" s="137"/>
      <c r="M60" s="12"/>
      <c r="N60" s="12"/>
      <c r="O60" s="12"/>
      <c r="P60" s="12"/>
      <c r="Q60" s="12"/>
      <c r="R60" s="152"/>
      <c r="S60" s="12"/>
      <c r="T60" s="12"/>
      <c r="U60" s="136"/>
      <c r="V60" s="12"/>
      <c r="W60" s="37"/>
      <c r="X60" s="40">
        <v>1</v>
      </c>
      <c r="Y60" s="37"/>
      <c r="Z60" s="38">
        <f t="shared" si="0"/>
        <v>1</v>
      </c>
      <c r="AA60" s="37"/>
      <c r="AB60" s="38">
        <f t="shared" si="1"/>
        <v>0</v>
      </c>
      <c r="AC60" s="18"/>
      <c r="AD60" s="38">
        <v>0.5</v>
      </c>
      <c r="AE60" s="41"/>
      <c r="AF60" s="38">
        <f t="shared" si="2"/>
        <v>0</v>
      </c>
      <c r="AG60" s="41"/>
      <c r="AH60" s="38">
        <f t="shared" si="3"/>
        <v>0.5</v>
      </c>
      <c r="AI60" s="58"/>
      <c r="AK60">
        <f t="shared" si="4"/>
        <v>1</v>
      </c>
      <c r="AL60">
        <f t="shared" si="5"/>
        <v>0</v>
      </c>
      <c r="AO60" s="3"/>
      <c r="AQ60" s="2"/>
      <c r="AS60" s="2"/>
      <c r="AU60" s="2"/>
      <c r="AW60" s="2"/>
      <c r="AY60" s="2"/>
    </row>
    <row r="61" spans="1:57" ht="15.75">
      <c r="A61" s="63" t="s">
        <v>54</v>
      </c>
      <c r="B61" s="13"/>
      <c r="C61" s="147"/>
      <c r="D61" s="13"/>
      <c r="E61" s="13"/>
      <c r="F61" s="138">
        <v>1</v>
      </c>
      <c r="G61" s="13"/>
      <c r="H61" s="13"/>
      <c r="I61" s="13"/>
      <c r="J61" s="13"/>
      <c r="K61" s="13"/>
      <c r="L61" s="144"/>
      <c r="M61" s="13"/>
      <c r="N61" s="13"/>
      <c r="O61" s="13"/>
      <c r="P61" s="13"/>
      <c r="Q61" s="13"/>
      <c r="R61" s="13"/>
      <c r="S61" s="13"/>
      <c r="T61" s="13"/>
      <c r="U61" s="138"/>
      <c r="V61" s="13"/>
      <c r="W61" s="37"/>
      <c r="X61" s="41">
        <v>2</v>
      </c>
      <c r="Y61" s="37"/>
      <c r="Z61" s="39">
        <f t="shared" si="0"/>
        <v>1</v>
      </c>
      <c r="AA61" s="37"/>
      <c r="AB61" s="39">
        <f t="shared" si="1"/>
        <v>1</v>
      </c>
      <c r="AC61" s="15"/>
      <c r="AD61" s="39">
        <v>0.5</v>
      </c>
      <c r="AE61" s="39"/>
      <c r="AF61" s="39">
        <f t="shared" si="2"/>
        <v>0</v>
      </c>
      <c r="AG61" s="39"/>
      <c r="AH61" s="39">
        <f t="shared" si="3"/>
        <v>0.5</v>
      </c>
      <c r="AI61" s="58"/>
      <c r="AK61">
        <f t="shared" si="4"/>
        <v>1</v>
      </c>
      <c r="AL61">
        <f t="shared" si="5"/>
        <v>0</v>
      </c>
      <c r="AO61" s="3"/>
      <c r="AQ61" s="2"/>
      <c r="AS61" s="2"/>
      <c r="AU61" s="2"/>
      <c r="AY61" s="2"/>
    </row>
    <row r="62" spans="1:57" ht="15.75">
      <c r="A62" s="62" t="s">
        <v>55</v>
      </c>
      <c r="B62" s="12"/>
      <c r="C62" s="12"/>
      <c r="D62" s="12"/>
      <c r="E62" s="12"/>
      <c r="F62" s="136"/>
      <c r="G62" s="12"/>
      <c r="H62" s="12"/>
      <c r="I62" s="12"/>
      <c r="J62" s="12"/>
      <c r="K62" s="12"/>
      <c r="L62" s="137"/>
      <c r="M62" s="12"/>
      <c r="N62" s="12"/>
      <c r="O62" s="12"/>
      <c r="P62" s="12"/>
      <c r="Q62" s="12"/>
      <c r="R62" s="150">
        <v>0.5</v>
      </c>
      <c r="S62" s="12"/>
      <c r="T62" s="12"/>
      <c r="U62" s="136">
        <v>0.5</v>
      </c>
      <c r="V62" s="12"/>
      <c r="W62" s="37"/>
      <c r="X62" s="40">
        <v>1</v>
      </c>
      <c r="Y62" s="37"/>
      <c r="Z62" s="38">
        <f t="shared" si="0"/>
        <v>0.5</v>
      </c>
      <c r="AA62" s="37"/>
      <c r="AB62" s="38">
        <f t="shared" si="1"/>
        <v>0.5</v>
      </c>
      <c r="AC62" s="18"/>
      <c r="AD62" s="38">
        <v>0.5</v>
      </c>
      <c r="AE62" s="41"/>
      <c r="AF62" s="38">
        <f t="shared" si="2"/>
        <v>0.5</v>
      </c>
      <c r="AG62" s="41"/>
      <c r="AH62" s="38">
        <f t="shared" si="3"/>
        <v>0</v>
      </c>
      <c r="AI62" s="58"/>
      <c r="AK62">
        <f t="shared" si="4"/>
        <v>1</v>
      </c>
      <c r="AL62">
        <f t="shared" si="5"/>
        <v>1</v>
      </c>
      <c r="AO62" s="3"/>
      <c r="AS62" s="2"/>
      <c r="AU62" s="2"/>
      <c r="AW62" s="2"/>
    </row>
    <row r="63" spans="1:57" ht="15.75">
      <c r="A63" s="63" t="s">
        <v>56</v>
      </c>
      <c r="B63" s="13"/>
      <c r="C63" s="13"/>
      <c r="D63" s="13"/>
      <c r="E63" s="13"/>
      <c r="F63" s="138">
        <v>1</v>
      </c>
      <c r="G63" s="13"/>
      <c r="H63" s="13"/>
      <c r="I63" s="13"/>
      <c r="J63" s="13"/>
      <c r="K63" s="13"/>
      <c r="L63" s="144"/>
      <c r="M63" s="13"/>
      <c r="N63" s="13"/>
      <c r="O63" s="13"/>
      <c r="P63" s="13"/>
      <c r="Q63" s="13"/>
      <c r="R63" s="144"/>
      <c r="S63" s="13"/>
      <c r="T63" s="13"/>
      <c r="U63" s="138"/>
      <c r="V63" s="13"/>
      <c r="W63" s="37"/>
      <c r="X63" s="41">
        <v>1</v>
      </c>
      <c r="Y63" s="37"/>
      <c r="Z63" s="39">
        <f t="shared" si="0"/>
        <v>1</v>
      </c>
      <c r="AA63" s="37"/>
      <c r="AB63" s="39">
        <f t="shared" si="1"/>
        <v>0</v>
      </c>
      <c r="AC63" s="15"/>
      <c r="AD63" s="39">
        <v>0.5</v>
      </c>
      <c r="AE63" s="39"/>
      <c r="AF63" s="39">
        <f t="shared" si="2"/>
        <v>0</v>
      </c>
      <c r="AG63" s="39"/>
      <c r="AH63" s="39">
        <f t="shared" si="3"/>
        <v>0.5</v>
      </c>
      <c r="AI63" s="58"/>
      <c r="AK63">
        <f t="shared" si="4"/>
        <v>1</v>
      </c>
      <c r="AL63">
        <f t="shared" si="5"/>
        <v>0</v>
      </c>
      <c r="AQ63" s="2"/>
      <c r="AS63" s="2"/>
      <c r="AU63" s="2"/>
      <c r="AW63" s="2"/>
      <c r="AY63" s="2"/>
    </row>
    <row r="64" spans="1:57" ht="15.75">
      <c r="A64" s="62" t="s">
        <v>161</v>
      </c>
      <c r="B64" s="12"/>
      <c r="C64" s="12"/>
      <c r="D64" s="12"/>
      <c r="E64" s="12"/>
      <c r="F64" s="136"/>
      <c r="G64" s="12"/>
      <c r="H64" s="12"/>
      <c r="I64" s="12"/>
      <c r="J64" s="12"/>
      <c r="K64" s="12"/>
      <c r="L64" s="137"/>
      <c r="M64" s="12"/>
      <c r="N64" s="12"/>
      <c r="O64" s="12"/>
      <c r="P64" s="12"/>
      <c r="Q64" s="12"/>
      <c r="R64" s="137"/>
      <c r="S64" s="12"/>
      <c r="T64" s="12"/>
      <c r="U64" s="136"/>
      <c r="V64" s="12"/>
      <c r="W64" s="37"/>
      <c r="X64" s="40">
        <v>1</v>
      </c>
      <c r="Y64" s="37"/>
      <c r="Z64" s="38">
        <f t="shared" si="0"/>
        <v>0</v>
      </c>
      <c r="AA64" s="37"/>
      <c r="AB64" s="38">
        <f t="shared" si="1"/>
        <v>1</v>
      </c>
      <c r="AC64" s="18"/>
      <c r="AD64" s="38">
        <v>0.5</v>
      </c>
      <c r="AE64" s="41"/>
      <c r="AF64" s="38">
        <f t="shared" si="2"/>
        <v>0</v>
      </c>
      <c r="AG64" s="41"/>
      <c r="AH64" s="38">
        <f t="shared" si="3"/>
        <v>0.5</v>
      </c>
      <c r="AI64" s="58"/>
      <c r="AK64">
        <f t="shared" si="4"/>
        <v>0</v>
      </c>
      <c r="AL64">
        <f t="shared" si="5"/>
        <v>0</v>
      </c>
    </row>
    <row r="65" spans="1:51" ht="15.75">
      <c r="A65" s="63" t="s">
        <v>162</v>
      </c>
      <c r="B65" s="13"/>
      <c r="C65" s="13"/>
      <c r="D65" s="13"/>
      <c r="E65" s="13"/>
      <c r="F65" s="138"/>
      <c r="G65" s="13"/>
      <c r="H65" s="13"/>
      <c r="I65" s="13"/>
      <c r="J65" s="13"/>
      <c r="K65" s="13"/>
      <c r="L65" s="144"/>
      <c r="M65" s="13"/>
      <c r="N65" s="13"/>
      <c r="O65" s="13"/>
      <c r="P65" s="13"/>
      <c r="Q65" s="13"/>
      <c r="R65" s="144"/>
      <c r="S65" s="13"/>
      <c r="T65" s="13"/>
      <c r="U65" s="138">
        <v>0.5</v>
      </c>
      <c r="V65" s="13"/>
      <c r="W65" s="37"/>
      <c r="X65" s="41">
        <v>1</v>
      </c>
      <c r="Y65" s="37"/>
      <c r="Z65" s="39">
        <f t="shared" si="0"/>
        <v>0</v>
      </c>
      <c r="AA65" s="37"/>
      <c r="AB65" s="39">
        <f t="shared" si="1"/>
        <v>1</v>
      </c>
      <c r="AC65" s="15"/>
      <c r="AD65" s="39">
        <v>0.5</v>
      </c>
      <c r="AE65" s="39"/>
      <c r="AF65" s="39">
        <f t="shared" si="2"/>
        <v>0.5</v>
      </c>
      <c r="AG65" s="39"/>
      <c r="AH65" s="39">
        <f t="shared" si="3"/>
        <v>0</v>
      </c>
      <c r="AI65" s="58"/>
      <c r="AK65">
        <f t="shared" si="4"/>
        <v>0</v>
      </c>
      <c r="AL65">
        <f t="shared" si="5"/>
        <v>1</v>
      </c>
    </row>
    <row r="66" spans="1:51" ht="15.75">
      <c r="A66" s="62" t="s">
        <v>57</v>
      </c>
      <c r="B66" s="12"/>
      <c r="C66" s="12"/>
      <c r="D66" s="12"/>
      <c r="E66" s="12"/>
      <c r="F66" s="136"/>
      <c r="G66" s="12"/>
      <c r="H66" s="12"/>
      <c r="I66" s="12"/>
      <c r="J66" s="12"/>
      <c r="K66" s="12"/>
      <c r="L66" s="137"/>
      <c r="M66" s="12"/>
      <c r="N66" s="12"/>
      <c r="O66" s="12"/>
      <c r="P66" s="12"/>
      <c r="Q66" s="12"/>
      <c r="R66" s="137"/>
      <c r="S66" s="12"/>
      <c r="T66" s="12"/>
      <c r="U66" s="136">
        <v>0.5</v>
      </c>
      <c r="V66" s="12"/>
      <c r="W66" s="37"/>
      <c r="X66" s="40">
        <v>1</v>
      </c>
      <c r="Y66" s="37"/>
      <c r="Z66" s="38">
        <f t="shared" si="0"/>
        <v>0</v>
      </c>
      <c r="AA66" s="37"/>
      <c r="AB66" s="38">
        <f t="shared" si="1"/>
        <v>1</v>
      </c>
      <c r="AC66" s="18"/>
      <c r="AD66" s="38">
        <v>0.5</v>
      </c>
      <c r="AE66" s="41"/>
      <c r="AF66" s="38">
        <f t="shared" si="2"/>
        <v>0.5</v>
      </c>
      <c r="AG66" s="41"/>
      <c r="AH66" s="38">
        <f t="shared" si="3"/>
        <v>0</v>
      </c>
      <c r="AI66" s="58"/>
      <c r="AK66">
        <f t="shared" si="4"/>
        <v>0</v>
      </c>
      <c r="AL66">
        <f t="shared" si="5"/>
        <v>1</v>
      </c>
      <c r="AQ66" s="2"/>
      <c r="AS66" s="2"/>
      <c r="AU66" s="2"/>
      <c r="AY66" s="2"/>
    </row>
    <row r="67" spans="1:51" ht="15.75">
      <c r="A67" s="63" t="s">
        <v>58</v>
      </c>
      <c r="B67" s="13"/>
      <c r="C67" s="153"/>
      <c r="D67" s="13"/>
      <c r="E67" s="13"/>
      <c r="F67" s="138">
        <v>1</v>
      </c>
      <c r="G67" s="13"/>
      <c r="H67" s="13"/>
      <c r="I67" s="13"/>
      <c r="J67" s="13"/>
      <c r="K67" s="13"/>
      <c r="L67" s="144"/>
      <c r="M67" s="13"/>
      <c r="N67" s="13"/>
      <c r="O67" s="13"/>
      <c r="P67" s="13"/>
      <c r="Q67" s="13"/>
      <c r="R67" s="144"/>
      <c r="S67" s="13"/>
      <c r="T67" s="13"/>
      <c r="U67" s="138"/>
      <c r="V67" s="13"/>
      <c r="W67" s="37"/>
      <c r="X67" s="41">
        <v>2</v>
      </c>
      <c r="Y67" s="37"/>
      <c r="Z67" s="39">
        <f t="shared" si="0"/>
        <v>1</v>
      </c>
      <c r="AA67" s="37"/>
      <c r="AB67" s="39">
        <f t="shared" si="1"/>
        <v>1</v>
      </c>
      <c r="AC67" s="15"/>
      <c r="AD67" s="39">
        <v>0.5</v>
      </c>
      <c r="AE67" s="39"/>
      <c r="AF67" s="39">
        <f t="shared" si="2"/>
        <v>0</v>
      </c>
      <c r="AG67" s="39"/>
      <c r="AH67" s="39">
        <f t="shared" si="3"/>
        <v>0.5</v>
      </c>
      <c r="AI67" s="58"/>
      <c r="AK67">
        <f t="shared" si="4"/>
        <v>1</v>
      </c>
      <c r="AL67">
        <f t="shared" si="5"/>
        <v>0</v>
      </c>
      <c r="AQ67" s="2"/>
      <c r="AW67" s="2"/>
      <c r="AY67" s="2"/>
    </row>
    <row r="68" spans="1:51" ht="15.75">
      <c r="A68" s="62" t="s">
        <v>59</v>
      </c>
      <c r="B68" s="12"/>
      <c r="C68" s="12"/>
      <c r="D68" s="12"/>
      <c r="E68" s="12"/>
      <c r="F68" s="136">
        <v>1</v>
      </c>
      <c r="G68" s="12"/>
      <c r="H68" s="12"/>
      <c r="I68" s="12"/>
      <c r="J68" s="12"/>
      <c r="K68" s="12"/>
      <c r="L68" s="137"/>
      <c r="M68" s="12"/>
      <c r="N68" s="12"/>
      <c r="O68" s="12"/>
      <c r="P68" s="12"/>
      <c r="Q68" s="12"/>
      <c r="R68" s="137"/>
      <c r="S68" s="12"/>
      <c r="T68" s="12"/>
      <c r="U68" s="136"/>
      <c r="V68" s="12"/>
      <c r="W68" s="37"/>
      <c r="X68" s="40">
        <v>1</v>
      </c>
      <c r="Y68" s="37"/>
      <c r="Z68" s="38">
        <f t="shared" si="0"/>
        <v>1</v>
      </c>
      <c r="AA68" s="37"/>
      <c r="AB68" s="38">
        <f t="shared" si="1"/>
        <v>0</v>
      </c>
      <c r="AC68" s="18"/>
      <c r="AD68" s="38">
        <v>0.5</v>
      </c>
      <c r="AE68" s="41"/>
      <c r="AF68" s="38">
        <f t="shared" si="2"/>
        <v>0</v>
      </c>
      <c r="AG68" s="41"/>
      <c r="AH68" s="38">
        <f t="shared" si="3"/>
        <v>0.5</v>
      </c>
      <c r="AI68" s="58"/>
      <c r="AK68">
        <f t="shared" si="4"/>
        <v>1</v>
      </c>
      <c r="AL68">
        <f t="shared" si="5"/>
        <v>0</v>
      </c>
      <c r="AQ68" s="2"/>
      <c r="AS68" s="2"/>
      <c r="AU68" s="2"/>
      <c r="AW68" s="2"/>
      <c r="AY68" s="2"/>
    </row>
    <row r="69" spans="1:51" ht="15.75">
      <c r="A69" s="63" t="s">
        <v>60</v>
      </c>
      <c r="B69" s="13"/>
      <c r="C69" s="13"/>
      <c r="D69" s="13"/>
      <c r="E69" s="13"/>
      <c r="F69" s="138"/>
      <c r="G69" s="13"/>
      <c r="H69" s="13"/>
      <c r="I69" s="154">
        <v>1</v>
      </c>
      <c r="J69" s="13"/>
      <c r="K69" s="13"/>
      <c r="L69" s="144"/>
      <c r="M69" s="13"/>
      <c r="N69" s="13"/>
      <c r="O69" s="13"/>
      <c r="P69" s="13"/>
      <c r="Q69" s="13"/>
      <c r="R69" s="144"/>
      <c r="S69" s="13"/>
      <c r="T69" s="13"/>
      <c r="U69" s="138"/>
      <c r="V69" s="13"/>
      <c r="W69" s="37"/>
      <c r="X69" s="41">
        <v>1</v>
      </c>
      <c r="Y69" s="37"/>
      <c r="Z69" s="39">
        <f t="shared" si="0"/>
        <v>1</v>
      </c>
      <c r="AA69" s="37"/>
      <c r="AB69" s="39">
        <f t="shared" si="1"/>
        <v>0</v>
      </c>
      <c r="AC69" s="15"/>
      <c r="AD69" s="39">
        <v>0.5</v>
      </c>
      <c r="AE69" s="39"/>
      <c r="AF69" s="39">
        <f t="shared" si="2"/>
        <v>0</v>
      </c>
      <c r="AG69" s="39"/>
      <c r="AH69" s="39">
        <f t="shared" si="3"/>
        <v>0.5</v>
      </c>
      <c r="AI69" s="58"/>
      <c r="AK69">
        <f t="shared" si="4"/>
        <v>1</v>
      </c>
      <c r="AL69">
        <f t="shared" si="5"/>
        <v>0</v>
      </c>
      <c r="AO69" s="3"/>
      <c r="AW69" s="2"/>
      <c r="AY69" s="2"/>
    </row>
    <row r="70" spans="1:51" ht="15.75">
      <c r="A70" s="62" t="s">
        <v>61</v>
      </c>
      <c r="B70" s="12"/>
      <c r="C70" s="12"/>
      <c r="D70" s="12"/>
      <c r="E70" s="12"/>
      <c r="F70" s="136"/>
      <c r="G70" s="12"/>
      <c r="H70" s="12"/>
      <c r="I70" s="136">
        <v>1</v>
      </c>
      <c r="J70" s="12"/>
      <c r="K70" s="12"/>
      <c r="L70" s="137"/>
      <c r="M70" s="12"/>
      <c r="N70" s="12"/>
      <c r="O70" s="12"/>
      <c r="P70" s="12"/>
      <c r="Q70" s="12"/>
      <c r="R70" s="137"/>
      <c r="S70" s="12"/>
      <c r="T70" s="12"/>
      <c r="U70" s="136"/>
      <c r="V70" s="12"/>
      <c r="W70" s="37"/>
      <c r="X70" s="40">
        <v>1.5</v>
      </c>
      <c r="Y70" s="37"/>
      <c r="Z70" s="38">
        <f t="shared" si="0"/>
        <v>1</v>
      </c>
      <c r="AA70" s="37"/>
      <c r="AB70" s="38">
        <f t="shared" si="1"/>
        <v>0.5</v>
      </c>
      <c r="AC70" s="18"/>
      <c r="AD70" s="38">
        <v>0.5</v>
      </c>
      <c r="AE70" s="41"/>
      <c r="AF70" s="38">
        <f t="shared" si="2"/>
        <v>0</v>
      </c>
      <c r="AG70" s="41"/>
      <c r="AH70" s="38">
        <f t="shared" si="3"/>
        <v>0.5</v>
      </c>
      <c r="AI70" s="58"/>
      <c r="AK70">
        <f t="shared" si="4"/>
        <v>1</v>
      </c>
      <c r="AL70">
        <f t="shared" si="5"/>
        <v>0</v>
      </c>
    </row>
    <row r="71" spans="1:51" ht="15.75">
      <c r="A71" s="63" t="s">
        <v>62</v>
      </c>
      <c r="B71" s="13"/>
      <c r="C71" s="13"/>
      <c r="D71" s="13"/>
      <c r="E71" s="13"/>
      <c r="F71" s="138"/>
      <c r="G71" s="13"/>
      <c r="H71" s="13"/>
      <c r="I71" s="138">
        <v>1</v>
      </c>
      <c r="J71" s="13"/>
      <c r="K71" s="13"/>
      <c r="L71" s="144"/>
      <c r="M71" s="13"/>
      <c r="N71" s="13"/>
      <c r="O71" s="13"/>
      <c r="P71" s="13"/>
      <c r="Q71" s="13"/>
      <c r="R71" s="144"/>
      <c r="S71" s="13"/>
      <c r="T71" s="13"/>
      <c r="U71" s="138"/>
      <c r="V71" s="13"/>
      <c r="W71" s="37"/>
      <c r="X71" s="41">
        <v>1.5</v>
      </c>
      <c r="Y71" s="37"/>
      <c r="Z71" s="39">
        <f t="shared" si="0"/>
        <v>1</v>
      </c>
      <c r="AA71" s="37"/>
      <c r="AB71" s="39">
        <f t="shared" si="1"/>
        <v>0.5</v>
      </c>
      <c r="AC71" s="15"/>
      <c r="AD71" s="39">
        <v>0.5</v>
      </c>
      <c r="AE71" s="39"/>
      <c r="AF71" s="39">
        <f t="shared" si="2"/>
        <v>0</v>
      </c>
      <c r="AG71" s="39"/>
      <c r="AH71" s="39">
        <f t="shared" si="3"/>
        <v>0.5</v>
      </c>
      <c r="AI71" s="58"/>
      <c r="AK71">
        <f t="shared" si="4"/>
        <v>1</v>
      </c>
      <c r="AL71">
        <f t="shared" si="5"/>
        <v>0</v>
      </c>
    </row>
    <row r="72" spans="1:51" ht="15.75">
      <c r="A72" s="62" t="s">
        <v>63</v>
      </c>
      <c r="B72" s="12"/>
      <c r="C72" s="12"/>
      <c r="D72" s="12"/>
      <c r="E72" s="12"/>
      <c r="F72" s="136"/>
      <c r="G72" s="12"/>
      <c r="H72" s="12"/>
      <c r="I72" s="145">
        <v>1</v>
      </c>
      <c r="J72" s="12"/>
      <c r="K72" s="12"/>
      <c r="L72" s="137"/>
      <c r="M72" s="12"/>
      <c r="N72" s="12"/>
      <c r="O72" s="12"/>
      <c r="P72" s="12"/>
      <c r="Q72" s="12"/>
      <c r="R72" s="137"/>
      <c r="S72" s="12"/>
      <c r="T72" s="12"/>
      <c r="U72" s="136"/>
      <c r="V72" s="12"/>
      <c r="W72" s="37"/>
      <c r="X72" s="40">
        <v>1.5</v>
      </c>
      <c r="Y72" s="37"/>
      <c r="Z72" s="38">
        <f t="shared" si="0"/>
        <v>1</v>
      </c>
      <c r="AA72" s="37"/>
      <c r="AB72" s="38">
        <f t="shared" si="1"/>
        <v>0.5</v>
      </c>
      <c r="AC72" s="18"/>
      <c r="AD72" s="38">
        <v>0.5</v>
      </c>
      <c r="AE72" s="41"/>
      <c r="AF72" s="38">
        <f t="shared" si="2"/>
        <v>0</v>
      </c>
      <c r="AG72" s="41"/>
      <c r="AH72" s="38">
        <f t="shared" si="3"/>
        <v>0.5</v>
      </c>
      <c r="AI72" s="58"/>
      <c r="AK72">
        <f t="shared" si="4"/>
        <v>1</v>
      </c>
      <c r="AL72">
        <f t="shared" si="5"/>
        <v>0</v>
      </c>
    </row>
    <row r="73" spans="1:51" ht="15.75">
      <c r="A73" s="63" t="s">
        <v>64</v>
      </c>
      <c r="B73" s="13"/>
      <c r="C73" s="153"/>
      <c r="D73" s="13"/>
      <c r="E73" s="13"/>
      <c r="F73" s="138"/>
      <c r="G73" s="13"/>
      <c r="H73" s="13"/>
      <c r="I73" s="13"/>
      <c r="J73" s="13"/>
      <c r="K73" s="13"/>
      <c r="L73" s="144"/>
      <c r="M73" s="13"/>
      <c r="N73" s="13"/>
      <c r="O73" s="13"/>
      <c r="P73" s="13"/>
      <c r="Q73" s="13"/>
      <c r="R73" s="144"/>
      <c r="S73" s="13"/>
      <c r="T73" s="13"/>
      <c r="U73" s="138">
        <v>0.5</v>
      </c>
      <c r="V73" s="13"/>
      <c r="W73" s="37"/>
      <c r="X73" s="41">
        <v>2</v>
      </c>
      <c r="Y73" s="37"/>
      <c r="Z73" s="39">
        <f t="shared" si="0"/>
        <v>0</v>
      </c>
      <c r="AA73" s="37"/>
      <c r="AB73" s="39">
        <f t="shared" si="1"/>
        <v>2</v>
      </c>
      <c r="AC73" s="15"/>
      <c r="AD73" s="39">
        <v>0.5</v>
      </c>
      <c r="AE73" s="39"/>
      <c r="AF73" s="39">
        <f t="shared" si="2"/>
        <v>0.5</v>
      </c>
      <c r="AG73" s="39"/>
      <c r="AH73" s="39">
        <f t="shared" si="3"/>
        <v>0</v>
      </c>
      <c r="AI73" s="58"/>
      <c r="AK73">
        <f t="shared" si="4"/>
        <v>0</v>
      </c>
      <c r="AL73">
        <f t="shared" si="5"/>
        <v>1</v>
      </c>
    </row>
    <row r="74" spans="1:51" ht="15.75">
      <c r="A74" s="62" t="s">
        <v>65</v>
      </c>
      <c r="B74" s="12"/>
      <c r="C74" s="12"/>
      <c r="D74" s="12"/>
      <c r="E74" s="12"/>
      <c r="F74" s="136">
        <v>1</v>
      </c>
      <c r="G74" s="12"/>
      <c r="H74" s="12"/>
      <c r="I74" s="143"/>
      <c r="J74" s="12"/>
      <c r="K74" s="12"/>
      <c r="L74" s="137"/>
      <c r="M74" s="12"/>
      <c r="N74" s="12"/>
      <c r="O74" s="12"/>
      <c r="P74" s="12"/>
      <c r="Q74" s="12"/>
      <c r="R74" s="137"/>
      <c r="S74" s="12"/>
      <c r="T74" s="12"/>
      <c r="U74" s="136"/>
      <c r="V74" s="12"/>
      <c r="W74" s="37"/>
      <c r="X74" s="40">
        <v>1.5</v>
      </c>
      <c r="Y74" s="37"/>
      <c r="Z74" s="38">
        <f>(C74+F74+I74+L74+O74+R74)</f>
        <v>1</v>
      </c>
      <c r="AA74" s="37"/>
      <c r="AB74" s="38">
        <f>X74-Z74</f>
        <v>0.5</v>
      </c>
      <c r="AC74" s="18"/>
      <c r="AD74" s="38">
        <v>0.5</v>
      </c>
      <c r="AE74" s="41"/>
      <c r="AF74" s="38">
        <f>U74</f>
        <v>0</v>
      </c>
      <c r="AG74" s="41"/>
      <c r="AH74" s="38">
        <f>AD74-AF74</f>
        <v>0.5</v>
      </c>
      <c r="AI74" s="58"/>
      <c r="AK74">
        <f>IF(Z74&gt;0,1,0)</f>
        <v>1</v>
      </c>
      <c r="AL74">
        <f t="shared" si="5"/>
        <v>0</v>
      </c>
    </row>
    <row r="75" spans="1:51" ht="15.75">
      <c r="A75" s="63" t="s">
        <v>66</v>
      </c>
      <c r="B75" s="13"/>
      <c r="C75" s="13"/>
      <c r="D75" s="13"/>
      <c r="E75" s="13"/>
      <c r="F75" s="138"/>
      <c r="G75" s="13"/>
      <c r="H75" s="13"/>
      <c r="I75" s="138">
        <v>1</v>
      </c>
      <c r="J75" s="13"/>
      <c r="K75" s="13"/>
      <c r="L75" s="144"/>
      <c r="M75" s="13"/>
      <c r="N75" s="13"/>
      <c r="O75" s="13"/>
      <c r="P75" s="13"/>
      <c r="Q75" s="13"/>
      <c r="R75" s="144"/>
      <c r="S75" s="13"/>
      <c r="T75" s="13"/>
      <c r="U75" s="138"/>
      <c r="V75" s="13"/>
      <c r="W75" s="37"/>
      <c r="X75" s="41">
        <v>1</v>
      </c>
      <c r="Y75" s="37"/>
      <c r="Z75" s="39">
        <f>(C75+F75+I75+L75+O75+R75)</f>
        <v>1</v>
      </c>
      <c r="AA75" s="37"/>
      <c r="AB75" s="39">
        <f>X75-Z75</f>
        <v>0</v>
      </c>
      <c r="AC75" s="15"/>
      <c r="AD75" s="39">
        <v>0.5</v>
      </c>
      <c r="AE75" s="39"/>
      <c r="AF75" s="39">
        <f>U75</f>
        <v>0</v>
      </c>
      <c r="AG75" s="39"/>
      <c r="AH75" s="39">
        <f>AD75-AF75</f>
        <v>0.5</v>
      </c>
      <c r="AI75" s="58"/>
      <c r="AK75">
        <f>IF(Z75&gt;0,1,0)</f>
        <v>1</v>
      </c>
      <c r="AL75">
        <f>IF(AF75&gt;0,1,0)</f>
        <v>0</v>
      </c>
    </row>
    <row r="76" spans="1:51" ht="15.75">
      <c r="A76" s="62" t="s">
        <v>67</v>
      </c>
      <c r="B76" s="12"/>
      <c r="C76" s="12"/>
      <c r="D76" s="12"/>
      <c r="E76" s="12"/>
      <c r="F76" s="145"/>
      <c r="G76" s="12"/>
      <c r="H76" s="12"/>
      <c r="I76" s="145">
        <v>1</v>
      </c>
      <c r="J76" s="12"/>
      <c r="K76" s="12"/>
      <c r="L76" s="146"/>
      <c r="M76" s="12"/>
      <c r="N76" s="12"/>
      <c r="O76" s="12"/>
      <c r="P76" s="12"/>
      <c r="Q76" s="12"/>
      <c r="R76" s="146"/>
      <c r="S76" s="12"/>
      <c r="T76" s="12"/>
      <c r="U76" s="145"/>
      <c r="V76" s="12"/>
      <c r="W76" s="37"/>
      <c r="X76" s="40">
        <v>1.5</v>
      </c>
      <c r="Y76" s="37"/>
      <c r="Z76" s="38">
        <f>(C76+F76+I76+L76+O76+R76)</f>
        <v>1</v>
      </c>
      <c r="AA76" s="37"/>
      <c r="AB76" s="38">
        <f>X76-Z76</f>
        <v>0.5</v>
      </c>
      <c r="AC76" s="18"/>
      <c r="AD76" s="40">
        <v>0.5</v>
      </c>
      <c r="AE76" s="41"/>
      <c r="AF76" s="38">
        <f>U76</f>
        <v>0</v>
      </c>
      <c r="AG76" s="41"/>
      <c r="AH76" s="38">
        <f>AD76-AF76</f>
        <v>0.5</v>
      </c>
      <c r="AI76" s="58"/>
      <c r="AK76">
        <f>IF(Z76&gt;0,1,0)</f>
        <v>1</v>
      </c>
      <c r="AL76">
        <f>IF(AF76&gt;0,1,0)</f>
        <v>0</v>
      </c>
    </row>
    <row r="77" spans="1:51" ht="14.1" customHeight="1">
      <c r="A77" s="23"/>
      <c r="B77" s="7"/>
      <c r="C77" s="7"/>
      <c r="D77" s="7"/>
      <c r="E77" s="7"/>
      <c r="F77" s="7"/>
      <c r="G77" s="7"/>
      <c r="H77" s="7"/>
      <c r="I77" s="7"/>
      <c r="J77" s="7"/>
      <c r="K77" s="7"/>
      <c r="L77" s="7"/>
      <c r="M77" s="7"/>
      <c r="N77" s="7"/>
      <c r="O77" s="7"/>
      <c r="P77" s="7"/>
      <c r="Q77" s="7"/>
      <c r="R77" s="7"/>
      <c r="S77" s="7"/>
      <c r="T77" s="7"/>
      <c r="U77" s="7"/>
      <c r="V77" s="7"/>
      <c r="W77" s="27"/>
      <c r="X77" s="27"/>
      <c r="Y77" s="27"/>
      <c r="Z77" s="40"/>
      <c r="AA77" s="30"/>
      <c r="AB77" s="40"/>
      <c r="AC77" s="8"/>
      <c r="AD77" s="33"/>
      <c r="AE77" s="33"/>
      <c r="AF77" s="40"/>
      <c r="AG77" s="40"/>
      <c r="AH77" s="40"/>
      <c r="AI77" s="64"/>
    </row>
    <row r="78" spans="1:51" ht="15.75">
      <c r="A78" s="59" t="s">
        <v>79</v>
      </c>
      <c r="B78" s="7"/>
      <c r="C78" s="7">
        <v>7</v>
      </c>
      <c r="D78" s="7"/>
      <c r="E78" s="7"/>
      <c r="F78" s="7">
        <v>67</v>
      </c>
      <c r="G78" s="7"/>
      <c r="H78" s="7"/>
      <c r="I78" s="7">
        <v>31</v>
      </c>
      <c r="J78" s="7"/>
      <c r="K78" s="7"/>
      <c r="L78" s="7">
        <v>65</v>
      </c>
      <c r="M78" s="7"/>
      <c r="N78" s="7"/>
      <c r="O78" s="7">
        <v>1</v>
      </c>
      <c r="P78" s="7"/>
      <c r="Q78" s="7"/>
      <c r="R78" s="7">
        <v>60</v>
      </c>
      <c r="S78" s="7"/>
      <c r="T78" s="7"/>
      <c r="U78" s="7">
        <v>67</v>
      </c>
      <c r="V78" s="7"/>
      <c r="W78" s="27"/>
      <c r="X78" s="27"/>
      <c r="Y78" s="27"/>
      <c r="Z78" s="33">
        <v>67</v>
      </c>
      <c r="AA78" s="33"/>
      <c r="AB78" s="33"/>
      <c r="AC78" s="8"/>
      <c r="AD78" s="33"/>
      <c r="AE78" s="33"/>
      <c r="AF78" s="33">
        <v>67</v>
      </c>
      <c r="AG78" s="33"/>
      <c r="AH78" s="33"/>
      <c r="AI78" s="64"/>
    </row>
    <row r="79" spans="1:51" ht="15" customHeight="1">
      <c r="A79" s="65"/>
      <c r="B79" s="14"/>
      <c r="C79" s="14"/>
      <c r="D79" s="14"/>
      <c r="E79" s="14"/>
      <c r="F79" s="14"/>
      <c r="G79" s="14"/>
      <c r="H79" s="14"/>
      <c r="I79" s="14"/>
      <c r="J79" s="14"/>
      <c r="K79" s="14"/>
      <c r="L79" s="14"/>
      <c r="M79" s="14"/>
      <c r="N79" s="14"/>
      <c r="O79" s="14"/>
      <c r="P79" s="14"/>
      <c r="Q79" s="14"/>
      <c r="R79" s="14"/>
      <c r="S79" s="14"/>
      <c r="T79" s="14"/>
      <c r="U79" s="14"/>
      <c r="V79" s="14"/>
      <c r="W79" s="37"/>
      <c r="X79" s="37"/>
      <c r="Y79" s="37"/>
      <c r="Z79" s="42"/>
      <c r="AA79" s="42"/>
      <c r="AB79" s="42"/>
      <c r="AC79" s="19"/>
      <c r="AD79" s="42"/>
      <c r="AE79" s="42"/>
      <c r="AF79" s="42"/>
      <c r="AG79" s="42"/>
      <c r="AH79" s="42"/>
      <c r="AI79" s="66"/>
    </row>
    <row r="80" spans="1:51" ht="15.75">
      <c r="A80" s="59" t="s">
        <v>80</v>
      </c>
      <c r="B80" s="7"/>
      <c r="C80" s="7">
        <f>COUNTA(C10:C76)</f>
        <v>2</v>
      </c>
      <c r="D80" s="7"/>
      <c r="E80" s="7"/>
      <c r="F80" s="7">
        <f>COUNTA(F10:F76)</f>
        <v>20</v>
      </c>
      <c r="G80" s="7"/>
      <c r="H80" s="7"/>
      <c r="I80" s="7">
        <f>COUNTA(I10:I76)</f>
        <v>28</v>
      </c>
      <c r="J80" s="7"/>
      <c r="K80" s="7"/>
      <c r="L80" s="7">
        <f>COUNTA(L10:L76)</f>
        <v>1</v>
      </c>
      <c r="M80" s="7"/>
      <c r="N80" s="7"/>
      <c r="O80" s="7">
        <f>COUNTA(O10:O76)</f>
        <v>1</v>
      </c>
      <c r="P80" s="7"/>
      <c r="Q80" s="7"/>
      <c r="R80" s="7">
        <f>COUNTA(R10:R76)</f>
        <v>3</v>
      </c>
      <c r="S80" s="7"/>
      <c r="T80" s="7"/>
      <c r="U80" s="7">
        <f>COUNTA(U10:U76)</f>
        <v>15</v>
      </c>
      <c r="V80" s="7"/>
      <c r="W80" s="27"/>
      <c r="X80" s="27"/>
      <c r="Y80" s="27"/>
      <c r="Z80" s="33">
        <f>SUM(AK10:AK76)</f>
        <v>51</v>
      </c>
      <c r="AA80" s="33"/>
      <c r="AB80" s="33"/>
      <c r="AC80" s="8"/>
      <c r="AD80" s="33"/>
      <c r="AE80" s="33"/>
      <c r="AF80" s="33">
        <f>SUM(AL10:AL76)</f>
        <v>15</v>
      </c>
      <c r="AG80" s="33"/>
      <c r="AH80" s="33"/>
      <c r="AI80" s="64"/>
      <c r="AS80" s="2"/>
      <c r="AU80" s="2"/>
      <c r="AW80" s="2"/>
      <c r="AY80" s="2"/>
    </row>
    <row r="81" spans="1:35">
      <c r="A81" s="23"/>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67"/>
    </row>
    <row r="82" spans="1:35">
      <c r="A82" s="68" t="s">
        <v>81</v>
      </c>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67"/>
    </row>
    <row r="83" spans="1:35">
      <c r="A83" s="23" t="s">
        <v>163</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67"/>
    </row>
    <row r="84" spans="1:35">
      <c r="A84" s="115" t="s">
        <v>177</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67"/>
    </row>
    <row r="85" spans="1:35">
      <c r="A85" s="115" t="s">
        <v>178</v>
      </c>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67"/>
    </row>
    <row r="86" spans="1:35">
      <c r="A86" s="115" t="s">
        <v>179</v>
      </c>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67"/>
    </row>
    <row r="87" spans="1:35">
      <c r="A87" s="115" t="s">
        <v>180</v>
      </c>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67"/>
    </row>
    <row r="88" spans="1:35">
      <c r="A88" s="115" t="s">
        <v>181</v>
      </c>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67"/>
    </row>
    <row r="89" spans="1:35">
      <c r="A89" s="115" t="s">
        <v>182</v>
      </c>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67"/>
    </row>
    <row r="90" spans="1:35">
      <c r="A90" s="115" t="s">
        <v>94</v>
      </c>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67"/>
    </row>
    <row r="91" spans="1:35">
      <c r="A91" s="115" t="s">
        <v>95</v>
      </c>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67"/>
    </row>
    <row r="92" spans="1:35">
      <c r="A92" s="68" t="s">
        <v>183</v>
      </c>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67"/>
    </row>
    <row r="93" spans="1:35">
      <c r="A93" s="68" t="s">
        <v>184</v>
      </c>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67"/>
    </row>
    <row r="94" spans="1:35">
      <c r="A94" s="68" t="s">
        <v>185</v>
      </c>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67"/>
    </row>
    <row r="95" spans="1:35">
      <c r="A95" s="68" t="s">
        <v>186</v>
      </c>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67"/>
    </row>
    <row r="96" spans="1:35">
      <c r="A96" s="155" t="s">
        <v>187</v>
      </c>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67"/>
    </row>
    <row r="97" spans="1:51">
      <c r="A97" s="155" t="s">
        <v>188</v>
      </c>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67"/>
    </row>
    <row r="98" spans="1:51">
      <c r="A98" s="155" t="s">
        <v>189</v>
      </c>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67"/>
    </row>
    <row r="99" spans="1:51">
      <c r="A99" s="155" t="s">
        <v>190</v>
      </c>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67"/>
    </row>
    <row r="100" spans="1:51">
      <c r="A100" s="155" t="s">
        <v>191</v>
      </c>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67"/>
    </row>
    <row r="101" spans="1:51">
      <c r="A101" s="23" t="s">
        <v>192</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67"/>
    </row>
    <row r="102" spans="1:51">
      <c r="A102" s="23"/>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67"/>
    </row>
    <row r="103" spans="1:51">
      <c r="A103" s="116" t="s">
        <v>193</v>
      </c>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8"/>
    </row>
    <row r="104" spans="1:5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row>
    <row r="105" spans="1:51">
      <c r="AQ105" s="2"/>
      <c r="AS105" s="2"/>
      <c r="AU105" s="2"/>
      <c r="AW105" s="2"/>
      <c r="AY105" s="2"/>
    </row>
    <row r="106" spans="1:51">
      <c r="AS106" s="2"/>
      <c r="AU106" s="2"/>
      <c r="AW106" s="2"/>
      <c r="AY106" s="2"/>
    </row>
    <row r="107" spans="1:51">
      <c r="AQ107" s="2"/>
      <c r="AS107" s="2"/>
    </row>
    <row r="108" spans="1:51">
      <c r="AQ108" s="2"/>
      <c r="AS108" s="2"/>
      <c r="AU108" s="2"/>
      <c r="AW108" s="2"/>
      <c r="AY108" s="2"/>
    </row>
    <row r="109" spans="1:51">
      <c r="AQ109" s="2"/>
      <c r="AU109" s="2"/>
      <c r="AY109" s="2"/>
    </row>
    <row r="110" spans="1:51">
      <c r="AQ110" s="2"/>
      <c r="AS110" s="2"/>
    </row>
    <row r="111" spans="1:51">
      <c r="AQ111" s="2"/>
      <c r="AS111" s="2"/>
      <c r="AU111" s="2"/>
      <c r="AW111" s="2"/>
      <c r="AY111" s="2"/>
    </row>
    <row r="112" spans="1:51">
      <c r="AQ112" s="2"/>
      <c r="AU112" s="2"/>
      <c r="AY112" s="2"/>
    </row>
    <row r="113" spans="42:83">
      <c r="AQ113" s="2"/>
      <c r="AS113" s="2"/>
      <c r="AU113" s="2"/>
      <c r="AW113" s="2"/>
      <c r="AY113" s="2"/>
    </row>
    <row r="114" spans="42:83">
      <c r="AQ114" s="2"/>
      <c r="AS114" s="2"/>
      <c r="AU114" s="2"/>
      <c r="AW114" s="2"/>
      <c r="AY114" s="2"/>
    </row>
    <row r="116" spans="42:83">
      <c r="AQ116" s="2"/>
      <c r="AS116" s="2"/>
      <c r="AU116" s="2"/>
      <c r="AW116" s="2"/>
      <c r="AY116" s="2"/>
      <c r="CE116" s="2"/>
    </row>
    <row r="117" spans="42:83">
      <c r="AP117" s="1"/>
    </row>
    <row r="119" spans="42:83">
      <c r="BO119" s="2"/>
      <c r="CE119" s="2"/>
    </row>
    <row r="120" spans="42:83">
      <c r="AP120" s="1"/>
    </row>
  </sheetData>
  <mergeCells count="18">
    <mergeCell ref="E3:S3"/>
    <mergeCell ref="E4:G4"/>
    <mergeCell ref="K4:M4"/>
    <mergeCell ref="Q4:S4"/>
    <mergeCell ref="E5:G5"/>
    <mergeCell ref="K5:M5"/>
    <mergeCell ref="N5:P5"/>
    <mergeCell ref="Q5:S5"/>
    <mergeCell ref="E8:G8"/>
    <mergeCell ref="H8:J8"/>
    <mergeCell ref="N8:P8"/>
    <mergeCell ref="T5:V5"/>
    <mergeCell ref="E6:G6"/>
    <mergeCell ref="H6:J6"/>
    <mergeCell ref="N6:P6"/>
    <mergeCell ref="E7:G7"/>
    <mergeCell ref="H7:J7"/>
    <mergeCell ref="N7:P7"/>
  </mergeCells>
  <printOptions horizontalCentered="1"/>
  <pageMargins left="0.5" right="0.5" top="0.5" bottom="0.5" header="0.3" footer="0.3"/>
  <pageSetup scale="59" fitToHeight="0" orientation="landscape" r:id="rId1"/>
  <headerFooter>
    <oddHeader>&amp;C&amp;16Office of Economic and Demographic Research</oddHeader>
    <oddFooter>&amp;L&amp;16July 2008&amp;R&amp;16Page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E117"/>
  <sheetViews>
    <sheetView zoomScale="75" zoomScaleNormal="75" workbookViewId="0"/>
  </sheetViews>
  <sheetFormatPr defaultColWidth="9.77734375" defaultRowHeight="15"/>
  <cols>
    <col min="1" max="1" width="11.77734375" customWidth="1"/>
    <col min="2" max="10" width="4.77734375" customWidth="1"/>
    <col min="11" max="11" width="5.77734375" customWidth="1"/>
    <col min="12" max="12" width="4.77734375" customWidth="1"/>
    <col min="13" max="13" width="5.77734375" customWidth="1"/>
    <col min="14" max="22" width="4.77734375" customWidth="1"/>
    <col min="23" max="23" width="1.77734375" customWidth="1"/>
    <col min="24" max="24" width="8.77734375" customWidth="1"/>
    <col min="25" max="25" width="1.77734375" customWidth="1"/>
    <col min="26" max="26" width="8.77734375" customWidth="1"/>
    <col min="27" max="27" width="1.77734375" customWidth="1"/>
    <col min="28" max="28" width="8.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5" width="1.77734375" customWidth="1"/>
    <col min="36" max="36" width="3.77734375" customWidth="1"/>
    <col min="37" max="38" width="5.77734375" customWidth="1"/>
  </cols>
  <sheetData>
    <row r="1" spans="1:53" ht="30">
      <c r="A1" s="49" t="s">
        <v>194</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1"/>
    </row>
    <row r="2" spans="1:53">
      <c r="A2" s="5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52"/>
    </row>
    <row r="3" spans="1:53" ht="18">
      <c r="A3" s="23"/>
      <c r="B3" s="7"/>
      <c r="C3" s="7"/>
      <c r="D3" s="7"/>
      <c r="E3" s="267" t="s">
        <v>93</v>
      </c>
      <c r="F3" s="267"/>
      <c r="G3" s="267"/>
      <c r="H3" s="267"/>
      <c r="I3" s="267"/>
      <c r="J3" s="267"/>
      <c r="K3" s="267"/>
      <c r="L3" s="267"/>
      <c r="M3" s="267"/>
      <c r="N3" s="267"/>
      <c r="O3" s="267"/>
      <c r="P3" s="267"/>
      <c r="Q3" s="267"/>
      <c r="R3" s="267"/>
      <c r="S3" s="267"/>
      <c r="T3" s="7"/>
      <c r="U3" s="7"/>
      <c r="V3" s="7"/>
      <c r="W3" s="48" t="s">
        <v>86</v>
      </c>
      <c r="X3" s="25"/>
      <c r="Y3" s="25"/>
      <c r="Z3" s="25"/>
      <c r="AA3" s="25"/>
      <c r="AB3" s="25"/>
      <c r="AC3" s="7"/>
      <c r="AD3" s="48" t="s">
        <v>175</v>
      </c>
      <c r="AE3" s="25"/>
      <c r="AF3" s="25"/>
      <c r="AG3" s="25"/>
      <c r="AH3" s="25"/>
      <c r="AI3" s="54"/>
    </row>
    <row r="4" spans="1:53" ht="7.9" customHeight="1">
      <c r="A4" s="23"/>
      <c r="B4" s="6"/>
      <c r="C4" s="6"/>
      <c r="D4" s="6"/>
      <c r="E4" s="263"/>
      <c r="F4" s="262"/>
      <c r="G4" s="262"/>
      <c r="H4" s="5"/>
      <c r="I4" s="5"/>
      <c r="J4" s="5"/>
      <c r="K4" s="262"/>
      <c r="L4" s="262"/>
      <c r="M4" s="262"/>
      <c r="N4" s="4"/>
      <c r="O4" s="4"/>
      <c r="P4" s="4"/>
      <c r="Q4" s="241"/>
      <c r="R4" s="241"/>
      <c r="S4" s="242"/>
      <c r="T4" s="10"/>
      <c r="U4" s="6"/>
      <c r="V4" s="6"/>
      <c r="W4" s="26"/>
      <c r="X4" s="27"/>
      <c r="Y4" s="27"/>
      <c r="Z4" s="27"/>
      <c r="AA4" s="27"/>
      <c r="AB4" s="27"/>
      <c r="AC4" s="23"/>
      <c r="AD4" s="26"/>
      <c r="AE4" s="27"/>
      <c r="AF4" s="27"/>
      <c r="AG4" s="27"/>
      <c r="AH4" s="27"/>
      <c r="AI4" s="119"/>
    </row>
    <row r="5" spans="1:53" ht="15.75">
      <c r="A5" s="23"/>
      <c r="B5" s="6" t="s">
        <v>78</v>
      </c>
      <c r="C5" s="6"/>
      <c r="D5" s="6"/>
      <c r="E5" s="239" t="s">
        <v>0</v>
      </c>
      <c r="F5" s="238"/>
      <c r="G5" s="238"/>
      <c r="H5" s="6"/>
      <c r="I5" s="6"/>
      <c r="J5" s="6"/>
      <c r="K5" s="238" t="s">
        <v>85</v>
      </c>
      <c r="L5" s="238"/>
      <c r="M5" s="238"/>
      <c r="N5" s="238" t="s">
        <v>2</v>
      </c>
      <c r="O5" s="238"/>
      <c r="P5" s="238"/>
      <c r="Q5" s="238" t="s">
        <v>69</v>
      </c>
      <c r="R5" s="238"/>
      <c r="S5" s="240"/>
      <c r="T5" s="239" t="s">
        <v>77</v>
      </c>
      <c r="U5" s="238"/>
      <c r="V5" s="238"/>
      <c r="W5" s="28"/>
      <c r="X5" s="29"/>
      <c r="Y5" s="30"/>
      <c r="Z5" s="30"/>
      <c r="AA5" s="30"/>
      <c r="AB5" s="29"/>
      <c r="AC5" s="24"/>
      <c r="AD5" s="43"/>
      <c r="AE5" s="29"/>
      <c r="AF5" s="33"/>
      <c r="AG5" s="33"/>
      <c r="AH5" s="33"/>
      <c r="AI5" s="44"/>
    </row>
    <row r="6" spans="1:53" ht="15.75">
      <c r="A6" s="23"/>
      <c r="B6" s="6" t="s">
        <v>176</v>
      </c>
      <c r="C6" s="6"/>
      <c r="D6" s="6"/>
      <c r="E6" s="238" t="s">
        <v>1</v>
      </c>
      <c r="F6" s="238"/>
      <c r="G6" s="238"/>
      <c r="H6" s="238" t="s">
        <v>74</v>
      </c>
      <c r="I6" s="238"/>
      <c r="J6" s="238"/>
      <c r="K6" s="6" t="s">
        <v>68</v>
      </c>
      <c r="L6" s="6"/>
      <c r="M6" s="6"/>
      <c r="N6" s="238" t="s">
        <v>75</v>
      </c>
      <c r="O6" s="238"/>
      <c r="P6" s="238"/>
      <c r="Q6" s="6" t="s">
        <v>70</v>
      </c>
      <c r="R6" s="6"/>
      <c r="S6" s="6"/>
      <c r="T6" s="6" t="s">
        <v>76</v>
      </c>
      <c r="U6" s="6"/>
      <c r="V6" s="6"/>
      <c r="W6" s="31"/>
      <c r="X6" s="32" t="s">
        <v>71</v>
      </c>
      <c r="Y6" s="31"/>
      <c r="Z6" s="32"/>
      <c r="AA6" s="31"/>
      <c r="AB6" s="29"/>
      <c r="AC6" s="21"/>
      <c r="AD6" s="32" t="s">
        <v>71</v>
      </c>
      <c r="AE6" s="31"/>
      <c r="AF6" s="9"/>
      <c r="AG6" s="45"/>
      <c r="AH6" s="9"/>
      <c r="AI6" s="55"/>
    </row>
    <row r="7" spans="1:53" ht="15.75">
      <c r="A7" s="23"/>
      <c r="B7" s="6" t="s">
        <v>3</v>
      </c>
      <c r="C7" s="6"/>
      <c r="D7" s="6"/>
      <c r="E7" s="238" t="s">
        <v>3</v>
      </c>
      <c r="F7" s="238"/>
      <c r="G7" s="238"/>
      <c r="H7" s="238" t="s">
        <v>3</v>
      </c>
      <c r="I7" s="238"/>
      <c r="J7" s="238"/>
      <c r="K7" s="6" t="s">
        <v>87</v>
      </c>
      <c r="L7" s="6"/>
      <c r="M7" s="6"/>
      <c r="N7" s="238" t="s">
        <v>3</v>
      </c>
      <c r="O7" s="238"/>
      <c r="P7" s="238"/>
      <c r="Q7" s="6" t="s">
        <v>3</v>
      </c>
      <c r="R7" s="6"/>
      <c r="S7" s="6"/>
      <c r="T7" s="6" t="s">
        <v>3</v>
      </c>
      <c r="U7" s="6"/>
      <c r="V7" s="6"/>
      <c r="W7" s="31"/>
      <c r="X7" s="9" t="s">
        <v>72</v>
      </c>
      <c r="Y7" s="31"/>
      <c r="Z7" s="33" t="s">
        <v>82</v>
      </c>
      <c r="AA7" s="31"/>
      <c r="AB7" s="33" t="s">
        <v>84</v>
      </c>
      <c r="AC7" s="20"/>
      <c r="AD7" s="9" t="s">
        <v>72</v>
      </c>
      <c r="AE7" s="31"/>
      <c r="AF7" s="33" t="s">
        <v>82</v>
      </c>
      <c r="AG7" s="46"/>
      <c r="AH7" s="33" t="s">
        <v>84</v>
      </c>
      <c r="AI7" s="55"/>
      <c r="AQ7" s="2"/>
      <c r="AW7" s="2"/>
      <c r="AY7" s="2"/>
    </row>
    <row r="8" spans="1:53" ht="15.75">
      <c r="A8" s="56" t="s">
        <v>73</v>
      </c>
      <c r="B8" s="120" t="s">
        <v>88</v>
      </c>
      <c r="C8" s="121"/>
      <c r="D8" s="121"/>
      <c r="E8" s="264" t="s">
        <v>89</v>
      </c>
      <c r="F8" s="264"/>
      <c r="G8" s="264"/>
      <c r="H8" s="264" t="s">
        <v>89</v>
      </c>
      <c r="I8" s="264"/>
      <c r="J8" s="264"/>
      <c r="K8" s="120" t="s">
        <v>90</v>
      </c>
      <c r="L8" s="121"/>
      <c r="M8" s="121"/>
      <c r="N8" s="266">
        <v>5.0000000000000001E-3</v>
      </c>
      <c r="O8" s="266"/>
      <c r="P8" s="266"/>
      <c r="Q8" s="120" t="s">
        <v>91</v>
      </c>
      <c r="R8" s="121"/>
      <c r="S8" s="121"/>
      <c r="T8" s="120" t="s">
        <v>92</v>
      </c>
      <c r="U8" s="121"/>
      <c r="V8" s="121"/>
      <c r="W8" s="34"/>
      <c r="X8" s="35" t="s">
        <v>83</v>
      </c>
      <c r="Y8" s="34"/>
      <c r="Z8" s="36" t="s">
        <v>83</v>
      </c>
      <c r="AA8" s="34"/>
      <c r="AB8" s="11" t="s">
        <v>83</v>
      </c>
      <c r="AC8" s="22"/>
      <c r="AD8" s="35" t="s">
        <v>83</v>
      </c>
      <c r="AE8" s="47"/>
      <c r="AF8" s="36" t="s">
        <v>83</v>
      </c>
      <c r="AG8" s="47"/>
      <c r="AH8" s="11" t="s">
        <v>83</v>
      </c>
      <c r="AI8" s="57"/>
    </row>
    <row r="9" spans="1:53" ht="15.75">
      <c r="A9" s="23"/>
      <c r="B9" s="7"/>
      <c r="C9" s="7"/>
      <c r="D9" s="7"/>
      <c r="E9" s="7"/>
      <c r="F9" s="7"/>
      <c r="G9" s="7"/>
      <c r="H9" s="7"/>
      <c r="I9" s="7"/>
      <c r="J9" s="7"/>
      <c r="K9" s="7"/>
      <c r="L9" s="7"/>
      <c r="M9" s="7"/>
      <c r="N9" s="7"/>
      <c r="O9" s="7"/>
      <c r="P9" s="7"/>
      <c r="Q9" s="7"/>
      <c r="R9" s="7"/>
      <c r="S9" s="7"/>
      <c r="T9" s="7"/>
      <c r="U9" s="7"/>
      <c r="V9" s="7"/>
      <c r="W9" s="37"/>
      <c r="X9" s="27"/>
      <c r="Y9" s="37"/>
      <c r="Z9" s="27"/>
      <c r="AA9" s="37"/>
      <c r="AB9" s="27"/>
      <c r="AC9" s="13"/>
      <c r="AD9" s="27"/>
      <c r="AE9" s="31"/>
      <c r="AF9" s="27"/>
      <c r="AG9" s="31"/>
      <c r="AH9" s="27"/>
      <c r="AI9" s="58"/>
    </row>
    <row r="10" spans="1:53" ht="15.75">
      <c r="A10" s="59" t="s">
        <v>4</v>
      </c>
      <c r="B10" s="7"/>
      <c r="C10" s="7"/>
      <c r="D10" s="7"/>
      <c r="E10" s="7"/>
      <c r="F10" s="122"/>
      <c r="G10" s="7"/>
      <c r="H10" s="7"/>
      <c r="I10" s="7"/>
      <c r="J10" s="7"/>
      <c r="K10" s="7"/>
      <c r="L10" s="123"/>
      <c r="M10" s="7"/>
      <c r="N10" s="7"/>
      <c r="O10" s="7"/>
      <c r="P10" s="7"/>
      <c r="Q10" s="7"/>
      <c r="R10" s="124">
        <v>0.25</v>
      </c>
      <c r="S10" s="7"/>
      <c r="T10" s="7"/>
      <c r="U10" s="122"/>
      <c r="V10" s="7"/>
      <c r="W10" s="37"/>
      <c r="X10" s="38">
        <v>1.5</v>
      </c>
      <c r="Y10" s="37"/>
      <c r="Z10" s="114">
        <f t="shared" ref="Z10:Z73" si="0">(C10+F10+I10+L10+O10+R10)</f>
        <v>0.25</v>
      </c>
      <c r="AA10" s="37"/>
      <c r="AB10" s="114">
        <f t="shared" ref="AB10:AB73" si="1">X10-Z10</f>
        <v>1.25</v>
      </c>
      <c r="AC10" s="18"/>
      <c r="AD10" s="38">
        <v>0.5</v>
      </c>
      <c r="AE10" s="41"/>
      <c r="AF10" s="38">
        <f t="shared" ref="AF10:AF73" si="2">U10</f>
        <v>0</v>
      </c>
      <c r="AG10" s="41"/>
      <c r="AH10" s="38">
        <f t="shared" ref="AH10:AH73" si="3">AD10-AF10</f>
        <v>0.5</v>
      </c>
      <c r="AI10" s="58"/>
      <c r="AK10">
        <f t="shared" ref="AK10:AK73" si="4">IF(Z10&gt;0,1,0)</f>
        <v>1</v>
      </c>
      <c r="AL10">
        <f>IF(AF10&gt;0,1,0)</f>
        <v>0</v>
      </c>
      <c r="AQ10" s="2"/>
      <c r="AS10" s="2"/>
      <c r="AU10" s="2"/>
      <c r="AW10" s="2"/>
      <c r="AY10" s="2"/>
    </row>
    <row r="11" spans="1:53" ht="15.75">
      <c r="A11" s="60" t="s">
        <v>5</v>
      </c>
      <c r="B11" s="16"/>
      <c r="C11" s="16"/>
      <c r="D11" s="16"/>
      <c r="E11" s="16"/>
      <c r="F11" s="125"/>
      <c r="G11" s="16"/>
      <c r="H11" s="16"/>
      <c r="I11" s="126">
        <v>1</v>
      </c>
      <c r="J11" s="16"/>
      <c r="K11" s="16"/>
      <c r="L11" s="127"/>
      <c r="M11" s="16"/>
      <c r="N11" s="16"/>
      <c r="O11" s="16"/>
      <c r="P11" s="16"/>
      <c r="Q11" s="16"/>
      <c r="R11" s="127"/>
      <c r="S11" s="16"/>
      <c r="T11" s="16"/>
      <c r="U11" s="125"/>
      <c r="V11" s="16"/>
      <c r="W11" s="37"/>
      <c r="X11" s="39">
        <v>1.5</v>
      </c>
      <c r="Y11" s="37"/>
      <c r="Z11" s="39">
        <f t="shared" si="0"/>
        <v>1</v>
      </c>
      <c r="AA11" s="37"/>
      <c r="AB11" s="39">
        <f t="shared" si="1"/>
        <v>0.5</v>
      </c>
      <c r="AC11" s="17"/>
      <c r="AD11" s="39">
        <v>0.5</v>
      </c>
      <c r="AE11" s="39"/>
      <c r="AF11" s="39">
        <f t="shared" si="2"/>
        <v>0</v>
      </c>
      <c r="AG11" s="39"/>
      <c r="AH11" s="39">
        <f t="shared" si="3"/>
        <v>0.5</v>
      </c>
      <c r="AI11" s="58"/>
      <c r="AK11">
        <f t="shared" si="4"/>
        <v>1</v>
      </c>
      <c r="AL11">
        <f t="shared" ref="AL11:AL74" si="5">IF(AF11&gt;0,1,0)</f>
        <v>0</v>
      </c>
      <c r="AO11" s="3"/>
    </row>
    <row r="12" spans="1:53" ht="15.75">
      <c r="A12" s="59" t="s">
        <v>6</v>
      </c>
      <c r="B12" s="7"/>
      <c r="C12" s="7"/>
      <c r="D12" s="7"/>
      <c r="E12" s="7"/>
      <c r="F12" s="128"/>
      <c r="G12" s="7"/>
      <c r="H12" s="7"/>
      <c r="I12" s="7"/>
      <c r="J12" s="7"/>
      <c r="K12" s="7"/>
      <c r="L12" s="129"/>
      <c r="M12" s="7"/>
      <c r="N12" s="7"/>
      <c r="O12" s="7"/>
      <c r="P12" s="7"/>
      <c r="Q12" s="7"/>
      <c r="R12" s="129"/>
      <c r="S12" s="7"/>
      <c r="T12" s="7"/>
      <c r="U12" s="128">
        <v>0.5</v>
      </c>
      <c r="V12" s="7"/>
      <c r="W12" s="37"/>
      <c r="X12" s="38">
        <v>1</v>
      </c>
      <c r="Y12" s="37"/>
      <c r="Z12" s="38">
        <f t="shared" si="0"/>
        <v>0</v>
      </c>
      <c r="AA12" s="37"/>
      <c r="AB12" s="38">
        <f t="shared" si="1"/>
        <v>1</v>
      </c>
      <c r="AC12" s="18"/>
      <c r="AD12" s="38">
        <v>0.5</v>
      </c>
      <c r="AE12" s="41"/>
      <c r="AF12" s="38">
        <f t="shared" si="2"/>
        <v>0.5</v>
      </c>
      <c r="AG12" s="41"/>
      <c r="AH12" s="38">
        <f t="shared" si="3"/>
        <v>0</v>
      </c>
      <c r="AI12" s="58"/>
      <c r="AK12">
        <f t="shared" si="4"/>
        <v>0</v>
      </c>
      <c r="AL12">
        <f t="shared" si="5"/>
        <v>1</v>
      </c>
      <c r="AQ12" s="2"/>
      <c r="AS12" s="2"/>
      <c r="AU12" s="2"/>
      <c r="AW12" s="2"/>
      <c r="AY12" s="2"/>
    </row>
    <row r="13" spans="1:53" ht="15.75">
      <c r="A13" s="61" t="s">
        <v>7</v>
      </c>
      <c r="B13" s="14"/>
      <c r="C13" s="14"/>
      <c r="D13" s="14"/>
      <c r="E13" s="14"/>
      <c r="F13" s="130"/>
      <c r="G13" s="14"/>
      <c r="H13" s="14"/>
      <c r="I13" s="131">
        <v>1</v>
      </c>
      <c r="J13" s="14"/>
      <c r="K13" s="14"/>
      <c r="L13" s="132"/>
      <c r="M13" s="14"/>
      <c r="N13" s="14"/>
      <c r="O13" s="14"/>
      <c r="P13" s="14"/>
      <c r="Q13" s="14"/>
      <c r="R13" s="132"/>
      <c r="S13" s="14"/>
      <c r="T13" s="14"/>
      <c r="U13" s="130"/>
      <c r="V13" s="14"/>
      <c r="W13" s="37"/>
      <c r="X13" s="39">
        <v>1.5</v>
      </c>
      <c r="Y13" s="37"/>
      <c r="Z13" s="39">
        <f t="shared" si="0"/>
        <v>1</v>
      </c>
      <c r="AA13" s="37"/>
      <c r="AB13" s="39">
        <f t="shared" si="1"/>
        <v>0.5</v>
      </c>
      <c r="AC13" s="15"/>
      <c r="AD13" s="39">
        <v>0.5</v>
      </c>
      <c r="AE13" s="39"/>
      <c r="AF13" s="39">
        <f t="shared" si="2"/>
        <v>0</v>
      </c>
      <c r="AG13" s="39"/>
      <c r="AH13" s="39">
        <f t="shared" si="3"/>
        <v>0.5</v>
      </c>
      <c r="AI13" s="58"/>
      <c r="AK13">
        <f t="shared" si="4"/>
        <v>1</v>
      </c>
      <c r="AL13">
        <f t="shared" si="5"/>
        <v>0</v>
      </c>
      <c r="AO13" s="3"/>
    </row>
    <row r="14" spans="1:53" ht="15.75">
      <c r="A14" s="59" t="s">
        <v>8</v>
      </c>
      <c r="B14" s="7"/>
      <c r="C14" s="7"/>
      <c r="D14" s="7"/>
      <c r="E14" s="7"/>
      <c r="F14" s="128"/>
      <c r="G14" s="7"/>
      <c r="H14" s="7"/>
      <c r="I14" s="7"/>
      <c r="J14" s="7"/>
      <c r="K14" s="7"/>
      <c r="L14" s="129"/>
      <c r="M14" s="7"/>
      <c r="N14" s="7"/>
      <c r="O14" s="7"/>
      <c r="P14" s="7"/>
      <c r="Q14" s="7"/>
      <c r="R14" s="133"/>
      <c r="S14" s="7"/>
      <c r="T14" s="7"/>
      <c r="U14" s="128"/>
      <c r="V14" s="7"/>
      <c r="W14" s="37"/>
      <c r="X14" s="38">
        <v>1</v>
      </c>
      <c r="Y14" s="37"/>
      <c r="Z14" s="38">
        <f t="shared" si="0"/>
        <v>0</v>
      </c>
      <c r="AA14" s="37"/>
      <c r="AB14" s="38">
        <f t="shared" si="1"/>
        <v>1</v>
      </c>
      <c r="AC14" s="18"/>
      <c r="AD14" s="38">
        <v>0.5</v>
      </c>
      <c r="AE14" s="41"/>
      <c r="AF14" s="38">
        <f t="shared" si="2"/>
        <v>0</v>
      </c>
      <c r="AG14" s="41"/>
      <c r="AH14" s="38">
        <f t="shared" si="3"/>
        <v>0.5</v>
      </c>
      <c r="AI14" s="58"/>
      <c r="AK14">
        <f t="shared" si="4"/>
        <v>0</v>
      </c>
      <c r="AL14">
        <f t="shared" si="5"/>
        <v>0</v>
      </c>
      <c r="AQ14" s="2"/>
      <c r="AS14" s="2"/>
      <c r="AU14" s="2"/>
      <c r="AW14" s="2"/>
    </row>
    <row r="15" spans="1:53" ht="15.75">
      <c r="A15" s="61" t="s">
        <v>9</v>
      </c>
      <c r="B15" s="14"/>
      <c r="C15" s="131"/>
      <c r="D15" s="14"/>
      <c r="E15" s="14"/>
      <c r="F15" s="130"/>
      <c r="G15" s="14"/>
      <c r="H15" s="14"/>
      <c r="I15" s="14"/>
      <c r="J15" s="14"/>
      <c r="K15" s="14"/>
      <c r="L15" s="132"/>
      <c r="M15" s="14"/>
      <c r="N15" s="14"/>
      <c r="O15" s="14"/>
      <c r="P15" s="14"/>
      <c r="Q15" s="14"/>
      <c r="R15" s="14"/>
      <c r="S15" s="14"/>
      <c r="T15" s="14"/>
      <c r="U15" s="130"/>
      <c r="V15" s="14"/>
      <c r="W15" s="37"/>
      <c r="X15" s="39">
        <v>2</v>
      </c>
      <c r="Y15" s="37"/>
      <c r="Z15" s="39">
        <f t="shared" si="0"/>
        <v>0</v>
      </c>
      <c r="AA15" s="37"/>
      <c r="AB15" s="39">
        <f t="shared" si="1"/>
        <v>2</v>
      </c>
      <c r="AC15" s="15"/>
      <c r="AD15" s="39">
        <v>0.5</v>
      </c>
      <c r="AE15" s="39"/>
      <c r="AF15" s="39">
        <f t="shared" si="2"/>
        <v>0</v>
      </c>
      <c r="AG15" s="39"/>
      <c r="AH15" s="39">
        <f t="shared" si="3"/>
        <v>0.5</v>
      </c>
      <c r="AI15" s="58"/>
      <c r="AK15">
        <f t="shared" si="4"/>
        <v>0</v>
      </c>
      <c r="AL15">
        <f t="shared" si="5"/>
        <v>0</v>
      </c>
      <c r="AN15" s="3"/>
      <c r="AO15" s="3"/>
    </row>
    <row r="16" spans="1:53" ht="15.75">
      <c r="A16" s="59" t="s">
        <v>10</v>
      </c>
      <c r="B16" s="7"/>
      <c r="C16" s="7"/>
      <c r="D16" s="7"/>
      <c r="E16" s="7"/>
      <c r="F16" s="128"/>
      <c r="G16" s="7"/>
      <c r="H16" s="7"/>
      <c r="I16" s="134">
        <v>1</v>
      </c>
      <c r="J16" s="7"/>
      <c r="K16" s="7"/>
      <c r="L16" s="129"/>
      <c r="M16" s="7"/>
      <c r="N16" s="7"/>
      <c r="O16" s="7"/>
      <c r="P16" s="7"/>
      <c r="Q16" s="7"/>
      <c r="R16" s="123"/>
      <c r="S16" s="7"/>
      <c r="T16" s="7"/>
      <c r="U16" s="128"/>
      <c r="V16" s="7"/>
      <c r="W16" s="37"/>
      <c r="X16" s="38">
        <v>1.5</v>
      </c>
      <c r="Y16" s="37"/>
      <c r="Z16" s="38">
        <f t="shared" si="0"/>
        <v>1</v>
      </c>
      <c r="AA16" s="37"/>
      <c r="AB16" s="38">
        <f t="shared" si="1"/>
        <v>0.5</v>
      </c>
      <c r="AC16" s="18"/>
      <c r="AD16" s="38">
        <v>0.5</v>
      </c>
      <c r="AE16" s="41"/>
      <c r="AF16" s="38">
        <f t="shared" si="2"/>
        <v>0</v>
      </c>
      <c r="AG16" s="41"/>
      <c r="AH16" s="38">
        <f t="shared" si="3"/>
        <v>0.5</v>
      </c>
      <c r="AI16" s="58"/>
      <c r="AK16">
        <f t="shared" si="4"/>
        <v>1</v>
      </c>
      <c r="AL16">
        <f t="shared" si="5"/>
        <v>0</v>
      </c>
      <c r="AO16" s="3"/>
      <c r="AS16" s="2"/>
      <c r="BA16" s="1"/>
    </row>
    <row r="17" spans="1:51" ht="15.75">
      <c r="A17" s="61" t="s">
        <v>11</v>
      </c>
      <c r="B17" s="14"/>
      <c r="C17" s="14"/>
      <c r="D17" s="14"/>
      <c r="E17" s="14"/>
      <c r="F17" s="130">
        <v>1</v>
      </c>
      <c r="G17" s="14"/>
      <c r="H17" s="14"/>
      <c r="I17" s="14"/>
      <c r="J17" s="14"/>
      <c r="K17" s="14"/>
      <c r="L17" s="132"/>
      <c r="M17" s="14"/>
      <c r="N17" s="14"/>
      <c r="O17" s="14"/>
      <c r="P17" s="14"/>
      <c r="Q17" s="14"/>
      <c r="R17" s="132"/>
      <c r="S17" s="14"/>
      <c r="T17" s="14"/>
      <c r="U17" s="130"/>
      <c r="V17" s="14"/>
      <c r="W17" s="37"/>
      <c r="X17" s="39">
        <v>1</v>
      </c>
      <c r="Y17" s="37"/>
      <c r="Z17" s="39">
        <f t="shared" si="0"/>
        <v>1</v>
      </c>
      <c r="AA17" s="37"/>
      <c r="AB17" s="39">
        <f t="shared" si="1"/>
        <v>0</v>
      </c>
      <c r="AC17" s="15"/>
      <c r="AD17" s="39">
        <v>0.5</v>
      </c>
      <c r="AE17" s="39"/>
      <c r="AF17" s="39">
        <f t="shared" si="2"/>
        <v>0</v>
      </c>
      <c r="AG17" s="39"/>
      <c r="AH17" s="39">
        <f t="shared" si="3"/>
        <v>0.5</v>
      </c>
      <c r="AI17" s="58"/>
      <c r="AK17">
        <f t="shared" si="4"/>
        <v>1</v>
      </c>
      <c r="AL17">
        <f t="shared" si="5"/>
        <v>0</v>
      </c>
      <c r="AO17" s="3"/>
    </row>
    <row r="18" spans="1:51" ht="15.75">
      <c r="A18" s="59" t="s">
        <v>12</v>
      </c>
      <c r="B18" s="7"/>
      <c r="C18" s="7"/>
      <c r="D18" s="7"/>
      <c r="E18" s="7"/>
      <c r="F18" s="128"/>
      <c r="G18" s="7"/>
      <c r="H18" s="7"/>
      <c r="I18" s="7"/>
      <c r="J18" s="7"/>
      <c r="K18" s="7"/>
      <c r="L18" s="129"/>
      <c r="M18" s="7"/>
      <c r="N18" s="7"/>
      <c r="O18" s="7"/>
      <c r="P18" s="7"/>
      <c r="Q18" s="7"/>
      <c r="R18" s="129"/>
      <c r="S18" s="7"/>
      <c r="T18" s="7"/>
      <c r="U18" s="128"/>
      <c r="V18" s="7"/>
      <c r="W18" s="37"/>
      <c r="X18" s="38">
        <v>1</v>
      </c>
      <c r="Y18" s="37"/>
      <c r="Z18" s="38">
        <f t="shared" si="0"/>
        <v>0</v>
      </c>
      <c r="AA18" s="37"/>
      <c r="AB18" s="38">
        <f t="shared" si="1"/>
        <v>1</v>
      </c>
      <c r="AC18" s="18"/>
      <c r="AD18" s="38">
        <v>0.5</v>
      </c>
      <c r="AE18" s="41"/>
      <c r="AF18" s="38">
        <f t="shared" si="2"/>
        <v>0</v>
      </c>
      <c r="AG18" s="41"/>
      <c r="AH18" s="38">
        <f t="shared" si="3"/>
        <v>0.5</v>
      </c>
      <c r="AI18" s="58"/>
      <c r="AK18">
        <f t="shared" si="4"/>
        <v>0</v>
      </c>
      <c r="AL18">
        <f t="shared" si="5"/>
        <v>0</v>
      </c>
      <c r="AO18" s="3"/>
      <c r="AQ18" s="2"/>
      <c r="AS18" s="2"/>
      <c r="AU18" s="2"/>
      <c r="AW18" s="2"/>
      <c r="AY18" s="2"/>
    </row>
    <row r="19" spans="1:51" ht="15.75">
      <c r="A19" s="61" t="s">
        <v>13</v>
      </c>
      <c r="B19" s="14"/>
      <c r="C19" s="14"/>
      <c r="D19" s="14"/>
      <c r="E19" s="14"/>
      <c r="F19" s="130">
        <v>1</v>
      </c>
      <c r="G19" s="14"/>
      <c r="H19" s="14"/>
      <c r="I19" s="14"/>
      <c r="J19" s="14"/>
      <c r="K19" s="14"/>
      <c r="L19" s="132"/>
      <c r="M19" s="14"/>
      <c r="N19" s="14"/>
      <c r="O19" s="14"/>
      <c r="P19" s="14"/>
      <c r="Q19" s="14"/>
      <c r="R19" s="132"/>
      <c r="S19" s="14"/>
      <c r="T19" s="14"/>
      <c r="U19" s="130"/>
      <c r="V19" s="14"/>
      <c r="W19" s="37"/>
      <c r="X19" s="39">
        <v>1</v>
      </c>
      <c r="Y19" s="37"/>
      <c r="Z19" s="39">
        <f t="shared" si="0"/>
        <v>1</v>
      </c>
      <c r="AA19" s="37"/>
      <c r="AB19" s="39">
        <f t="shared" si="1"/>
        <v>0</v>
      </c>
      <c r="AC19" s="15"/>
      <c r="AD19" s="39">
        <v>0.5</v>
      </c>
      <c r="AE19" s="39"/>
      <c r="AF19" s="39">
        <f t="shared" si="2"/>
        <v>0</v>
      </c>
      <c r="AG19" s="39"/>
      <c r="AH19" s="39">
        <f t="shared" si="3"/>
        <v>0.5</v>
      </c>
      <c r="AI19" s="58"/>
      <c r="AK19">
        <f t="shared" si="4"/>
        <v>1</v>
      </c>
      <c r="AL19">
        <f t="shared" si="5"/>
        <v>0</v>
      </c>
      <c r="AN19" s="3"/>
      <c r="AO19" s="3"/>
    </row>
    <row r="20" spans="1:51" ht="15.75">
      <c r="A20" s="59" t="s">
        <v>14</v>
      </c>
      <c r="B20" s="7"/>
      <c r="C20" s="7"/>
      <c r="D20" s="7"/>
      <c r="E20" s="7"/>
      <c r="F20" s="128"/>
      <c r="G20" s="7"/>
      <c r="H20" s="7"/>
      <c r="I20" s="7"/>
      <c r="J20" s="7"/>
      <c r="K20" s="7"/>
      <c r="L20" s="129"/>
      <c r="M20" s="7"/>
      <c r="N20" s="7"/>
      <c r="O20" s="7"/>
      <c r="P20" s="7"/>
      <c r="Q20" s="7"/>
      <c r="R20" s="129"/>
      <c r="S20" s="7"/>
      <c r="T20" s="7"/>
      <c r="U20" s="128"/>
      <c r="V20" s="7"/>
      <c r="W20" s="37"/>
      <c r="X20" s="38">
        <v>1</v>
      </c>
      <c r="Y20" s="37"/>
      <c r="Z20" s="38">
        <f t="shared" si="0"/>
        <v>0</v>
      </c>
      <c r="AA20" s="37"/>
      <c r="AB20" s="38">
        <f t="shared" si="1"/>
        <v>1</v>
      </c>
      <c r="AC20" s="18"/>
      <c r="AD20" s="38">
        <v>0.5</v>
      </c>
      <c r="AE20" s="41"/>
      <c r="AF20" s="38">
        <f t="shared" si="2"/>
        <v>0</v>
      </c>
      <c r="AG20" s="41"/>
      <c r="AH20" s="38">
        <f t="shared" si="3"/>
        <v>0.5</v>
      </c>
      <c r="AI20" s="58"/>
      <c r="AK20">
        <f t="shared" si="4"/>
        <v>0</v>
      </c>
      <c r="AL20">
        <f t="shared" si="5"/>
        <v>0</v>
      </c>
      <c r="AO20" s="3"/>
      <c r="AQ20" s="2"/>
      <c r="AS20" s="2"/>
      <c r="AU20" s="2"/>
      <c r="AW20" s="2"/>
      <c r="AY20" s="2"/>
    </row>
    <row r="21" spans="1:51" ht="15.75">
      <c r="A21" s="61" t="s">
        <v>15</v>
      </c>
      <c r="B21" s="14"/>
      <c r="C21" s="14"/>
      <c r="D21" s="14"/>
      <c r="E21" s="14"/>
      <c r="F21" s="130"/>
      <c r="G21" s="14"/>
      <c r="H21" s="14"/>
      <c r="I21" s="135">
        <v>1</v>
      </c>
      <c r="J21" s="14"/>
      <c r="K21" s="14"/>
      <c r="L21" s="132"/>
      <c r="M21" s="14"/>
      <c r="N21" s="14"/>
      <c r="O21" s="14"/>
      <c r="P21" s="14"/>
      <c r="Q21" s="14"/>
      <c r="R21" s="132"/>
      <c r="S21" s="14"/>
      <c r="T21" s="14"/>
      <c r="U21" s="130"/>
      <c r="V21" s="14"/>
      <c r="W21" s="37"/>
      <c r="X21" s="39">
        <v>1</v>
      </c>
      <c r="Y21" s="37"/>
      <c r="Z21" s="39">
        <f t="shared" si="0"/>
        <v>1</v>
      </c>
      <c r="AA21" s="37"/>
      <c r="AB21" s="39">
        <f t="shared" si="1"/>
        <v>0</v>
      </c>
      <c r="AC21" s="15"/>
      <c r="AD21" s="39">
        <v>0.5</v>
      </c>
      <c r="AE21" s="39"/>
      <c r="AF21" s="39">
        <f t="shared" si="2"/>
        <v>0</v>
      </c>
      <c r="AG21" s="39"/>
      <c r="AH21" s="39">
        <f t="shared" si="3"/>
        <v>0.5</v>
      </c>
      <c r="AI21" s="58"/>
      <c r="AK21">
        <f t="shared" si="4"/>
        <v>1</v>
      </c>
      <c r="AL21">
        <f t="shared" si="5"/>
        <v>0</v>
      </c>
      <c r="AO21" s="3"/>
    </row>
    <row r="22" spans="1:51" ht="15.75">
      <c r="A22" s="62" t="s">
        <v>160</v>
      </c>
      <c r="B22" s="12"/>
      <c r="C22" s="12"/>
      <c r="D22" s="12"/>
      <c r="E22" s="12"/>
      <c r="F22" s="136"/>
      <c r="G22" s="12"/>
      <c r="H22" s="12"/>
      <c r="I22" s="136">
        <v>1</v>
      </c>
      <c r="J22" s="12"/>
      <c r="K22" s="12"/>
      <c r="L22" s="137"/>
      <c r="M22" s="12"/>
      <c r="N22" s="12"/>
      <c r="O22" s="12"/>
      <c r="P22" s="12"/>
      <c r="Q22" s="12"/>
      <c r="R22" s="137"/>
      <c r="S22" s="12"/>
      <c r="T22" s="12"/>
      <c r="U22" s="136"/>
      <c r="V22" s="12"/>
      <c r="W22" s="37"/>
      <c r="X22" s="40">
        <v>1.5</v>
      </c>
      <c r="Y22" s="37"/>
      <c r="Z22" s="38">
        <f t="shared" si="0"/>
        <v>1</v>
      </c>
      <c r="AA22" s="37"/>
      <c r="AB22" s="38">
        <f t="shared" si="1"/>
        <v>0.5</v>
      </c>
      <c r="AC22" s="18"/>
      <c r="AD22" s="38">
        <v>0.5</v>
      </c>
      <c r="AE22" s="41"/>
      <c r="AF22" s="38">
        <f t="shared" si="2"/>
        <v>0</v>
      </c>
      <c r="AG22" s="41"/>
      <c r="AH22" s="38">
        <f t="shared" si="3"/>
        <v>0.5</v>
      </c>
      <c r="AI22" s="58"/>
      <c r="AK22">
        <f t="shared" si="4"/>
        <v>1</v>
      </c>
      <c r="AL22">
        <f t="shared" si="5"/>
        <v>0</v>
      </c>
      <c r="AN22" s="3"/>
      <c r="AO22" s="3"/>
      <c r="AQ22" s="2"/>
      <c r="AS22" s="2"/>
      <c r="AU22" s="2"/>
      <c r="AW22" s="2"/>
      <c r="AY22" s="2"/>
    </row>
    <row r="23" spans="1:51" ht="15.75">
      <c r="A23" s="63" t="s">
        <v>16</v>
      </c>
      <c r="B23" s="13"/>
      <c r="C23" s="13"/>
      <c r="D23" s="13"/>
      <c r="E23" s="13"/>
      <c r="F23" s="138"/>
      <c r="G23" s="13"/>
      <c r="H23" s="13"/>
      <c r="I23" s="139">
        <v>1</v>
      </c>
      <c r="J23" s="13"/>
      <c r="K23" s="13"/>
      <c r="L23" s="140"/>
      <c r="M23" s="13"/>
      <c r="N23" s="13"/>
      <c r="O23" s="13"/>
      <c r="P23" s="13"/>
      <c r="Q23" s="13"/>
      <c r="R23" s="140"/>
      <c r="S23" s="13"/>
      <c r="T23" s="13"/>
      <c r="U23" s="138"/>
      <c r="V23" s="13"/>
      <c r="W23" s="37"/>
      <c r="X23" s="41">
        <v>1.5</v>
      </c>
      <c r="Y23" s="37"/>
      <c r="Z23" s="39">
        <f t="shared" si="0"/>
        <v>1</v>
      </c>
      <c r="AA23" s="37"/>
      <c r="AB23" s="39">
        <f t="shared" si="1"/>
        <v>0.5</v>
      </c>
      <c r="AC23" s="15"/>
      <c r="AD23" s="39">
        <v>0.5</v>
      </c>
      <c r="AE23" s="39"/>
      <c r="AF23" s="39">
        <f t="shared" si="2"/>
        <v>0</v>
      </c>
      <c r="AG23" s="39"/>
      <c r="AH23" s="39">
        <f t="shared" si="3"/>
        <v>0.5</v>
      </c>
      <c r="AI23" s="58"/>
      <c r="AK23">
        <f t="shared" si="4"/>
        <v>1</v>
      </c>
      <c r="AL23">
        <f t="shared" si="5"/>
        <v>0</v>
      </c>
      <c r="AO23" s="3"/>
      <c r="AU23" s="2"/>
    </row>
    <row r="24" spans="1:51" ht="15.75">
      <c r="A24" s="62" t="s">
        <v>17</v>
      </c>
      <c r="B24" s="12"/>
      <c r="C24" s="141">
        <v>0.5</v>
      </c>
      <c r="D24" s="12"/>
      <c r="E24" s="12"/>
      <c r="F24" s="136">
        <v>0.5</v>
      </c>
      <c r="G24" s="12"/>
      <c r="H24" s="12"/>
      <c r="I24" s="12"/>
      <c r="J24" s="12"/>
      <c r="K24" s="12"/>
      <c r="L24" s="12"/>
      <c r="M24" s="12"/>
      <c r="N24" s="12"/>
      <c r="O24" s="12"/>
      <c r="P24" s="12"/>
      <c r="Q24" s="12"/>
      <c r="R24" s="12"/>
      <c r="S24" s="12"/>
      <c r="T24" s="12"/>
      <c r="U24" s="136"/>
      <c r="V24" s="12"/>
      <c r="W24" s="37"/>
      <c r="X24" s="40">
        <v>2</v>
      </c>
      <c r="Y24" s="37"/>
      <c r="Z24" s="38">
        <f t="shared" si="0"/>
        <v>1</v>
      </c>
      <c r="AA24" s="37"/>
      <c r="AB24" s="38">
        <f t="shared" si="1"/>
        <v>1</v>
      </c>
      <c r="AC24" s="18"/>
      <c r="AD24" s="38">
        <v>0.5</v>
      </c>
      <c r="AE24" s="41"/>
      <c r="AF24" s="38">
        <f t="shared" si="2"/>
        <v>0</v>
      </c>
      <c r="AG24" s="41"/>
      <c r="AH24" s="38">
        <f t="shared" si="3"/>
        <v>0.5</v>
      </c>
      <c r="AI24" s="58"/>
      <c r="AK24">
        <f t="shared" si="4"/>
        <v>1</v>
      </c>
      <c r="AL24">
        <f t="shared" si="5"/>
        <v>0</v>
      </c>
      <c r="AO24" s="3"/>
      <c r="AS24" s="2"/>
      <c r="AU24" s="2"/>
      <c r="AW24" s="2"/>
      <c r="AY24" s="2"/>
    </row>
    <row r="25" spans="1:51" ht="15.75">
      <c r="A25" s="63" t="s">
        <v>18</v>
      </c>
      <c r="B25" s="13"/>
      <c r="C25" s="13"/>
      <c r="D25" s="13"/>
      <c r="E25" s="13"/>
      <c r="F25" s="138">
        <v>1</v>
      </c>
      <c r="G25" s="13"/>
      <c r="H25" s="13"/>
      <c r="I25" s="13"/>
      <c r="J25" s="13"/>
      <c r="K25" s="13"/>
      <c r="L25" s="142"/>
      <c r="M25" s="13"/>
      <c r="N25" s="13"/>
      <c r="O25" s="13"/>
      <c r="P25" s="13"/>
      <c r="Q25" s="13"/>
      <c r="R25" s="142"/>
      <c r="S25" s="13"/>
      <c r="T25" s="13"/>
      <c r="U25" s="138">
        <v>0.5</v>
      </c>
      <c r="V25" s="13"/>
      <c r="W25" s="37"/>
      <c r="X25" s="41">
        <v>1</v>
      </c>
      <c r="Y25" s="37"/>
      <c r="Z25" s="39">
        <f t="shared" si="0"/>
        <v>1</v>
      </c>
      <c r="AA25" s="37"/>
      <c r="AB25" s="39">
        <f t="shared" si="1"/>
        <v>0</v>
      </c>
      <c r="AC25" s="15"/>
      <c r="AD25" s="39">
        <v>0.5</v>
      </c>
      <c r="AE25" s="39"/>
      <c r="AF25" s="39">
        <f t="shared" si="2"/>
        <v>0.5</v>
      </c>
      <c r="AG25" s="39"/>
      <c r="AH25" s="39">
        <f t="shared" si="3"/>
        <v>0</v>
      </c>
      <c r="AI25" s="58"/>
      <c r="AK25">
        <f t="shared" si="4"/>
        <v>1</v>
      </c>
      <c r="AL25">
        <f t="shared" si="5"/>
        <v>1</v>
      </c>
      <c r="AO25" s="3"/>
      <c r="AQ25" s="2"/>
      <c r="AS25" s="2"/>
      <c r="AU25" s="2"/>
      <c r="AW25" s="2"/>
      <c r="AY25" s="2"/>
    </row>
    <row r="26" spans="1:51" ht="15.75">
      <c r="A26" s="62" t="s">
        <v>19</v>
      </c>
      <c r="B26" s="12"/>
      <c r="C26" s="12"/>
      <c r="D26" s="12"/>
      <c r="E26" s="12"/>
      <c r="F26" s="136">
        <v>0.5</v>
      </c>
      <c r="G26" s="12"/>
      <c r="H26" s="12"/>
      <c r="I26" s="143"/>
      <c r="J26" s="12"/>
      <c r="K26" s="12"/>
      <c r="L26" s="137"/>
      <c r="M26" s="12"/>
      <c r="N26" s="12"/>
      <c r="O26" s="12"/>
      <c r="P26" s="12"/>
      <c r="Q26" s="12"/>
      <c r="R26" s="137"/>
      <c r="S26" s="12"/>
      <c r="T26" s="12"/>
      <c r="U26" s="136">
        <v>0.5</v>
      </c>
      <c r="V26" s="12"/>
      <c r="W26" s="37"/>
      <c r="X26" s="40">
        <v>1</v>
      </c>
      <c r="Y26" s="37"/>
      <c r="Z26" s="38">
        <f t="shared" si="0"/>
        <v>0.5</v>
      </c>
      <c r="AA26" s="37"/>
      <c r="AB26" s="38">
        <f t="shared" si="1"/>
        <v>0.5</v>
      </c>
      <c r="AC26" s="18"/>
      <c r="AD26" s="38">
        <v>0.5</v>
      </c>
      <c r="AE26" s="41"/>
      <c r="AF26" s="38">
        <f t="shared" si="2"/>
        <v>0.5</v>
      </c>
      <c r="AG26" s="41"/>
      <c r="AH26" s="38">
        <f t="shared" si="3"/>
        <v>0</v>
      </c>
      <c r="AI26" s="58"/>
      <c r="AK26">
        <f t="shared" si="4"/>
        <v>1</v>
      </c>
      <c r="AL26">
        <f t="shared" si="5"/>
        <v>1</v>
      </c>
      <c r="AQ26" s="2"/>
      <c r="AS26" s="2"/>
      <c r="AU26" s="2"/>
      <c r="AW26" s="2"/>
      <c r="AY26" s="2"/>
    </row>
    <row r="27" spans="1:51" ht="15.75">
      <c r="A27" s="63" t="s">
        <v>20</v>
      </c>
      <c r="B27" s="13"/>
      <c r="C27" s="13"/>
      <c r="D27" s="13"/>
      <c r="E27" s="13"/>
      <c r="F27" s="138"/>
      <c r="G27" s="13"/>
      <c r="H27" s="13"/>
      <c r="I27" s="138"/>
      <c r="J27" s="13"/>
      <c r="K27" s="13"/>
      <c r="L27" s="144"/>
      <c r="M27" s="13"/>
      <c r="N27" s="13"/>
      <c r="O27" s="13"/>
      <c r="P27" s="13"/>
      <c r="Q27" s="13"/>
      <c r="R27" s="144"/>
      <c r="S27" s="13"/>
      <c r="T27" s="13"/>
      <c r="U27" s="138"/>
      <c r="V27" s="13"/>
      <c r="W27" s="37"/>
      <c r="X27" s="41">
        <v>1.5</v>
      </c>
      <c r="Y27" s="37"/>
      <c r="Z27" s="39">
        <f t="shared" si="0"/>
        <v>0</v>
      </c>
      <c r="AA27" s="37"/>
      <c r="AB27" s="39">
        <f t="shared" si="1"/>
        <v>1.5</v>
      </c>
      <c r="AC27" s="15"/>
      <c r="AD27" s="39">
        <v>0.5</v>
      </c>
      <c r="AE27" s="39"/>
      <c r="AF27" s="39">
        <f t="shared" si="2"/>
        <v>0</v>
      </c>
      <c r="AG27" s="39"/>
      <c r="AH27" s="39">
        <f t="shared" si="3"/>
        <v>0.5</v>
      </c>
      <c r="AI27" s="58"/>
      <c r="AK27">
        <f t="shared" si="4"/>
        <v>0</v>
      </c>
      <c r="AL27">
        <f t="shared" si="5"/>
        <v>0</v>
      </c>
      <c r="AO27" s="3"/>
      <c r="AS27" s="2"/>
      <c r="AU27" s="2"/>
      <c r="AW27" s="2"/>
      <c r="AY27" s="2"/>
    </row>
    <row r="28" spans="1:51" ht="15.75">
      <c r="A28" s="62" t="s">
        <v>21</v>
      </c>
      <c r="B28" s="12"/>
      <c r="C28" s="12"/>
      <c r="D28" s="12"/>
      <c r="E28" s="12"/>
      <c r="F28" s="136"/>
      <c r="G28" s="12"/>
      <c r="H28" s="12"/>
      <c r="I28" s="136">
        <v>1</v>
      </c>
      <c r="J28" s="12"/>
      <c r="K28" s="12"/>
      <c r="L28" s="137"/>
      <c r="M28" s="12"/>
      <c r="N28" s="12"/>
      <c r="O28" s="12"/>
      <c r="P28" s="12"/>
      <c r="Q28" s="12"/>
      <c r="R28" s="137"/>
      <c r="S28" s="12"/>
      <c r="T28" s="12"/>
      <c r="U28" s="136"/>
      <c r="V28" s="12"/>
      <c r="W28" s="37"/>
      <c r="X28" s="40">
        <v>1.5</v>
      </c>
      <c r="Y28" s="37"/>
      <c r="Z28" s="38">
        <f t="shared" si="0"/>
        <v>1</v>
      </c>
      <c r="AA28" s="37"/>
      <c r="AB28" s="38">
        <f t="shared" si="1"/>
        <v>0.5</v>
      </c>
      <c r="AC28" s="18"/>
      <c r="AD28" s="38">
        <v>0.5</v>
      </c>
      <c r="AE28" s="41"/>
      <c r="AF28" s="38">
        <f t="shared" si="2"/>
        <v>0</v>
      </c>
      <c r="AG28" s="41"/>
      <c r="AH28" s="38">
        <f t="shared" si="3"/>
        <v>0.5</v>
      </c>
      <c r="AI28" s="58"/>
      <c r="AK28">
        <f t="shared" si="4"/>
        <v>1</v>
      </c>
      <c r="AL28">
        <f t="shared" si="5"/>
        <v>0</v>
      </c>
      <c r="AQ28" s="2"/>
      <c r="AS28" s="2"/>
      <c r="AU28" s="2"/>
      <c r="AW28" s="2"/>
      <c r="AY28" s="2"/>
    </row>
    <row r="29" spans="1:51" ht="15.75">
      <c r="A29" s="63" t="s">
        <v>22</v>
      </c>
      <c r="B29" s="13"/>
      <c r="C29" s="13"/>
      <c r="D29" s="13"/>
      <c r="E29" s="13"/>
      <c r="F29" s="138"/>
      <c r="G29" s="13"/>
      <c r="H29" s="13"/>
      <c r="I29" s="138">
        <v>1</v>
      </c>
      <c r="J29" s="13"/>
      <c r="K29" s="13"/>
      <c r="L29" s="144"/>
      <c r="M29" s="13"/>
      <c r="N29" s="13"/>
      <c r="O29" s="13"/>
      <c r="P29" s="13"/>
      <c r="Q29" s="13"/>
      <c r="R29" s="144"/>
      <c r="S29" s="13"/>
      <c r="T29" s="13"/>
      <c r="U29" s="138"/>
      <c r="V29" s="13"/>
      <c r="W29" s="37"/>
      <c r="X29" s="41">
        <v>1.5</v>
      </c>
      <c r="Y29" s="37"/>
      <c r="Z29" s="39">
        <f t="shared" si="0"/>
        <v>1</v>
      </c>
      <c r="AA29" s="37"/>
      <c r="AB29" s="39">
        <f t="shared" si="1"/>
        <v>0.5</v>
      </c>
      <c r="AC29" s="15"/>
      <c r="AD29" s="39">
        <v>0.5</v>
      </c>
      <c r="AE29" s="39"/>
      <c r="AF29" s="39">
        <f t="shared" si="2"/>
        <v>0</v>
      </c>
      <c r="AG29" s="39"/>
      <c r="AH29" s="39">
        <f t="shared" si="3"/>
        <v>0.5</v>
      </c>
      <c r="AI29" s="58"/>
      <c r="AK29">
        <f t="shared" si="4"/>
        <v>1</v>
      </c>
      <c r="AL29">
        <f t="shared" si="5"/>
        <v>0</v>
      </c>
      <c r="AO29" s="3"/>
      <c r="AQ29" s="2"/>
      <c r="AS29" s="2"/>
      <c r="AU29" s="2"/>
      <c r="AW29" s="2"/>
      <c r="AY29" s="2"/>
    </row>
    <row r="30" spans="1:51" ht="15.75">
      <c r="A30" s="62" t="s">
        <v>23</v>
      </c>
      <c r="B30" s="12"/>
      <c r="C30" s="12"/>
      <c r="D30" s="12"/>
      <c r="E30" s="12"/>
      <c r="F30" s="136">
        <v>1</v>
      </c>
      <c r="G30" s="12"/>
      <c r="H30" s="12"/>
      <c r="I30" s="136"/>
      <c r="J30" s="12"/>
      <c r="K30" s="12"/>
      <c r="L30" s="137"/>
      <c r="M30" s="12"/>
      <c r="N30" s="12"/>
      <c r="O30" s="12"/>
      <c r="P30" s="12"/>
      <c r="Q30" s="12"/>
      <c r="R30" s="137"/>
      <c r="S30" s="12"/>
      <c r="T30" s="12"/>
      <c r="U30" s="136"/>
      <c r="V30" s="12"/>
      <c r="W30" s="37"/>
      <c r="X30" s="40">
        <v>1.5</v>
      </c>
      <c r="Y30" s="37"/>
      <c r="Z30" s="38">
        <f t="shared" si="0"/>
        <v>1</v>
      </c>
      <c r="AA30" s="37"/>
      <c r="AB30" s="38">
        <f t="shared" si="1"/>
        <v>0.5</v>
      </c>
      <c r="AC30" s="18"/>
      <c r="AD30" s="38">
        <v>0.5</v>
      </c>
      <c r="AE30" s="41"/>
      <c r="AF30" s="38">
        <f t="shared" si="2"/>
        <v>0</v>
      </c>
      <c r="AG30" s="41"/>
      <c r="AH30" s="38">
        <f t="shared" si="3"/>
        <v>0.5</v>
      </c>
      <c r="AI30" s="58"/>
      <c r="AK30">
        <f t="shared" si="4"/>
        <v>1</v>
      </c>
      <c r="AL30">
        <f t="shared" si="5"/>
        <v>0</v>
      </c>
      <c r="AQ30" s="2"/>
      <c r="AS30" s="2"/>
      <c r="AU30" s="2"/>
      <c r="AW30" s="2"/>
    </row>
    <row r="31" spans="1:51" ht="15.75">
      <c r="A31" s="63" t="s">
        <v>24</v>
      </c>
      <c r="B31" s="13"/>
      <c r="C31" s="13"/>
      <c r="D31" s="13"/>
      <c r="E31" s="13"/>
      <c r="F31" s="138"/>
      <c r="G31" s="13"/>
      <c r="H31" s="13"/>
      <c r="I31" s="138">
        <v>0.5</v>
      </c>
      <c r="J31" s="13"/>
      <c r="K31" s="13"/>
      <c r="L31" s="144"/>
      <c r="M31" s="13"/>
      <c r="N31" s="13"/>
      <c r="O31" s="13"/>
      <c r="P31" s="13"/>
      <c r="Q31" s="13"/>
      <c r="R31" s="144"/>
      <c r="S31" s="13"/>
      <c r="T31" s="13"/>
      <c r="U31" s="138">
        <v>0.5</v>
      </c>
      <c r="V31" s="13"/>
      <c r="W31" s="37"/>
      <c r="X31" s="41">
        <v>1.5</v>
      </c>
      <c r="Y31" s="37"/>
      <c r="Z31" s="39">
        <f t="shared" si="0"/>
        <v>0.5</v>
      </c>
      <c r="AA31" s="37"/>
      <c r="AB31" s="39">
        <f t="shared" si="1"/>
        <v>1</v>
      </c>
      <c r="AC31" s="15"/>
      <c r="AD31" s="39">
        <v>0.5</v>
      </c>
      <c r="AE31" s="39"/>
      <c r="AF31" s="39">
        <f t="shared" si="2"/>
        <v>0.5</v>
      </c>
      <c r="AG31" s="39"/>
      <c r="AH31" s="39">
        <f t="shared" si="3"/>
        <v>0</v>
      </c>
      <c r="AI31" s="58"/>
      <c r="AK31">
        <f t="shared" si="4"/>
        <v>1</v>
      </c>
      <c r="AL31">
        <f t="shared" si="5"/>
        <v>1</v>
      </c>
      <c r="AO31" s="3"/>
      <c r="AQ31" s="2"/>
      <c r="AS31" s="2"/>
      <c r="AU31" s="2"/>
      <c r="AW31" s="2"/>
      <c r="AY31" s="2"/>
    </row>
    <row r="32" spans="1:51" ht="15.75">
      <c r="A32" s="62" t="s">
        <v>25</v>
      </c>
      <c r="B32" s="12"/>
      <c r="C32" s="12"/>
      <c r="D32" s="12"/>
      <c r="E32" s="12"/>
      <c r="F32" s="136"/>
      <c r="G32" s="12"/>
      <c r="H32" s="12"/>
      <c r="I32" s="136">
        <v>1</v>
      </c>
      <c r="J32" s="12"/>
      <c r="K32" s="12"/>
      <c r="L32" s="137"/>
      <c r="M32" s="12"/>
      <c r="N32" s="12"/>
      <c r="O32" s="12"/>
      <c r="P32" s="12"/>
      <c r="Q32" s="12"/>
      <c r="R32" s="137"/>
      <c r="S32" s="12"/>
      <c r="T32" s="12"/>
      <c r="U32" s="136"/>
      <c r="V32" s="12"/>
      <c r="W32" s="37"/>
      <c r="X32" s="40">
        <v>1.5</v>
      </c>
      <c r="Y32" s="37"/>
      <c r="Z32" s="38">
        <f t="shared" si="0"/>
        <v>1</v>
      </c>
      <c r="AA32" s="37"/>
      <c r="AB32" s="38">
        <f t="shared" si="1"/>
        <v>0.5</v>
      </c>
      <c r="AC32" s="18"/>
      <c r="AD32" s="38">
        <v>0.5</v>
      </c>
      <c r="AE32" s="41"/>
      <c r="AF32" s="38">
        <f t="shared" si="2"/>
        <v>0</v>
      </c>
      <c r="AG32" s="41"/>
      <c r="AH32" s="38">
        <f t="shared" si="3"/>
        <v>0.5</v>
      </c>
      <c r="AI32" s="58"/>
      <c r="AK32">
        <f t="shared" si="4"/>
        <v>1</v>
      </c>
      <c r="AL32">
        <f t="shared" si="5"/>
        <v>0</v>
      </c>
      <c r="AO32" s="3"/>
      <c r="AQ32" s="2"/>
      <c r="AS32" s="2"/>
      <c r="AW32" s="2"/>
    </row>
    <row r="33" spans="1:57" ht="15.75">
      <c r="A33" s="63" t="s">
        <v>26</v>
      </c>
      <c r="B33" s="13"/>
      <c r="C33" s="13"/>
      <c r="D33" s="13"/>
      <c r="E33" s="13"/>
      <c r="F33" s="138"/>
      <c r="G33" s="13"/>
      <c r="H33" s="13"/>
      <c r="I33" s="138">
        <v>1</v>
      </c>
      <c r="J33" s="13"/>
      <c r="K33" s="13"/>
      <c r="L33" s="144"/>
      <c r="M33" s="13"/>
      <c r="N33" s="13"/>
      <c r="O33" s="13"/>
      <c r="P33" s="13"/>
      <c r="Q33" s="13"/>
      <c r="R33" s="144"/>
      <c r="S33" s="13"/>
      <c r="T33" s="13"/>
      <c r="U33" s="138"/>
      <c r="V33" s="13"/>
      <c r="W33" s="37"/>
      <c r="X33" s="41">
        <v>1.5</v>
      </c>
      <c r="Y33" s="37"/>
      <c r="Z33" s="39">
        <f t="shared" si="0"/>
        <v>1</v>
      </c>
      <c r="AA33" s="37"/>
      <c r="AB33" s="39">
        <f t="shared" si="1"/>
        <v>0.5</v>
      </c>
      <c r="AC33" s="15"/>
      <c r="AD33" s="39">
        <v>0.5</v>
      </c>
      <c r="AE33" s="39"/>
      <c r="AF33" s="39">
        <f t="shared" si="2"/>
        <v>0</v>
      </c>
      <c r="AG33" s="39"/>
      <c r="AH33" s="39">
        <f t="shared" si="3"/>
        <v>0.5</v>
      </c>
      <c r="AI33" s="58"/>
      <c r="AK33">
        <f t="shared" si="4"/>
        <v>1</v>
      </c>
      <c r="AL33">
        <f t="shared" si="5"/>
        <v>0</v>
      </c>
      <c r="AQ33" s="2"/>
      <c r="AS33" s="2"/>
      <c r="AU33" s="2"/>
      <c r="AW33" s="2"/>
    </row>
    <row r="34" spans="1:57" ht="15.75">
      <c r="A34" s="62" t="s">
        <v>27</v>
      </c>
      <c r="B34" s="12"/>
      <c r="C34" s="12"/>
      <c r="D34" s="12"/>
      <c r="E34" s="12"/>
      <c r="F34" s="136"/>
      <c r="G34" s="12"/>
      <c r="H34" s="12"/>
      <c r="I34" s="145">
        <v>1</v>
      </c>
      <c r="J34" s="12"/>
      <c r="K34" s="12"/>
      <c r="L34" s="137"/>
      <c r="M34" s="12"/>
      <c r="N34" s="12"/>
      <c r="O34" s="12"/>
      <c r="P34" s="12"/>
      <c r="Q34" s="12"/>
      <c r="R34" s="137"/>
      <c r="S34" s="12"/>
      <c r="T34" s="12"/>
      <c r="U34" s="136"/>
      <c r="V34" s="12"/>
      <c r="W34" s="37"/>
      <c r="X34" s="40">
        <v>1.5</v>
      </c>
      <c r="Y34" s="37"/>
      <c r="Z34" s="38">
        <f t="shared" si="0"/>
        <v>1</v>
      </c>
      <c r="AA34" s="37"/>
      <c r="AB34" s="38">
        <f t="shared" si="1"/>
        <v>0.5</v>
      </c>
      <c r="AC34" s="18"/>
      <c r="AD34" s="38">
        <v>0.5</v>
      </c>
      <c r="AE34" s="41"/>
      <c r="AF34" s="38">
        <f t="shared" si="2"/>
        <v>0</v>
      </c>
      <c r="AG34" s="41"/>
      <c r="AH34" s="38">
        <f t="shared" si="3"/>
        <v>0.5</v>
      </c>
      <c r="AI34" s="58"/>
      <c r="AK34">
        <f t="shared" si="4"/>
        <v>1</v>
      </c>
      <c r="AL34">
        <f t="shared" si="5"/>
        <v>0</v>
      </c>
      <c r="AN34" s="3"/>
      <c r="AO34" s="3"/>
      <c r="AQ34" s="2"/>
      <c r="AS34" s="2"/>
      <c r="AU34" s="2"/>
      <c r="AW34" s="2"/>
      <c r="AY34" s="2"/>
    </row>
    <row r="35" spans="1:57" ht="15.75">
      <c r="A35" s="63" t="s">
        <v>28</v>
      </c>
      <c r="B35" s="13"/>
      <c r="C35" s="13"/>
      <c r="D35" s="13"/>
      <c r="E35" s="13"/>
      <c r="F35" s="138"/>
      <c r="G35" s="13"/>
      <c r="H35" s="13"/>
      <c r="I35" s="13"/>
      <c r="J35" s="13"/>
      <c r="K35" s="13"/>
      <c r="L35" s="144"/>
      <c r="M35" s="13"/>
      <c r="N35" s="13"/>
      <c r="O35" s="13"/>
      <c r="P35" s="13"/>
      <c r="Q35" s="13"/>
      <c r="R35" s="144"/>
      <c r="S35" s="13"/>
      <c r="T35" s="13"/>
      <c r="U35" s="138">
        <v>0.5</v>
      </c>
      <c r="V35" s="13"/>
      <c r="W35" s="37"/>
      <c r="X35" s="41">
        <v>1</v>
      </c>
      <c r="Y35" s="37"/>
      <c r="Z35" s="39">
        <f t="shared" si="0"/>
        <v>0</v>
      </c>
      <c r="AA35" s="37"/>
      <c r="AB35" s="39">
        <f t="shared" si="1"/>
        <v>1</v>
      </c>
      <c r="AC35" s="15"/>
      <c r="AD35" s="39">
        <v>0.5</v>
      </c>
      <c r="AE35" s="39"/>
      <c r="AF35" s="39">
        <f t="shared" si="2"/>
        <v>0.5</v>
      </c>
      <c r="AG35" s="39"/>
      <c r="AH35" s="39">
        <f t="shared" si="3"/>
        <v>0</v>
      </c>
      <c r="AI35" s="58"/>
      <c r="AK35">
        <f t="shared" si="4"/>
        <v>0</v>
      </c>
      <c r="AL35">
        <f t="shared" si="5"/>
        <v>1</v>
      </c>
      <c r="AO35" s="3"/>
      <c r="AQ35" s="2"/>
      <c r="AS35" s="2"/>
      <c r="AW35" s="2"/>
    </row>
    <row r="36" spans="1:57" ht="15.75">
      <c r="A36" s="62" t="s">
        <v>29</v>
      </c>
      <c r="B36" s="12"/>
      <c r="C36" s="12"/>
      <c r="D36" s="12"/>
      <c r="E36" s="12"/>
      <c r="F36" s="136">
        <v>1</v>
      </c>
      <c r="G36" s="12"/>
      <c r="H36" s="12"/>
      <c r="I36" s="12"/>
      <c r="J36" s="12"/>
      <c r="K36" s="12"/>
      <c r="L36" s="137"/>
      <c r="M36" s="12"/>
      <c r="N36" s="12"/>
      <c r="O36" s="12"/>
      <c r="P36" s="12"/>
      <c r="Q36" s="12"/>
      <c r="R36" s="146"/>
      <c r="S36" s="12"/>
      <c r="T36" s="12"/>
      <c r="U36" s="136"/>
      <c r="V36" s="12"/>
      <c r="W36" s="37"/>
      <c r="X36" s="40">
        <v>1</v>
      </c>
      <c r="Y36" s="37"/>
      <c r="Z36" s="38">
        <f t="shared" si="0"/>
        <v>1</v>
      </c>
      <c r="AA36" s="37"/>
      <c r="AB36" s="38">
        <f t="shared" si="1"/>
        <v>0</v>
      </c>
      <c r="AC36" s="18"/>
      <c r="AD36" s="38">
        <v>0.5</v>
      </c>
      <c r="AE36" s="41"/>
      <c r="AF36" s="38">
        <f t="shared" si="2"/>
        <v>0</v>
      </c>
      <c r="AG36" s="41"/>
      <c r="AH36" s="38">
        <f t="shared" si="3"/>
        <v>0.5</v>
      </c>
      <c r="AI36" s="58"/>
      <c r="AK36">
        <f t="shared" si="4"/>
        <v>1</v>
      </c>
      <c r="AL36">
        <f t="shared" si="5"/>
        <v>0</v>
      </c>
      <c r="AO36" s="3"/>
      <c r="AQ36" s="2"/>
      <c r="AU36" s="2"/>
    </row>
    <row r="37" spans="1:57" ht="15.75">
      <c r="A37" s="63" t="s">
        <v>30</v>
      </c>
      <c r="B37" s="13"/>
      <c r="C37" s="147"/>
      <c r="D37" s="13"/>
      <c r="E37" s="13"/>
      <c r="F37" s="138">
        <v>0.5</v>
      </c>
      <c r="G37" s="13"/>
      <c r="H37" s="13"/>
      <c r="I37" s="13"/>
      <c r="J37" s="13"/>
      <c r="K37" s="13"/>
      <c r="L37" s="148">
        <v>0.5</v>
      </c>
      <c r="M37" s="13"/>
      <c r="N37" s="13"/>
      <c r="O37" s="13"/>
      <c r="P37" s="13"/>
      <c r="Q37" s="13"/>
      <c r="R37" s="13"/>
      <c r="S37" s="13"/>
      <c r="T37" s="13"/>
      <c r="U37" s="138"/>
      <c r="V37" s="13"/>
      <c r="W37" s="37"/>
      <c r="X37" s="41">
        <v>2</v>
      </c>
      <c r="Y37" s="37"/>
      <c r="Z37" s="39">
        <f t="shared" si="0"/>
        <v>1</v>
      </c>
      <c r="AA37" s="37"/>
      <c r="AB37" s="39">
        <f t="shared" si="1"/>
        <v>1</v>
      </c>
      <c r="AC37" s="15"/>
      <c r="AD37" s="39">
        <v>0.5</v>
      </c>
      <c r="AE37" s="39"/>
      <c r="AF37" s="39">
        <f t="shared" si="2"/>
        <v>0</v>
      </c>
      <c r="AG37" s="39"/>
      <c r="AH37" s="39">
        <f t="shared" si="3"/>
        <v>0.5</v>
      </c>
      <c r="AI37" s="58"/>
      <c r="AK37">
        <f t="shared" si="4"/>
        <v>1</v>
      </c>
      <c r="AL37">
        <f t="shared" si="5"/>
        <v>0</v>
      </c>
      <c r="AO37" s="3"/>
      <c r="AQ37" s="2"/>
      <c r="AS37" s="2"/>
      <c r="AU37" s="2"/>
      <c r="AW37" s="2"/>
      <c r="AY37" s="2"/>
    </row>
    <row r="38" spans="1:57" ht="15.75">
      <c r="A38" s="62" t="s">
        <v>31</v>
      </c>
      <c r="B38" s="12"/>
      <c r="C38" s="12"/>
      <c r="D38" s="12"/>
      <c r="E38" s="12"/>
      <c r="F38" s="136"/>
      <c r="G38" s="12"/>
      <c r="H38" s="12"/>
      <c r="I38" s="149">
        <v>1</v>
      </c>
      <c r="J38" s="12"/>
      <c r="K38" s="12"/>
      <c r="L38" s="137"/>
      <c r="M38" s="12"/>
      <c r="N38" s="12"/>
      <c r="O38" s="12"/>
      <c r="P38" s="12"/>
      <c r="Q38" s="12"/>
      <c r="R38" s="150"/>
      <c r="S38" s="12"/>
      <c r="T38" s="12"/>
      <c r="U38" s="136"/>
      <c r="V38" s="12"/>
      <c r="W38" s="37"/>
      <c r="X38" s="40">
        <v>1.5</v>
      </c>
      <c r="Y38" s="37"/>
      <c r="Z38" s="38">
        <f t="shared" si="0"/>
        <v>1</v>
      </c>
      <c r="AA38" s="37"/>
      <c r="AB38" s="38">
        <f t="shared" si="1"/>
        <v>0.5</v>
      </c>
      <c r="AC38" s="18"/>
      <c r="AD38" s="38">
        <v>0.5</v>
      </c>
      <c r="AE38" s="41"/>
      <c r="AF38" s="38">
        <f t="shared" si="2"/>
        <v>0</v>
      </c>
      <c r="AG38" s="41"/>
      <c r="AH38" s="38">
        <f t="shared" si="3"/>
        <v>0.5</v>
      </c>
      <c r="AI38" s="58"/>
      <c r="AK38">
        <f t="shared" si="4"/>
        <v>1</v>
      </c>
      <c r="AL38">
        <f t="shared" si="5"/>
        <v>0</v>
      </c>
      <c r="AN38" s="3"/>
      <c r="AO38" s="3"/>
      <c r="AQ38" s="2"/>
    </row>
    <row r="39" spans="1:57" ht="15.75">
      <c r="A39" s="63" t="s">
        <v>32</v>
      </c>
      <c r="B39" s="13"/>
      <c r="C39" s="13"/>
      <c r="D39" s="13"/>
      <c r="E39" s="13"/>
      <c r="F39" s="138">
        <v>1</v>
      </c>
      <c r="G39" s="13"/>
      <c r="H39" s="13"/>
      <c r="I39" s="13"/>
      <c r="J39" s="13"/>
      <c r="K39" s="13"/>
      <c r="L39" s="144"/>
      <c r="M39" s="13"/>
      <c r="N39" s="13"/>
      <c r="O39" s="13"/>
      <c r="P39" s="13"/>
      <c r="Q39" s="13"/>
      <c r="R39" s="144"/>
      <c r="S39" s="13"/>
      <c r="T39" s="13"/>
      <c r="U39" s="138"/>
      <c r="V39" s="13"/>
      <c r="W39" s="37"/>
      <c r="X39" s="41">
        <v>1</v>
      </c>
      <c r="Y39" s="37"/>
      <c r="Z39" s="39">
        <f t="shared" si="0"/>
        <v>1</v>
      </c>
      <c r="AA39" s="37"/>
      <c r="AB39" s="39">
        <f t="shared" si="1"/>
        <v>0</v>
      </c>
      <c r="AC39" s="15"/>
      <c r="AD39" s="39">
        <v>0.5</v>
      </c>
      <c r="AE39" s="39"/>
      <c r="AF39" s="39">
        <f t="shared" si="2"/>
        <v>0</v>
      </c>
      <c r="AG39" s="39"/>
      <c r="AH39" s="39">
        <f t="shared" si="3"/>
        <v>0.5</v>
      </c>
      <c r="AI39" s="58"/>
      <c r="AK39">
        <f t="shared" si="4"/>
        <v>1</v>
      </c>
      <c r="AL39">
        <f t="shared" si="5"/>
        <v>0</v>
      </c>
      <c r="AO39" s="3"/>
      <c r="AQ39" s="2"/>
      <c r="AS39" s="2"/>
      <c r="AU39" s="2"/>
    </row>
    <row r="40" spans="1:57" ht="15.75">
      <c r="A40" s="62" t="s">
        <v>33</v>
      </c>
      <c r="B40" s="12"/>
      <c r="C40" s="12"/>
      <c r="D40" s="12"/>
      <c r="E40" s="12"/>
      <c r="F40" s="136"/>
      <c r="G40" s="12"/>
      <c r="H40" s="12"/>
      <c r="I40" s="143">
        <v>1</v>
      </c>
      <c r="J40" s="12"/>
      <c r="K40" s="12"/>
      <c r="L40" s="137"/>
      <c r="M40" s="12"/>
      <c r="N40" s="12"/>
      <c r="O40" s="12"/>
      <c r="P40" s="12"/>
      <c r="Q40" s="12"/>
      <c r="R40" s="137"/>
      <c r="S40" s="12"/>
      <c r="T40" s="12"/>
      <c r="U40" s="136">
        <v>0.5</v>
      </c>
      <c r="V40" s="12"/>
      <c r="W40" s="37"/>
      <c r="X40" s="40">
        <v>1.5</v>
      </c>
      <c r="Y40" s="37"/>
      <c r="Z40" s="38">
        <f t="shared" si="0"/>
        <v>1</v>
      </c>
      <c r="AA40" s="37"/>
      <c r="AB40" s="38">
        <f t="shared" si="1"/>
        <v>0.5</v>
      </c>
      <c r="AC40" s="18"/>
      <c r="AD40" s="38">
        <v>0.5</v>
      </c>
      <c r="AE40" s="41"/>
      <c r="AF40" s="38">
        <f t="shared" si="2"/>
        <v>0.5</v>
      </c>
      <c r="AG40" s="41"/>
      <c r="AH40" s="38">
        <f t="shared" si="3"/>
        <v>0</v>
      </c>
      <c r="AI40" s="58"/>
      <c r="AK40">
        <f t="shared" si="4"/>
        <v>1</v>
      </c>
      <c r="AL40">
        <f t="shared" si="5"/>
        <v>1</v>
      </c>
      <c r="AS40" s="2"/>
      <c r="BA40" s="1"/>
      <c r="BE40" s="1"/>
    </row>
    <row r="41" spans="1:57" ht="15.75">
      <c r="A41" s="63" t="s">
        <v>34</v>
      </c>
      <c r="B41" s="13"/>
      <c r="C41" s="13"/>
      <c r="D41" s="13"/>
      <c r="E41" s="13"/>
      <c r="F41" s="138"/>
      <c r="G41" s="13"/>
      <c r="H41" s="13"/>
      <c r="I41" s="138">
        <v>1</v>
      </c>
      <c r="J41" s="13"/>
      <c r="K41" s="13"/>
      <c r="L41" s="144"/>
      <c r="M41" s="13"/>
      <c r="N41" s="13"/>
      <c r="O41" s="13"/>
      <c r="P41" s="13"/>
      <c r="Q41" s="13"/>
      <c r="R41" s="144"/>
      <c r="S41" s="13"/>
      <c r="T41" s="13"/>
      <c r="U41" s="138"/>
      <c r="V41" s="13"/>
      <c r="W41" s="37"/>
      <c r="X41" s="41">
        <v>1.5</v>
      </c>
      <c r="Y41" s="37"/>
      <c r="Z41" s="39">
        <f t="shared" si="0"/>
        <v>1</v>
      </c>
      <c r="AA41" s="37"/>
      <c r="AB41" s="39">
        <f t="shared" si="1"/>
        <v>0.5</v>
      </c>
      <c r="AC41" s="15"/>
      <c r="AD41" s="39">
        <v>0.5</v>
      </c>
      <c r="AE41" s="39"/>
      <c r="AF41" s="39">
        <f t="shared" si="2"/>
        <v>0</v>
      </c>
      <c r="AG41" s="39"/>
      <c r="AH41" s="39">
        <f t="shared" si="3"/>
        <v>0.5</v>
      </c>
      <c r="AI41" s="58"/>
      <c r="AK41">
        <f t="shared" si="4"/>
        <v>1</v>
      </c>
      <c r="AL41">
        <f t="shared" si="5"/>
        <v>0</v>
      </c>
      <c r="AO41" s="3"/>
      <c r="AQ41" s="2"/>
    </row>
    <row r="42" spans="1:57" ht="15.75">
      <c r="A42" s="62" t="s">
        <v>35</v>
      </c>
      <c r="B42" s="12"/>
      <c r="C42" s="12"/>
      <c r="D42" s="12"/>
      <c r="E42" s="12"/>
      <c r="F42" s="136"/>
      <c r="G42" s="12"/>
      <c r="H42" s="12"/>
      <c r="I42" s="145">
        <v>1</v>
      </c>
      <c r="J42" s="12"/>
      <c r="K42" s="12"/>
      <c r="L42" s="137"/>
      <c r="M42" s="12"/>
      <c r="N42" s="12"/>
      <c r="O42" s="12"/>
      <c r="P42" s="12"/>
      <c r="Q42" s="12"/>
      <c r="R42" s="137"/>
      <c r="S42" s="12"/>
      <c r="T42" s="12"/>
      <c r="U42" s="136"/>
      <c r="V42" s="12"/>
      <c r="W42" s="37"/>
      <c r="X42" s="40">
        <v>1.5</v>
      </c>
      <c r="Y42" s="37"/>
      <c r="Z42" s="38">
        <f t="shared" si="0"/>
        <v>1</v>
      </c>
      <c r="AA42" s="37"/>
      <c r="AB42" s="38">
        <f t="shared" si="1"/>
        <v>0.5</v>
      </c>
      <c r="AC42" s="18"/>
      <c r="AD42" s="38">
        <v>0.5</v>
      </c>
      <c r="AE42" s="41"/>
      <c r="AF42" s="38">
        <f t="shared" si="2"/>
        <v>0</v>
      </c>
      <c r="AG42" s="41"/>
      <c r="AH42" s="38">
        <f t="shared" si="3"/>
        <v>0.5</v>
      </c>
      <c r="AI42" s="58"/>
      <c r="AK42">
        <f t="shared" si="4"/>
        <v>1</v>
      </c>
      <c r="AL42">
        <f t="shared" si="5"/>
        <v>0</v>
      </c>
      <c r="AN42" s="3"/>
      <c r="AO42" s="3"/>
      <c r="AQ42" s="2"/>
      <c r="AS42" s="2"/>
      <c r="AU42" s="2"/>
      <c r="AW42" s="2"/>
      <c r="AY42" s="2"/>
    </row>
    <row r="43" spans="1:57" ht="15.75">
      <c r="A43" s="63" t="s">
        <v>36</v>
      </c>
      <c r="B43" s="13"/>
      <c r="C43" s="13"/>
      <c r="D43" s="13"/>
      <c r="E43" s="13"/>
      <c r="F43" s="138">
        <v>1</v>
      </c>
      <c r="G43" s="13"/>
      <c r="H43" s="13"/>
      <c r="I43" s="13"/>
      <c r="J43" s="13"/>
      <c r="K43" s="13"/>
      <c r="L43" s="144"/>
      <c r="M43" s="13"/>
      <c r="N43" s="13"/>
      <c r="O43" s="13"/>
      <c r="P43" s="13"/>
      <c r="Q43" s="13"/>
      <c r="R43" s="144"/>
      <c r="S43" s="13"/>
      <c r="T43" s="13"/>
      <c r="U43" s="138"/>
      <c r="V43" s="13"/>
      <c r="W43" s="37"/>
      <c r="X43" s="41">
        <v>1</v>
      </c>
      <c r="Y43" s="37"/>
      <c r="Z43" s="39">
        <f t="shared" si="0"/>
        <v>1</v>
      </c>
      <c r="AA43" s="37"/>
      <c r="AB43" s="39">
        <f t="shared" si="1"/>
        <v>0</v>
      </c>
      <c r="AC43" s="15"/>
      <c r="AD43" s="39">
        <v>0.5</v>
      </c>
      <c r="AE43" s="39"/>
      <c r="AF43" s="39">
        <f t="shared" si="2"/>
        <v>0</v>
      </c>
      <c r="AG43" s="39"/>
      <c r="AH43" s="39">
        <f t="shared" si="3"/>
        <v>0.5</v>
      </c>
      <c r="AI43" s="58"/>
      <c r="AK43">
        <f t="shared" si="4"/>
        <v>1</v>
      </c>
      <c r="AL43">
        <f t="shared" si="5"/>
        <v>0</v>
      </c>
      <c r="AQ43" s="2"/>
      <c r="AS43" s="2"/>
      <c r="AU43" s="2"/>
    </row>
    <row r="44" spans="1:57" ht="15.75">
      <c r="A44" s="62" t="s">
        <v>37</v>
      </c>
      <c r="B44" s="12"/>
      <c r="C44" s="12"/>
      <c r="D44" s="12"/>
      <c r="E44" s="12"/>
      <c r="F44" s="136"/>
      <c r="G44" s="12"/>
      <c r="H44" s="12"/>
      <c r="I44" s="12"/>
      <c r="J44" s="12"/>
      <c r="K44" s="12"/>
      <c r="L44" s="137"/>
      <c r="M44" s="12"/>
      <c r="N44" s="12"/>
      <c r="O44" s="12"/>
      <c r="P44" s="12"/>
      <c r="Q44" s="12"/>
      <c r="R44" s="137"/>
      <c r="S44" s="12"/>
      <c r="T44" s="12"/>
      <c r="U44" s="136"/>
      <c r="V44" s="12"/>
      <c r="W44" s="37"/>
      <c r="X44" s="40">
        <v>1</v>
      </c>
      <c r="Y44" s="37"/>
      <c r="Z44" s="38">
        <f t="shared" si="0"/>
        <v>0</v>
      </c>
      <c r="AA44" s="37"/>
      <c r="AB44" s="38">
        <f t="shared" si="1"/>
        <v>1</v>
      </c>
      <c r="AC44" s="18"/>
      <c r="AD44" s="38">
        <v>0.5</v>
      </c>
      <c r="AE44" s="41"/>
      <c r="AF44" s="38">
        <f t="shared" si="2"/>
        <v>0</v>
      </c>
      <c r="AG44" s="41"/>
      <c r="AH44" s="38">
        <f t="shared" si="3"/>
        <v>0.5</v>
      </c>
      <c r="AI44" s="58"/>
      <c r="AK44">
        <f t="shared" si="4"/>
        <v>0</v>
      </c>
      <c r="AL44">
        <f t="shared" si="5"/>
        <v>0</v>
      </c>
      <c r="AO44" s="3"/>
      <c r="AQ44" s="2"/>
    </row>
    <row r="45" spans="1:57" ht="15.75">
      <c r="A45" s="63" t="s">
        <v>38</v>
      </c>
      <c r="B45" s="13"/>
      <c r="C45" s="13"/>
      <c r="D45" s="13"/>
      <c r="E45" s="13"/>
      <c r="F45" s="138">
        <v>1</v>
      </c>
      <c r="G45" s="13"/>
      <c r="H45" s="13"/>
      <c r="I45" s="13"/>
      <c r="J45" s="13"/>
      <c r="K45" s="13"/>
      <c r="L45" s="144"/>
      <c r="M45" s="13"/>
      <c r="N45" s="13"/>
      <c r="O45" s="13"/>
      <c r="P45" s="13"/>
      <c r="Q45" s="13"/>
      <c r="R45" s="144"/>
      <c r="S45" s="13"/>
      <c r="T45" s="13"/>
      <c r="U45" s="138">
        <v>0.5</v>
      </c>
      <c r="V45" s="13"/>
      <c r="W45" s="37"/>
      <c r="X45" s="41">
        <v>1.5</v>
      </c>
      <c r="Y45" s="37"/>
      <c r="Z45" s="39">
        <f t="shared" si="0"/>
        <v>1</v>
      </c>
      <c r="AA45" s="37"/>
      <c r="AB45" s="39">
        <f t="shared" si="1"/>
        <v>0.5</v>
      </c>
      <c r="AC45" s="15"/>
      <c r="AD45" s="39">
        <v>0.5</v>
      </c>
      <c r="AE45" s="39"/>
      <c r="AF45" s="39">
        <f t="shared" si="2"/>
        <v>0.5</v>
      </c>
      <c r="AG45" s="39"/>
      <c r="AH45" s="39">
        <f t="shared" si="3"/>
        <v>0</v>
      </c>
      <c r="AI45" s="58"/>
      <c r="AK45">
        <f t="shared" si="4"/>
        <v>1</v>
      </c>
      <c r="AL45">
        <f t="shared" si="5"/>
        <v>1</v>
      </c>
      <c r="AO45" s="3"/>
      <c r="AQ45" s="2"/>
      <c r="AS45" s="2"/>
      <c r="AU45" s="2"/>
      <c r="AW45" s="2"/>
      <c r="AY45" s="2"/>
    </row>
    <row r="46" spans="1:57" ht="15.75">
      <c r="A46" s="62" t="s">
        <v>39</v>
      </c>
      <c r="B46" s="12"/>
      <c r="C46" s="12"/>
      <c r="D46" s="12"/>
      <c r="E46" s="12"/>
      <c r="F46" s="136"/>
      <c r="G46" s="12"/>
      <c r="H46" s="12"/>
      <c r="I46" s="143">
        <v>1</v>
      </c>
      <c r="J46" s="12"/>
      <c r="K46" s="12"/>
      <c r="L46" s="137"/>
      <c r="M46" s="12"/>
      <c r="N46" s="12"/>
      <c r="O46" s="12"/>
      <c r="P46" s="12"/>
      <c r="Q46" s="12"/>
      <c r="R46" s="137"/>
      <c r="S46" s="12"/>
      <c r="T46" s="12"/>
      <c r="U46" s="136"/>
      <c r="V46" s="12"/>
      <c r="W46" s="37"/>
      <c r="X46" s="40">
        <v>1.5</v>
      </c>
      <c r="Y46" s="37"/>
      <c r="Z46" s="38">
        <f t="shared" si="0"/>
        <v>1</v>
      </c>
      <c r="AA46" s="37"/>
      <c r="AB46" s="38">
        <f t="shared" si="1"/>
        <v>0.5</v>
      </c>
      <c r="AC46" s="18"/>
      <c r="AD46" s="38">
        <v>0.5</v>
      </c>
      <c r="AE46" s="41"/>
      <c r="AF46" s="38">
        <f t="shared" si="2"/>
        <v>0</v>
      </c>
      <c r="AG46" s="41"/>
      <c r="AH46" s="38">
        <f t="shared" si="3"/>
        <v>0.5</v>
      </c>
      <c r="AI46" s="58"/>
      <c r="AK46">
        <f t="shared" si="4"/>
        <v>1</v>
      </c>
      <c r="AL46">
        <f t="shared" si="5"/>
        <v>0</v>
      </c>
      <c r="AN46" s="3"/>
      <c r="AO46" s="3"/>
      <c r="AU46" s="2"/>
      <c r="AW46" s="2"/>
    </row>
    <row r="47" spans="1:57" ht="15.75">
      <c r="A47" s="63" t="s">
        <v>40</v>
      </c>
      <c r="B47" s="13"/>
      <c r="C47" s="13"/>
      <c r="D47" s="13"/>
      <c r="E47" s="13"/>
      <c r="F47" s="138"/>
      <c r="G47" s="13"/>
      <c r="H47" s="13"/>
      <c r="I47" s="138">
        <v>1</v>
      </c>
      <c r="J47" s="13"/>
      <c r="K47" s="13"/>
      <c r="L47" s="144"/>
      <c r="M47" s="13"/>
      <c r="N47" s="13"/>
      <c r="O47" s="13"/>
      <c r="P47" s="13"/>
      <c r="Q47" s="13"/>
      <c r="R47" s="144"/>
      <c r="S47" s="13"/>
      <c r="T47" s="13"/>
      <c r="U47" s="138"/>
      <c r="V47" s="13"/>
      <c r="W47" s="37"/>
      <c r="X47" s="41">
        <v>1.5</v>
      </c>
      <c r="Y47" s="37"/>
      <c r="Z47" s="39">
        <f t="shared" si="0"/>
        <v>1</v>
      </c>
      <c r="AA47" s="37"/>
      <c r="AB47" s="39">
        <f t="shared" si="1"/>
        <v>0.5</v>
      </c>
      <c r="AC47" s="15"/>
      <c r="AD47" s="39">
        <v>0.5</v>
      </c>
      <c r="AE47" s="39"/>
      <c r="AF47" s="39">
        <f t="shared" si="2"/>
        <v>0</v>
      </c>
      <c r="AG47" s="39"/>
      <c r="AH47" s="39">
        <f t="shared" si="3"/>
        <v>0.5</v>
      </c>
      <c r="AI47" s="58"/>
      <c r="AK47">
        <f t="shared" si="4"/>
        <v>1</v>
      </c>
      <c r="AL47">
        <f t="shared" si="5"/>
        <v>0</v>
      </c>
      <c r="AO47" s="3"/>
      <c r="AQ47" s="2"/>
    </row>
    <row r="48" spans="1:57" ht="15.75">
      <c r="A48" s="62" t="s">
        <v>41</v>
      </c>
      <c r="B48" s="12"/>
      <c r="C48" s="12"/>
      <c r="D48" s="12"/>
      <c r="E48" s="12"/>
      <c r="F48" s="136"/>
      <c r="G48" s="12"/>
      <c r="H48" s="12"/>
      <c r="I48" s="145">
        <v>1</v>
      </c>
      <c r="J48" s="12"/>
      <c r="K48" s="12"/>
      <c r="L48" s="137"/>
      <c r="M48" s="12"/>
      <c r="N48" s="12"/>
      <c r="O48" s="12"/>
      <c r="P48" s="12"/>
      <c r="Q48" s="12"/>
      <c r="R48" s="137">
        <v>0.5</v>
      </c>
      <c r="S48" s="12"/>
      <c r="T48" s="12"/>
      <c r="U48" s="136"/>
      <c r="V48" s="12"/>
      <c r="W48" s="37"/>
      <c r="X48" s="40">
        <v>1.5</v>
      </c>
      <c r="Y48" s="37"/>
      <c r="Z48" s="38">
        <f t="shared" si="0"/>
        <v>1.5</v>
      </c>
      <c r="AA48" s="37"/>
      <c r="AB48" s="38">
        <f t="shared" si="1"/>
        <v>0</v>
      </c>
      <c r="AC48" s="18"/>
      <c r="AD48" s="38">
        <v>0.5</v>
      </c>
      <c r="AE48" s="41"/>
      <c r="AF48" s="38">
        <f t="shared" si="2"/>
        <v>0</v>
      </c>
      <c r="AG48" s="41"/>
      <c r="AH48" s="38">
        <f t="shared" si="3"/>
        <v>0.5</v>
      </c>
      <c r="AI48" s="58"/>
      <c r="AK48">
        <f t="shared" si="4"/>
        <v>1</v>
      </c>
      <c r="AL48">
        <f t="shared" si="5"/>
        <v>0</v>
      </c>
      <c r="AO48" s="3"/>
      <c r="AQ48" s="2"/>
      <c r="AU48" s="2"/>
      <c r="AW48" s="2"/>
    </row>
    <row r="49" spans="1:57" ht="15.75">
      <c r="A49" s="63" t="s">
        <v>42</v>
      </c>
      <c r="B49" s="13"/>
      <c r="C49" s="13"/>
      <c r="D49" s="13"/>
      <c r="E49" s="13"/>
      <c r="F49" s="138"/>
      <c r="G49" s="13"/>
      <c r="H49" s="13"/>
      <c r="I49" s="13"/>
      <c r="J49" s="13"/>
      <c r="K49" s="13"/>
      <c r="L49" s="144"/>
      <c r="M49" s="13"/>
      <c r="N49" s="13"/>
      <c r="O49" s="13"/>
      <c r="P49" s="13"/>
      <c r="Q49" s="13"/>
      <c r="R49" s="144"/>
      <c r="S49" s="13"/>
      <c r="T49" s="13"/>
      <c r="U49" s="138">
        <v>0.5</v>
      </c>
      <c r="V49" s="13"/>
      <c r="W49" s="37"/>
      <c r="X49" s="41">
        <v>1</v>
      </c>
      <c r="Y49" s="37"/>
      <c r="Z49" s="39">
        <f t="shared" si="0"/>
        <v>0</v>
      </c>
      <c r="AA49" s="37"/>
      <c r="AB49" s="39">
        <f t="shared" si="1"/>
        <v>1</v>
      </c>
      <c r="AC49" s="15"/>
      <c r="AD49" s="39">
        <v>0.5</v>
      </c>
      <c r="AE49" s="39"/>
      <c r="AF49" s="39">
        <f t="shared" si="2"/>
        <v>0.5</v>
      </c>
      <c r="AG49" s="39"/>
      <c r="AH49" s="39">
        <f t="shared" si="3"/>
        <v>0</v>
      </c>
      <c r="AI49" s="58"/>
      <c r="AK49">
        <f t="shared" si="4"/>
        <v>0</v>
      </c>
      <c r="AL49">
        <f t="shared" si="5"/>
        <v>1</v>
      </c>
      <c r="AO49" s="3"/>
      <c r="AU49" s="2"/>
      <c r="AW49" s="2"/>
    </row>
    <row r="50" spans="1:57" ht="15.75">
      <c r="A50" s="62" t="s">
        <v>43</v>
      </c>
      <c r="B50" s="12"/>
      <c r="C50" s="12"/>
      <c r="D50" s="12"/>
      <c r="E50" s="12"/>
      <c r="F50" s="136"/>
      <c r="G50" s="12"/>
      <c r="H50" s="12"/>
      <c r="I50" s="12"/>
      <c r="J50" s="12"/>
      <c r="K50" s="12"/>
      <c r="L50" s="137"/>
      <c r="M50" s="12"/>
      <c r="N50" s="12"/>
      <c r="O50" s="12"/>
      <c r="P50" s="12"/>
      <c r="Q50" s="12"/>
      <c r="R50" s="137"/>
      <c r="S50" s="12"/>
      <c r="T50" s="12"/>
      <c r="U50" s="136">
        <v>0.5</v>
      </c>
      <c r="V50" s="12"/>
      <c r="W50" s="37"/>
      <c r="X50" s="40">
        <v>1</v>
      </c>
      <c r="Y50" s="37"/>
      <c r="Z50" s="38">
        <f t="shared" si="0"/>
        <v>0</v>
      </c>
      <c r="AA50" s="37"/>
      <c r="AB50" s="38">
        <f t="shared" si="1"/>
        <v>1</v>
      </c>
      <c r="AC50" s="18"/>
      <c r="AD50" s="38">
        <v>0.5</v>
      </c>
      <c r="AE50" s="41"/>
      <c r="AF50" s="38">
        <f t="shared" si="2"/>
        <v>0.5</v>
      </c>
      <c r="AG50" s="41"/>
      <c r="AH50" s="38">
        <f t="shared" si="3"/>
        <v>0</v>
      </c>
      <c r="AI50" s="58"/>
      <c r="AK50">
        <f t="shared" si="4"/>
        <v>0</v>
      </c>
      <c r="AL50">
        <f t="shared" si="5"/>
        <v>1</v>
      </c>
      <c r="AN50" s="3"/>
      <c r="AQ50" s="2"/>
      <c r="AS50" s="2"/>
      <c r="AW50" s="2"/>
      <c r="AY50" s="2"/>
    </row>
    <row r="51" spans="1:57" ht="15.75">
      <c r="A51" s="63" t="s">
        <v>44</v>
      </c>
      <c r="B51" s="13"/>
      <c r="C51" s="13"/>
      <c r="D51" s="13"/>
      <c r="E51" s="13"/>
      <c r="F51" s="138">
        <v>0.5</v>
      </c>
      <c r="G51" s="13"/>
      <c r="H51" s="13"/>
      <c r="I51" s="13"/>
      <c r="J51" s="13"/>
      <c r="K51" s="13"/>
      <c r="L51" s="140"/>
      <c r="M51" s="13"/>
      <c r="N51" s="13"/>
      <c r="O51" s="13"/>
      <c r="P51" s="13"/>
      <c r="Q51" s="13"/>
      <c r="R51" s="140"/>
      <c r="S51" s="13"/>
      <c r="T51" s="13"/>
      <c r="U51" s="138"/>
      <c r="V51" s="13"/>
      <c r="W51" s="37"/>
      <c r="X51" s="41">
        <v>1</v>
      </c>
      <c r="Y51" s="37"/>
      <c r="Z51" s="39">
        <f t="shared" si="0"/>
        <v>0.5</v>
      </c>
      <c r="AA51" s="37"/>
      <c r="AB51" s="39">
        <f t="shared" si="1"/>
        <v>0.5</v>
      </c>
      <c r="AC51" s="15"/>
      <c r="AD51" s="39">
        <v>0.5</v>
      </c>
      <c r="AE51" s="39"/>
      <c r="AF51" s="39">
        <f t="shared" si="2"/>
        <v>0</v>
      </c>
      <c r="AG51" s="39"/>
      <c r="AH51" s="39">
        <f t="shared" si="3"/>
        <v>0.5</v>
      </c>
      <c r="AI51" s="58"/>
      <c r="AK51">
        <f t="shared" si="4"/>
        <v>1</v>
      </c>
      <c r="AL51">
        <f t="shared" si="5"/>
        <v>0</v>
      </c>
      <c r="AO51" s="3"/>
      <c r="AQ51" s="2"/>
      <c r="AU51" s="2"/>
      <c r="AW51" s="2"/>
    </row>
    <row r="52" spans="1:57" ht="15.75">
      <c r="A52" s="62" t="s">
        <v>45</v>
      </c>
      <c r="B52" s="12"/>
      <c r="C52" s="149">
        <v>0.5</v>
      </c>
      <c r="D52" s="12"/>
      <c r="E52" s="12"/>
      <c r="F52" s="136"/>
      <c r="G52" s="12"/>
      <c r="H52" s="12"/>
      <c r="I52" s="12"/>
      <c r="J52" s="12"/>
      <c r="K52" s="12"/>
      <c r="L52" s="12"/>
      <c r="M52" s="12"/>
      <c r="N52" s="12"/>
      <c r="O52" s="151">
        <v>0.5</v>
      </c>
      <c r="P52" s="12"/>
      <c r="Q52" s="12"/>
      <c r="R52" s="12"/>
      <c r="S52" s="12"/>
      <c r="T52" s="12"/>
      <c r="U52" s="136"/>
      <c r="V52" s="12"/>
      <c r="W52" s="37"/>
      <c r="X52" s="40">
        <v>2</v>
      </c>
      <c r="Y52" s="37"/>
      <c r="Z52" s="38">
        <f t="shared" si="0"/>
        <v>1</v>
      </c>
      <c r="AA52" s="37"/>
      <c r="AB52" s="38">
        <f t="shared" si="1"/>
        <v>1</v>
      </c>
      <c r="AC52" s="18"/>
      <c r="AD52" s="38">
        <v>0.5</v>
      </c>
      <c r="AE52" s="41"/>
      <c r="AF52" s="38">
        <f t="shared" si="2"/>
        <v>0</v>
      </c>
      <c r="AG52" s="41"/>
      <c r="AH52" s="38">
        <f t="shared" si="3"/>
        <v>0.5</v>
      </c>
      <c r="AI52" s="58"/>
      <c r="AK52">
        <f t="shared" si="4"/>
        <v>1</v>
      </c>
      <c r="AL52">
        <f t="shared" si="5"/>
        <v>0</v>
      </c>
      <c r="AO52" s="3"/>
      <c r="AQ52" s="2"/>
      <c r="AU52" s="2"/>
      <c r="AW52" s="2"/>
    </row>
    <row r="53" spans="1:57" ht="15.75">
      <c r="A53" s="63" t="s">
        <v>46</v>
      </c>
      <c r="B53" s="13"/>
      <c r="C53" s="13"/>
      <c r="D53" s="13"/>
      <c r="E53" s="13"/>
      <c r="F53" s="138">
        <v>1</v>
      </c>
      <c r="G53" s="13"/>
      <c r="H53" s="13"/>
      <c r="I53" s="13"/>
      <c r="J53" s="13"/>
      <c r="K53" s="13"/>
      <c r="L53" s="142"/>
      <c r="M53" s="13"/>
      <c r="N53" s="13"/>
      <c r="O53" s="13"/>
      <c r="P53" s="13"/>
      <c r="Q53" s="13"/>
      <c r="R53" s="142"/>
      <c r="S53" s="13"/>
      <c r="T53" s="13"/>
      <c r="U53" s="138">
        <v>0.5</v>
      </c>
      <c r="V53" s="13"/>
      <c r="W53" s="37"/>
      <c r="X53" s="41">
        <v>1</v>
      </c>
      <c r="Y53" s="37"/>
      <c r="Z53" s="39">
        <f t="shared" si="0"/>
        <v>1</v>
      </c>
      <c r="AA53" s="37"/>
      <c r="AB53" s="39">
        <f t="shared" si="1"/>
        <v>0</v>
      </c>
      <c r="AC53" s="15"/>
      <c r="AD53" s="39">
        <v>0.5</v>
      </c>
      <c r="AE53" s="39"/>
      <c r="AF53" s="39">
        <f t="shared" si="2"/>
        <v>0.5</v>
      </c>
      <c r="AG53" s="39"/>
      <c r="AH53" s="39">
        <f t="shared" si="3"/>
        <v>0</v>
      </c>
      <c r="AI53" s="58"/>
      <c r="AK53">
        <f t="shared" si="4"/>
        <v>1</v>
      </c>
      <c r="AL53">
        <f t="shared" si="5"/>
        <v>1</v>
      </c>
      <c r="AS53" s="2"/>
      <c r="BA53" s="1"/>
      <c r="BE53" s="1"/>
    </row>
    <row r="54" spans="1:57" ht="15.75">
      <c r="A54" s="62" t="s">
        <v>47</v>
      </c>
      <c r="B54" s="12"/>
      <c r="C54" s="12"/>
      <c r="D54" s="12"/>
      <c r="E54" s="12"/>
      <c r="F54" s="136"/>
      <c r="G54" s="12"/>
      <c r="H54" s="12"/>
      <c r="I54" s="149">
        <v>1</v>
      </c>
      <c r="J54" s="12"/>
      <c r="K54" s="12"/>
      <c r="L54" s="137"/>
      <c r="M54" s="12"/>
      <c r="N54" s="12"/>
      <c r="O54" s="12"/>
      <c r="P54" s="12"/>
      <c r="Q54" s="12"/>
      <c r="R54" s="137"/>
      <c r="S54" s="12"/>
      <c r="T54" s="12"/>
      <c r="U54" s="136"/>
      <c r="V54" s="12"/>
      <c r="W54" s="37"/>
      <c r="X54" s="40">
        <v>1</v>
      </c>
      <c r="Y54" s="37"/>
      <c r="Z54" s="38">
        <f t="shared" si="0"/>
        <v>1</v>
      </c>
      <c r="AA54" s="37"/>
      <c r="AB54" s="38">
        <f t="shared" si="1"/>
        <v>0</v>
      </c>
      <c r="AC54" s="18"/>
      <c r="AD54" s="38">
        <v>0.5</v>
      </c>
      <c r="AE54" s="41"/>
      <c r="AF54" s="38">
        <f t="shared" si="2"/>
        <v>0</v>
      </c>
      <c r="AG54" s="41"/>
      <c r="AH54" s="38">
        <f t="shared" si="3"/>
        <v>0.5</v>
      </c>
      <c r="AI54" s="58"/>
      <c r="AK54">
        <f t="shared" si="4"/>
        <v>1</v>
      </c>
      <c r="AL54">
        <f t="shared" si="5"/>
        <v>0</v>
      </c>
      <c r="AQ54" s="2"/>
      <c r="AS54" s="2"/>
      <c r="AW54" s="2"/>
      <c r="AY54" s="2"/>
    </row>
    <row r="55" spans="1:57" ht="15.75">
      <c r="A55" s="63" t="s">
        <v>48</v>
      </c>
      <c r="B55" s="13"/>
      <c r="C55" s="13"/>
      <c r="D55" s="13"/>
      <c r="E55" s="13"/>
      <c r="F55" s="138"/>
      <c r="G55" s="13"/>
      <c r="H55" s="13"/>
      <c r="I55" s="13"/>
      <c r="J55" s="13"/>
      <c r="K55" s="13"/>
      <c r="L55" s="144"/>
      <c r="M55" s="13"/>
      <c r="N55" s="13"/>
      <c r="O55" s="13"/>
      <c r="P55" s="13"/>
      <c r="Q55" s="13"/>
      <c r="R55" s="144"/>
      <c r="S55" s="13"/>
      <c r="T55" s="13"/>
      <c r="U55" s="138"/>
      <c r="V55" s="13"/>
      <c r="W55" s="37"/>
      <c r="X55" s="41">
        <v>1</v>
      </c>
      <c r="Y55" s="37"/>
      <c r="Z55" s="39">
        <f t="shared" si="0"/>
        <v>0</v>
      </c>
      <c r="AA55" s="37"/>
      <c r="AB55" s="39">
        <f t="shared" si="1"/>
        <v>1</v>
      </c>
      <c r="AC55" s="15"/>
      <c r="AD55" s="39">
        <v>0.5</v>
      </c>
      <c r="AE55" s="39"/>
      <c r="AF55" s="39">
        <f t="shared" si="2"/>
        <v>0</v>
      </c>
      <c r="AG55" s="39"/>
      <c r="AH55" s="39">
        <f t="shared" si="3"/>
        <v>0.5</v>
      </c>
      <c r="AI55" s="58"/>
      <c r="AK55">
        <f t="shared" si="4"/>
        <v>0</v>
      </c>
      <c r="AL55">
        <f t="shared" si="5"/>
        <v>0</v>
      </c>
      <c r="AN55" s="3"/>
      <c r="AQ55" s="2"/>
      <c r="AS55" s="2"/>
      <c r="AU55" s="2"/>
      <c r="AY55" s="2"/>
    </row>
    <row r="56" spans="1:57" ht="15.75">
      <c r="A56" s="62" t="s">
        <v>49</v>
      </c>
      <c r="B56" s="12"/>
      <c r="C56" s="12"/>
      <c r="D56" s="12"/>
      <c r="E56" s="12"/>
      <c r="F56" s="136"/>
      <c r="G56" s="12"/>
      <c r="H56" s="12"/>
      <c r="I56" s="149">
        <v>1</v>
      </c>
      <c r="J56" s="12"/>
      <c r="K56" s="12"/>
      <c r="L56" s="137"/>
      <c r="M56" s="12"/>
      <c r="N56" s="12"/>
      <c r="O56" s="12"/>
      <c r="P56" s="12"/>
      <c r="Q56" s="12"/>
      <c r="R56" s="146"/>
      <c r="S56" s="12"/>
      <c r="T56" s="12"/>
      <c r="U56" s="136"/>
      <c r="V56" s="12"/>
      <c r="W56" s="37"/>
      <c r="X56" s="40">
        <v>1.5</v>
      </c>
      <c r="Y56" s="37"/>
      <c r="Z56" s="38">
        <f t="shared" si="0"/>
        <v>1</v>
      </c>
      <c r="AA56" s="37"/>
      <c r="AB56" s="38">
        <f t="shared" si="1"/>
        <v>0.5</v>
      </c>
      <c r="AC56" s="18"/>
      <c r="AD56" s="38">
        <v>0.5</v>
      </c>
      <c r="AE56" s="41"/>
      <c r="AF56" s="38">
        <f t="shared" si="2"/>
        <v>0</v>
      </c>
      <c r="AG56" s="41"/>
      <c r="AH56" s="38">
        <f t="shared" si="3"/>
        <v>0.5</v>
      </c>
      <c r="AI56" s="58"/>
      <c r="AK56">
        <f t="shared" si="4"/>
        <v>1</v>
      </c>
      <c r="AL56">
        <f t="shared" si="5"/>
        <v>0</v>
      </c>
      <c r="AQ56" s="2"/>
      <c r="AS56" s="2"/>
      <c r="AU56" s="2"/>
      <c r="AW56" s="2"/>
      <c r="AY56" s="2"/>
    </row>
    <row r="57" spans="1:57" ht="15.75">
      <c r="A57" s="63" t="s">
        <v>50</v>
      </c>
      <c r="B57" s="13"/>
      <c r="C57" s="13"/>
      <c r="D57" s="13"/>
      <c r="E57" s="13"/>
      <c r="F57" s="138"/>
      <c r="G57" s="13"/>
      <c r="H57" s="13"/>
      <c r="I57" s="13"/>
      <c r="J57" s="13"/>
      <c r="K57" s="13"/>
      <c r="L57" s="144"/>
      <c r="M57" s="13"/>
      <c r="N57" s="13"/>
      <c r="O57" s="13"/>
      <c r="P57" s="13"/>
      <c r="Q57" s="13"/>
      <c r="R57" s="13"/>
      <c r="S57" s="13"/>
      <c r="T57" s="13"/>
      <c r="U57" s="138">
        <v>0.5</v>
      </c>
      <c r="V57" s="13"/>
      <c r="W57" s="37"/>
      <c r="X57" s="41">
        <v>1</v>
      </c>
      <c r="Y57" s="37"/>
      <c r="Z57" s="39">
        <f t="shared" si="0"/>
        <v>0</v>
      </c>
      <c r="AA57" s="37"/>
      <c r="AB57" s="39">
        <f t="shared" si="1"/>
        <v>1</v>
      </c>
      <c r="AC57" s="15"/>
      <c r="AD57" s="39">
        <v>0.5</v>
      </c>
      <c r="AE57" s="39"/>
      <c r="AF57" s="39">
        <f t="shared" si="2"/>
        <v>0.5</v>
      </c>
      <c r="AG57" s="39"/>
      <c r="AH57" s="39">
        <f t="shared" si="3"/>
        <v>0</v>
      </c>
      <c r="AI57" s="58"/>
      <c r="AK57">
        <f t="shared" si="4"/>
        <v>0</v>
      </c>
      <c r="AL57">
        <f t="shared" si="5"/>
        <v>1</v>
      </c>
      <c r="AO57" s="3"/>
      <c r="AQ57" s="2"/>
      <c r="AS57" s="2"/>
      <c r="AU57" s="2"/>
      <c r="AW57" s="2"/>
      <c r="AY57" s="2"/>
    </row>
    <row r="58" spans="1:57" ht="15.75">
      <c r="A58" s="62" t="s">
        <v>51</v>
      </c>
      <c r="B58" s="12"/>
      <c r="C58" s="12"/>
      <c r="D58" s="12"/>
      <c r="E58" s="12"/>
      <c r="F58" s="136">
        <v>1</v>
      </c>
      <c r="G58" s="12"/>
      <c r="H58" s="12"/>
      <c r="I58" s="12"/>
      <c r="J58" s="12"/>
      <c r="K58" s="12"/>
      <c r="L58" s="137"/>
      <c r="M58" s="12"/>
      <c r="N58" s="12"/>
      <c r="O58" s="12"/>
      <c r="P58" s="12"/>
      <c r="Q58" s="12"/>
      <c r="R58" s="152"/>
      <c r="S58" s="12"/>
      <c r="T58" s="12"/>
      <c r="U58" s="136"/>
      <c r="V58" s="12"/>
      <c r="W58" s="37"/>
      <c r="X58" s="40">
        <v>1</v>
      </c>
      <c r="Y58" s="37"/>
      <c r="Z58" s="38">
        <f t="shared" si="0"/>
        <v>1</v>
      </c>
      <c r="AA58" s="37"/>
      <c r="AB58" s="38">
        <f t="shared" si="1"/>
        <v>0</v>
      </c>
      <c r="AC58" s="18"/>
      <c r="AD58" s="38">
        <v>0.5</v>
      </c>
      <c r="AE58" s="41"/>
      <c r="AF58" s="38">
        <f t="shared" si="2"/>
        <v>0</v>
      </c>
      <c r="AG58" s="41"/>
      <c r="AH58" s="38">
        <f t="shared" si="3"/>
        <v>0.5</v>
      </c>
      <c r="AI58" s="58"/>
      <c r="AK58">
        <f t="shared" si="4"/>
        <v>1</v>
      </c>
      <c r="AL58">
        <f t="shared" si="5"/>
        <v>0</v>
      </c>
      <c r="AO58" s="3"/>
      <c r="AQ58" s="2"/>
      <c r="AS58" s="2"/>
      <c r="AU58" s="2"/>
      <c r="AY58" s="2"/>
    </row>
    <row r="59" spans="1:57" ht="15.75">
      <c r="A59" s="63" t="s">
        <v>52</v>
      </c>
      <c r="B59" s="13"/>
      <c r="C59" s="13"/>
      <c r="D59" s="13"/>
      <c r="E59" s="13"/>
      <c r="F59" s="138"/>
      <c r="G59" s="13"/>
      <c r="H59" s="13"/>
      <c r="I59" s="13"/>
      <c r="J59" s="13"/>
      <c r="K59" s="13"/>
      <c r="L59" s="144"/>
      <c r="M59" s="13"/>
      <c r="N59" s="13"/>
      <c r="O59" s="13"/>
      <c r="P59" s="13"/>
      <c r="Q59" s="13"/>
      <c r="R59" s="13"/>
      <c r="S59" s="13"/>
      <c r="T59" s="13"/>
      <c r="U59" s="138">
        <v>0.5</v>
      </c>
      <c r="V59" s="13"/>
      <c r="W59" s="37"/>
      <c r="X59" s="41">
        <v>1</v>
      </c>
      <c r="Y59" s="37"/>
      <c r="Z59" s="39">
        <f t="shared" si="0"/>
        <v>0</v>
      </c>
      <c r="AA59" s="37"/>
      <c r="AB59" s="39">
        <f t="shared" si="1"/>
        <v>1</v>
      </c>
      <c r="AC59" s="15"/>
      <c r="AD59" s="39">
        <v>0.5</v>
      </c>
      <c r="AE59" s="39"/>
      <c r="AF59" s="39">
        <f t="shared" si="2"/>
        <v>0.5</v>
      </c>
      <c r="AG59" s="39"/>
      <c r="AH59" s="39">
        <f t="shared" si="3"/>
        <v>0</v>
      </c>
      <c r="AI59" s="58"/>
      <c r="AK59">
        <f t="shared" si="4"/>
        <v>0</v>
      </c>
      <c r="AL59">
        <f t="shared" si="5"/>
        <v>1</v>
      </c>
      <c r="AS59" s="2"/>
      <c r="AU59" s="2"/>
      <c r="AW59" s="2"/>
    </row>
    <row r="60" spans="1:57" ht="15.75">
      <c r="A60" s="62" t="s">
        <v>53</v>
      </c>
      <c r="B60" s="12"/>
      <c r="C60" s="12"/>
      <c r="D60" s="12"/>
      <c r="E60" s="12"/>
      <c r="F60" s="136">
        <v>1</v>
      </c>
      <c r="G60" s="12"/>
      <c r="H60" s="12"/>
      <c r="I60" s="12"/>
      <c r="J60" s="12"/>
      <c r="K60" s="12"/>
      <c r="L60" s="137"/>
      <c r="M60" s="12"/>
      <c r="N60" s="12"/>
      <c r="O60" s="12"/>
      <c r="P60" s="12"/>
      <c r="Q60" s="12"/>
      <c r="R60" s="152"/>
      <c r="S60" s="12"/>
      <c r="T60" s="12"/>
      <c r="U60" s="136"/>
      <c r="V60" s="12"/>
      <c r="W60" s="37"/>
      <c r="X60" s="40">
        <v>1</v>
      </c>
      <c r="Y60" s="37"/>
      <c r="Z60" s="38">
        <f t="shared" si="0"/>
        <v>1</v>
      </c>
      <c r="AA60" s="37"/>
      <c r="AB60" s="38">
        <f t="shared" si="1"/>
        <v>0</v>
      </c>
      <c r="AC60" s="18"/>
      <c r="AD60" s="38">
        <v>0.5</v>
      </c>
      <c r="AE60" s="41"/>
      <c r="AF60" s="38">
        <f t="shared" si="2"/>
        <v>0</v>
      </c>
      <c r="AG60" s="41"/>
      <c r="AH60" s="38">
        <f t="shared" si="3"/>
        <v>0.5</v>
      </c>
      <c r="AI60" s="58"/>
      <c r="AK60">
        <f t="shared" si="4"/>
        <v>1</v>
      </c>
      <c r="AL60">
        <f t="shared" si="5"/>
        <v>0</v>
      </c>
      <c r="AO60" s="3"/>
      <c r="AQ60" s="2"/>
      <c r="AS60" s="2"/>
      <c r="AU60" s="2"/>
      <c r="AW60" s="2"/>
      <c r="AY60" s="2"/>
    </row>
    <row r="61" spans="1:57" ht="15.75">
      <c r="A61" s="63" t="s">
        <v>54</v>
      </c>
      <c r="B61" s="13"/>
      <c r="C61" s="147"/>
      <c r="D61" s="13"/>
      <c r="E61" s="13"/>
      <c r="F61" s="138">
        <v>1</v>
      </c>
      <c r="G61" s="13"/>
      <c r="H61" s="13"/>
      <c r="I61" s="13"/>
      <c r="J61" s="13"/>
      <c r="K61" s="13"/>
      <c r="L61" s="144"/>
      <c r="M61" s="13"/>
      <c r="N61" s="13"/>
      <c r="O61" s="13"/>
      <c r="P61" s="13"/>
      <c r="Q61" s="13"/>
      <c r="R61" s="13"/>
      <c r="S61" s="13"/>
      <c r="T61" s="13"/>
      <c r="U61" s="138"/>
      <c r="V61" s="13"/>
      <c r="W61" s="37"/>
      <c r="X61" s="41">
        <v>2</v>
      </c>
      <c r="Y61" s="37"/>
      <c r="Z61" s="39">
        <f t="shared" si="0"/>
        <v>1</v>
      </c>
      <c r="AA61" s="37"/>
      <c r="AB61" s="39">
        <f t="shared" si="1"/>
        <v>1</v>
      </c>
      <c r="AC61" s="15"/>
      <c r="AD61" s="39">
        <v>0.5</v>
      </c>
      <c r="AE61" s="39"/>
      <c r="AF61" s="39">
        <f t="shared" si="2"/>
        <v>0</v>
      </c>
      <c r="AG61" s="39"/>
      <c r="AH61" s="39">
        <f t="shared" si="3"/>
        <v>0.5</v>
      </c>
      <c r="AI61" s="58"/>
      <c r="AK61">
        <f t="shared" si="4"/>
        <v>1</v>
      </c>
      <c r="AL61">
        <f t="shared" si="5"/>
        <v>0</v>
      </c>
      <c r="AO61" s="3"/>
      <c r="AQ61" s="2"/>
      <c r="AS61" s="2"/>
      <c r="AU61" s="2"/>
      <c r="AY61" s="2"/>
    </row>
    <row r="62" spans="1:57" ht="15.75">
      <c r="A62" s="62" t="s">
        <v>55</v>
      </c>
      <c r="B62" s="12"/>
      <c r="C62" s="12"/>
      <c r="D62" s="12"/>
      <c r="E62" s="12"/>
      <c r="F62" s="136"/>
      <c r="G62" s="12"/>
      <c r="H62" s="12"/>
      <c r="I62" s="12"/>
      <c r="J62" s="12"/>
      <c r="K62" s="12"/>
      <c r="L62" s="137"/>
      <c r="M62" s="12"/>
      <c r="N62" s="12"/>
      <c r="O62" s="12"/>
      <c r="P62" s="12"/>
      <c r="Q62" s="12"/>
      <c r="R62" s="150">
        <v>0.5</v>
      </c>
      <c r="S62" s="12"/>
      <c r="T62" s="12"/>
      <c r="U62" s="136">
        <v>0.5</v>
      </c>
      <c r="V62" s="12"/>
      <c r="W62" s="37"/>
      <c r="X62" s="40">
        <v>1</v>
      </c>
      <c r="Y62" s="37"/>
      <c r="Z62" s="38">
        <f t="shared" si="0"/>
        <v>0.5</v>
      </c>
      <c r="AA62" s="37"/>
      <c r="AB62" s="38">
        <f t="shared" si="1"/>
        <v>0.5</v>
      </c>
      <c r="AC62" s="18"/>
      <c r="AD62" s="38">
        <v>0.5</v>
      </c>
      <c r="AE62" s="41"/>
      <c r="AF62" s="38">
        <f t="shared" si="2"/>
        <v>0.5</v>
      </c>
      <c r="AG62" s="41"/>
      <c r="AH62" s="38">
        <f t="shared" si="3"/>
        <v>0</v>
      </c>
      <c r="AI62" s="58"/>
      <c r="AK62">
        <f t="shared" si="4"/>
        <v>1</v>
      </c>
      <c r="AL62">
        <f t="shared" si="5"/>
        <v>1</v>
      </c>
      <c r="AO62" s="3"/>
      <c r="AS62" s="2"/>
      <c r="AU62" s="2"/>
      <c r="AW62" s="2"/>
    </row>
    <row r="63" spans="1:57" ht="15.75">
      <c r="A63" s="63" t="s">
        <v>56</v>
      </c>
      <c r="B63" s="13"/>
      <c r="C63" s="13"/>
      <c r="D63" s="13"/>
      <c r="E63" s="13"/>
      <c r="F63" s="138">
        <v>1</v>
      </c>
      <c r="G63" s="13"/>
      <c r="H63" s="13"/>
      <c r="I63" s="13"/>
      <c r="J63" s="13"/>
      <c r="K63" s="13"/>
      <c r="L63" s="144"/>
      <c r="M63" s="13"/>
      <c r="N63" s="13"/>
      <c r="O63" s="13"/>
      <c r="P63" s="13"/>
      <c r="Q63" s="13"/>
      <c r="R63" s="144"/>
      <c r="S63" s="13"/>
      <c r="T63" s="13"/>
      <c r="U63" s="138"/>
      <c r="V63" s="13"/>
      <c r="W63" s="37"/>
      <c r="X63" s="41">
        <v>1</v>
      </c>
      <c r="Y63" s="37"/>
      <c r="Z63" s="39">
        <f t="shared" si="0"/>
        <v>1</v>
      </c>
      <c r="AA63" s="37"/>
      <c r="AB63" s="39">
        <f t="shared" si="1"/>
        <v>0</v>
      </c>
      <c r="AC63" s="15"/>
      <c r="AD63" s="39">
        <v>0.5</v>
      </c>
      <c r="AE63" s="39"/>
      <c r="AF63" s="39">
        <f t="shared" si="2"/>
        <v>0</v>
      </c>
      <c r="AG63" s="39"/>
      <c r="AH63" s="39">
        <f t="shared" si="3"/>
        <v>0.5</v>
      </c>
      <c r="AI63" s="58"/>
      <c r="AK63">
        <f t="shared" si="4"/>
        <v>1</v>
      </c>
      <c r="AL63">
        <f t="shared" si="5"/>
        <v>0</v>
      </c>
      <c r="AQ63" s="2"/>
      <c r="AS63" s="2"/>
      <c r="AU63" s="2"/>
      <c r="AW63" s="2"/>
      <c r="AY63" s="2"/>
    </row>
    <row r="64" spans="1:57" ht="15.75">
      <c r="A64" s="62" t="s">
        <v>161</v>
      </c>
      <c r="B64" s="12"/>
      <c r="C64" s="12"/>
      <c r="D64" s="12"/>
      <c r="E64" s="12"/>
      <c r="F64" s="136"/>
      <c r="G64" s="12"/>
      <c r="H64" s="12"/>
      <c r="I64" s="12"/>
      <c r="J64" s="12"/>
      <c r="K64" s="12"/>
      <c r="L64" s="137"/>
      <c r="M64" s="12"/>
      <c r="N64" s="12"/>
      <c r="O64" s="12"/>
      <c r="P64" s="12"/>
      <c r="Q64" s="12"/>
      <c r="R64" s="137"/>
      <c r="S64" s="12"/>
      <c r="T64" s="12"/>
      <c r="U64" s="136"/>
      <c r="V64" s="12"/>
      <c r="W64" s="37"/>
      <c r="X64" s="40">
        <v>1</v>
      </c>
      <c r="Y64" s="37"/>
      <c r="Z64" s="38">
        <f t="shared" si="0"/>
        <v>0</v>
      </c>
      <c r="AA64" s="37"/>
      <c r="AB64" s="38">
        <f t="shared" si="1"/>
        <v>1</v>
      </c>
      <c r="AC64" s="18"/>
      <c r="AD64" s="38">
        <v>0.5</v>
      </c>
      <c r="AE64" s="41"/>
      <c r="AF64" s="38">
        <f t="shared" si="2"/>
        <v>0</v>
      </c>
      <c r="AG64" s="41"/>
      <c r="AH64" s="38">
        <f t="shared" si="3"/>
        <v>0.5</v>
      </c>
      <c r="AI64" s="58"/>
      <c r="AK64">
        <f t="shared" si="4"/>
        <v>0</v>
      </c>
      <c r="AL64">
        <f t="shared" si="5"/>
        <v>0</v>
      </c>
    </row>
    <row r="65" spans="1:51" ht="15.75">
      <c r="A65" s="63" t="s">
        <v>162</v>
      </c>
      <c r="B65" s="13"/>
      <c r="C65" s="13"/>
      <c r="D65" s="13"/>
      <c r="E65" s="13"/>
      <c r="F65" s="138"/>
      <c r="G65" s="13"/>
      <c r="H65" s="13"/>
      <c r="I65" s="13"/>
      <c r="J65" s="13"/>
      <c r="K65" s="13"/>
      <c r="L65" s="144"/>
      <c r="M65" s="13"/>
      <c r="N65" s="13"/>
      <c r="O65" s="13"/>
      <c r="P65" s="13"/>
      <c r="Q65" s="13"/>
      <c r="R65" s="144"/>
      <c r="S65" s="13"/>
      <c r="T65" s="13"/>
      <c r="U65" s="138">
        <v>0.5</v>
      </c>
      <c r="V65" s="13"/>
      <c r="W65" s="37"/>
      <c r="X65" s="41">
        <v>1</v>
      </c>
      <c r="Y65" s="37"/>
      <c r="Z65" s="39">
        <f t="shared" si="0"/>
        <v>0</v>
      </c>
      <c r="AA65" s="37"/>
      <c r="AB65" s="39">
        <f t="shared" si="1"/>
        <v>1</v>
      </c>
      <c r="AC65" s="15"/>
      <c r="AD65" s="39">
        <v>0.5</v>
      </c>
      <c r="AE65" s="39"/>
      <c r="AF65" s="39">
        <f t="shared" si="2"/>
        <v>0.5</v>
      </c>
      <c r="AG65" s="39"/>
      <c r="AH65" s="39">
        <f t="shared" si="3"/>
        <v>0</v>
      </c>
      <c r="AI65" s="58"/>
      <c r="AK65">
        <f t="shared" si="4"/>
        <v>0</v>
      </c>
      <c r="AL65">
        <f t="shared" si="5"/>
        <v>1</v>
      </c>
    </row>
    <row r="66" spans="1:51" ht="15.75">
      <c r="A66" s="62" t="s">
        <v>57</v>
      </c>
      <c r="B66" s="12"/>
      <c r="C66" s="12"/>
      <c r="D66" s="12"/>
      <c r="E66" s="12"/>
      <c r="F66" s="136"/>
      <c r="G66" s="12"/>
      <c r="H66" s="12"/>
      <c r="I66" s="12"/>
      <c r="J66" s="12"/>
      <c r="K66" s="12"/>
      <c r="L66" s="137"/>
      <c r="M66" s="12"/>
      <c r="N66" s="12"/>
      <c r="O66" s="12"/>
      <c r="P66" s="12"/>
      <c r="Q66" s="12"/>
      <c r="R66" s="137"/>
      <c r="S66" s="12"/>
      <c r="T66" s="12"/>
      <c r="U66" s="136">
        <v>0.5</v>
      </c>
      <c r="V66" s="12"/>
      <c r="W66" s="37"/>
      <c r="X66" s="40">
        <v>1</v>
      </c>
      <c r="Y66" s="37"/>
      <c r="Z66" s="38">
        <f t="shared" si="0"/>
        <v>0</v>
      </c>
      <c r="AA66" s="37"/>
      <c r="AB66" s="38">
        <f t="shared" si="1"/>
        <v>1</v>
      </c>
      <c r="AC66" s="18"/>
      <c r="AD66" s="38">
        <v>0.5</v>
      </c>
      <c r="AE66" s="41"/>
      <c r="AF66" s="38">
        <f t="shared" si="2"/>
        <v>0.5</v>
      </c>
      <c r="AG66" s="41"/>
      <c r="AH66" s="38">
        <f t="shared" si="3"/>
        <v>0</v>
      </c>
      <c r="AI66" s="58"/>
      <c r="AK66">
        <f t="shared" si="4"/>
        <v>0</v>
      </c>
      <c r="AL66">
        <f t="shared" si="5"/>
        <v>1</v>
      </c>
      <c r="AQ66" s="2"/>
      <c r="AS66" s="2"/>
      <c r="AU66" s="2"/>
      <c r="AY66" s="2"/>
    </row>
    <row r="67" spans="1:51" ht="15.75">
      <c r="A67" s="63" t="s">
        <v>58</v>
      </c>
      <c r="B67" s="13"/>
      <c r="C67" s="153"/>
      <c r="D67" s="13"/>
      <c r="E67" s="13"/>
      <c r="F67" s="138">
        <v>1</v>
      </c>
      <c r="G67" s="13"/>
      <c r="H67" s="13"/>
      <c r="I67" s="13"/>
      <c r="J67" s="13"/>
      <c r="K67" s="13"/>
      <c r="L67" s="144"/>
      <c r="M67" s="13"/>
      <c r="N67" s="13"/>
      <c r="O67" s="13"/>
      <c r="P67" s="13"/>
      <c r="Q67" s="13"/>
      <c r="R67" s="144"/>
      <c r="S67" s="13"/>
      <c r="T67" s="13"/>
      <c r="U67" s="138"/>
      <c r="V67" s="13"/>
      <c r="W67" s="37"/>
      <c r="X67" s="41">
        <v>2</v>
      </c>
      <c r="Y67" s="37"/>
      <c r="Z67" s="39">
        <f t="shared" si="0"/>
        <v>1</v>
      </c>
      <c r="AA67" s="37"/>
      <c r="AB67" s="39">
        <f t="shared" si="1"/>
        <v>1</v>
      </c>
      <c r="AC67" s="15"/>
      <c r="AD67" s="39">
        <v>0.5</v>
      </c>
      <c r="AE67" s="39"/>
      <c r="AF67" s="39">
        <f t="shared" si="2"/>
        <v>0</v>
      </c>
      <c r="AG67" s="39"/>
      <c r="AH67" s="39">
        <f t="shared" si="3"/>
        <v>0.5</v>
      </c>
      <c r="AI67" s="58"/>
      <c r="AK67">
        <f t="shared" si="4"/>
        <v>1</v>
      </c>
      <c r="AL67">
        <f t="shared" si="5"/>
        <v>0</v>
      </c>
      <c r="AQ67" s="2"/>
      <c r="AW67" s="2"/>
      <c r="AY67" s="2"/>
    </row>
    <row r="68" spans="1:51" ht="15.75">
      <c r="A68" s="62" t="s">
        <v>59</v>
      </c>
      <c r="B68" s="12"/>
      <c r="C68" s="12"/>
      <c r="D68" s="12"/>
      <c r="E68" s="12"/>
      <c r="F68" s="136">
        <v>1</v>
      </c>
      <c r="G68" s="12"/>
      <c r="H68" s="12"/>
      <c r="I68" s="12"/>
      <c r="J68" s="12"/>
      <c r="K68" s="12"/>
      <c r="L68" s="137"/>
      <c r="M68" s="12"/>
      <c r="N68" s="12"/>
      <c r="O68" s="12"/>
      <c r="P68" s="12"/>
      <c r="Q68" s="12"/>
      <c r="R68" s="137"/>
      <c r="S68" s="12"/>
      <c r="T68" s="12"/>
      <c r="U68" s="136"/>
      <c r="V68" s="12"/>
      <c r="W68" s="37"/>
      <c r="X68" s="40">
        <v>1</v>
      </c>
      <c r="Y68" s="37"/>
      <c r="Z68" s="38">
        <f t="shared" si="0"/>
        <v>1</v>
      </c>
      <c r="AA68" s="37"/>
      <c r="AB68" s="38">
        <f t="shared" si="1"/>
        <v>0</v>
      </c>
      <c r="AC68" s="18"/>
      <c r="AD68" s="38">
        <v>0.5</v>
      </c>
      <c r="AE68" s="41"/>
      <c r="AF68" s="38">
        <f t="shared" si="2"/>
        <v>0</v>
      </c>
      <c r="AG68" s="41"/>
      <c r="AH68" s="38">
        <f t="shared" si="3"/>
        <v>0.5</v>
      </c>
      <c r="AI68" s="58"/>
      <c r="AK68">
        <f t="shared" si="4"/>
        <v>1</v>
      </c>
      <c r="AL68">
        <f t="shared" si="5"/>
        <v>0</v>
      </c>
      <c r="AQ68" s="2"/>
      <c r="AS68" s="2"/>
      <c r="AU68" s="2"/>
      <c r="AW68" s="2"/>
      <c r="AY68" s="2"/>
    </row>
    <row r="69" spans="1:51" ht="15.75">
      <c r="A69" s="63" t="s">
        <v>60</v>
      </c>
      <c r="B69" s="13"/>
      <c r="C69" s="13"/>
      <c r="D69" s="13"/>
      <c r="E69" s="13"/>
      <c r="F69" s="138"/>
      <c r="G69" s="13"/>
      <c r="H69" s="13"/>
      <c r="I69" s="154">
        <v>1</v>
      </c>
      <c r="J69" s="13"/>
      <c r="K69" s="13"/>
      <c r="L69" s="144"/>
      <c r="M69" s="13"/>
      <c r="N69" s="13"/>
      <c r="O69" s="13"/>
      <c r="P69" s="13"/>
      <c r="Q69" s="13"/>
      <c r="R69" s="144"/>
      <c r="S69" s="13"/>
      <c r="T69" s="13"/>
      <c r="U69" s="138"/>
      <c r="V69" s="13"/>
      <c r="W69" s="37"/>
      <c r="X69" s="41">
        <v>1</v>
      </c>
      <c r="Y69" s="37"/>
      <c r="Z69" s="39">
        <f t="shared" si="0"/>
        <v>1</v>
      </c>
      <c r="AA69" s="37"/>
      <c r="AB69" s="39">
        <f t="shared" si="1"/>
        <v>0</v>
      </c>
      <c r="AC69" s="15"/>
      <c r="AD69" s="39">
        <v>0.5</v>
      </c>
      <c r="AE69" s="39"/>
      <c r="AF69" s="39">
        <f t="shared" si="2"/>
        <v>0</v>
      </c>
      <c r="AG69" s="39"/>
      <c r="AH69" s="39">
        <f t="shared" si="3"/>
        <v>0.5</v>
      </c>
      <c r="AI69" s="58"/>
      <c r="AK69">
        <f t="shared" si="4"/>
        <v>1</v>
      </c>
      <c r="AL69">
        <f t="shared" si="5"/>
        <v>0</v>
      </c>
      <c r="AO69" s="3"/>
      <c r="AW69" s="2"/>
      <c r="AY69" s="2"/>
    </row>
    <row r="70" spans="1:51" ht="15.75">
      <c r="A70" s="62" t="s">
        <v>61</v>
      </c>
      <c r="B70" s="12"/>
      <c r="C70" s="12"/>
      <c r="D70" s="12"/>
      <c r="E70" s="12"/>
      <c r="F70" s="136"/>
      <c r="G70" s="12"/>
      <c r="H70" s="12"/>
      <c r="I70" s="136">
        <v>1</v>
      </c>
      <c r="J70" s="12"/>
      <c r="K70" s="12"/>
      <c r="L70" s="137"/>
      <c r="M70" s="12"/>
      <c r="N70" s="12"/>
      <c r="O70" s="12"/>
      <c r="P70" s="12"/>
      <c r="Q70" s="12"/>
      <c r="R70" s="137"/>
      <c r="S70" s="12"/>
      <c r="T70" s="12"/>
      <c r="U70" s="136"/>
      <c r="V70" s="12"/>
      <c r="W70" s="37"/>
      <c r="X70" s="40">
        <v>1.5</v>
      </c>
      <c r="Y70" s="37"/>
      <c r="Z70" s="38">
        <f t="shared" si="0"/>
        <v>1</v>
      </c>
      <c r="AA70" s="37"/>
      <c r="AB70" s="38">
        <f t="shared" si="1"/>
        <v>0.5</v>
      </c>
      <c r="AC70" s="18"/>
      <c r="AD70" s="38">
        <v>0.5</v>
      </c>
      <c r="AE70" s="41"/>
      <c r="AF70" s="38">
        <f t="shared" si="2"/>
        <v>0</v>
      </c>
      <c r="AG70" s="41"/>
      <c r="AH70" s="38">
        <f t="shared" si="3"/>
        <v>0.5</v>
      </c>
      <c r="AI70" s="58"/>
      <c r="AK70">
        <f t="shared" si="4"/>
        <v>1</v>
      </c>
      <c r="AL70">
        <f t="shared" si="5"/>
        <v>0</v>
      </c>
    </row>
    <row r="71" spans="1:51" ht="15.75">
      <c r="A71" s="63" t="s">
        <v>62</v>
      </c>
      <c r="B71" s="13"/>
      <c r="C71" s="13"/>
      <c r="D71" s="13"/>
      <c r="E71" s="13"/>
      <c r="F71" s="138">
        <v>1</v>
      </c>
      <c r="G71" s="13"/>
      <c r="H71" s="13"/>
      <c r="I71" s="138"/>
      <c r="J71" s="13"/>
      <c r="K71" s="13"/>
      <c r="L71" s="144"/>
      <c r="M71" s="13"/>
      <c r="N71" s="13"/>
      <c r="O71" s="13"/>
      <c r="P71" s="13"/>
      <c r="Q71" s="13"/>
      <c r="R71" s="144"/>
      <c r="S71" s="13"/>
      <c r="T71" s="13"/>
      <c r="U71" s="138"/>
      <c r="V71" s="13"/>
      <c r="W71" s="37"/>
      <c r="X71" s="41">
        <v>1.5</v>
      </c>
      <c r="Y71" s="37"/>
      <c r="Z71" s="39">
        <f t="shared" si="0"/>
        <v>1</v>
      </c>
      <c r="AA71" s="37"/>
      <c r="AB71" s="39">
        <f t="shared" si="1"/>
        <v>0.5</v>
      </c>
      <c r="AC71" s="15"/>
      <c r="AD71" s="39">
        <v>0.5</v>
      </c>
      <c r="AE71" s="39"/>
      <c r="AF71" s="39">
        <f t="shared" si="2"/>
        <v>0</v>
      </c>
      <c r="AG71" s="39"/>
      <c r="AH71" s="39">
        <f t="shared" si="3"/>
        <v>0.5</v>
      </c>
      <c r="AI71" s="58"/>
      <c r="AK71">
        <f t="shared" si="4"/>
        <v>1</v>
      </c>
      <c r="AL71">
        <f t="shared" si="5"/>
        <v>0</v>
      </c>
    </row>
    <row r="72" spans="1:51" ht="15.75">
      <c r="A72" s="62" t="s">
        <v>63</v>
      </c>
      <c r="B72" s="12"/>
      <c r="C72" s="12"/>
      <c r="D72" s="12"/>
      <c r="E72" s="12"/>
      <c r="F72" s="136"/>
      <c r="G72" s="12"/>
      <c r="H72" s="12"/>
      <c r="I72" s="145">
        <v>1</v>
      </c>
      <c r="J72" s="12"/>
      <c r="K72" s="12"/>
      <c r="L72" s="137"/>
      <c r="M72" s="12"/>
      <c r="N72" s="12"/>
      <c r="O72" s="12"/>
      <c r="P72" s="12"/>
      <c r="Q72" s="12"/>
      <c r="R72" s="137"/>
      <c r="S72" s="12"/>
      <c r="T72" s="12"/>
      <c r="U72" s="136"/>
      <c r="V72" s="12"/>
      <c r="W72" s="37"/>
      <c r="X72" s="40">
        <v>1.5</v>
      </c>
      <c r="Y72" s="37"/>
      <c r="Z72" s="38">
        <f t="shared" si="0"/>
        <v>1</v>
      </c>
      <c r="AA72" s="37"/>
      <c r="AB72" s="38">
        <f t="shared" si="1"/>
        <v>0.5</v>
      </c>
      <c r="AC72" s="18"/>
      <c r="AD72" s="38">
        <v>0.5</v>
      </c>
      <c r="AE72" s="41"/>
      <c r="AF72" s="38">
        <f t="shared" si="2"/>
        <v>0</v>
      </c>
      <c r="AG72" s="41"/>
      <c r="AH72" s="38">
        <f t="shared" si="3"/>
        <v>0.5</v>
      </c>
      <c r="AI72" s="58"/>
      <c r="AK72">
        <f t="shared" si="4"/>
        <v>1</v>
      </c>
      <c r="AL72">
        <f t="shared" si="5"/>
        <v>0</v>
      </c>
    </row>
    <row r="73" spans="1:51" ht="15.75">
      <c r="A73" s="63" t="s">
        <v>64</v>
      </c>
      <c r="B73" s="13"/>
      <c r="C73" s="153"/>
      <c r="D73" s="13"/>
      <c r="E73" s="13"/>
      <c r="F73" s="138"/>
      <c r="G73" s="13"/>
      <c r="H73" s="13"/>
      <c r="I73" s="13"/>
      <c r="J73" s="13"/>
      <c r="K73" s="13"/>
      <c r="L73" s="144"/>
      <c r="M73" s="13"/>
      <c r="N73" s="13"/>
      <c r="O73" s="13"/>
      <c r="P73" s="13"/>
      <c r="Q73" s="13"/>
      <c r="R73" s="144"/>
      <c r="S73" s="13"/>
      <c r="T73" s="13"/>
      <c r="U73" s="138">
        <v>0.5</v>
      </c>
      <c r="V73" s="13"/>
      <c r="W73" s="37"/>
      <c r="X73" s="41">
        <v>2</v>
      </c>
      <c r="Y73" s="37"/>
      <c r="Z73" s="39">
        <f t="shared" si="0"/>
        <v>0</v>
      </c>
      <c r="AA73" s="37"/>
      <c r="AB73" s="39">
        <f t="shared" si="1"/>
        <v>2</v>
      </c>
      <c r="AC73" s="15"/>
      <c r="AD73" s="39">
        <v>0.5</v>
      </c>
      <c r="AE73" s="39"/>
      <c r="AF73" s="39">
        <f t="shared" si="2"/>
        <v>0.5</v>
      </c>
      <c r="AG73" s="39"/>
      <c r="AH73" s="39">
        <f t="shared" si="3"/>
        <v>0</v>
      </c>
      <c r="AI73" s="58"/>
      <c r="AK73">
        <f t="shared" si="4"/>
        <v>0</v>
      </c>
      <c r="AL73">
        <f t="shared" si="5"/>
        <v>1</v>
      </c>
    </row>
    <row r="74" spans="1:51" ht="15.75">
      <c r="A74" s="62" t="s">
        <v>65</v>
      </c>
      <c r="B74" s="12"/>
      <c r="C74" s="12"/>
      <c r="D74" s="12"/>
      <c r="E74" s="12"/>
      <c r="F74" s="136">
        <v>1</v>
      </c>
      <c r="G74" s="12"/>
      <c r="H74" s="12"/>
      <c r="I74" s="143"/>
      <c r="J74" s="12"/>
      <c r="K74" s="12"/>
      <c r="L74" s="137"/>
      <c r="M74" s="12"/>
      <c r="N74" s="12"/>
      <c r="O74" s="12"/>
      <c r="P74" s="12"/>
      <c r="Q74" s="12"/>
      <c r="R74" s="137"/>
      <c r="S74" s="12"/>
      <c r="T74" s="12"/>
      <c r="U74" s="136"/>
      <c r="V74" s="12"/>
      <c r="W74" s="37"/>
      <c r="X74" s="40">
        <v>1.5</v>
      </c>
      <c r="Y74" s="37"/>
      <c r="Z74" s="38">
        <f>(C74+F74+I74+L74+O74+R74)</f>
        <v>1</v>
      </c>
      <c r="AA74" s="37"/>
      <c r="AB74" s="38">
        <f>X74-Z74</f>
        <v>0.5</v>
      </c>
      <c r="AC74" s="18"/>
      <c r="AD74" s="38">
        <v>0.5</v>
      </c>
      <c r="AE74" s="41"/>
      <c r="AF74" s="38">
        <f>U74</f>
        <v>0</v>
      </c>
      <c r="AG74" s="41"/>
      <c r="AH74" s="38">
        <f>AD74-AF74</f>
        <v>0.5</v>
      </c>
      <c r="AI74" s="58"/>
      <c r="AK74">
        <f>IF(Z74&gt;0,1,0)</f>
        <v>1</v>
      </c>
      <c r="AL74">
        <f t="shared" si="5"/>
        <v>0</v>
      </c>
    </row>
    <row r="75" spans="1:51" ht="15.75">
      <c r="A75" s="63" t="s">
        <v>66</v>
      </c>
      <c r="B75" s="13"/>
      <c r="C75" s="13"/>
      <c r="D75" s="13"/>
      <c r="E75" s="13"/>
      <c r="F75" s="138"/>
      <c r="G75" s="13"/>
      <c r="H75" s="13"/>
      <c r="I75" s="138">
        <v>1</v>
      </c>
      <c r="J75" s="13"/>
      <c r="K75" s="13"/>
      <c r="L75" s="144"/>
      <c r="M75" s="13"/>
      <c r="N75" s="13"/>
      <c r="O75" s="13"/>
      <c r="P75" s="13"/>
      <c r="Q75" s="13"/>
      <c r="R75" s="144"/>
      <c r="S75" s="13"/>
      <c r="T75" s="13"/>
      <c r="U75" s="138"/>
      <c r="V75" s="13"/>
      <c r="W75" s="37"/>
      <c r="X75" s="41">
        <v>1</v>
      </c>
      <c r="Y75" s="37"/>
      <c r="Z75" s="39">
        <f>(C75+F75+I75+L75+O75+R75)</f>
        <v>1</v>
      </c>
      <c r="AA75" s="37"/>
      <c r="AB75" s="39">
        <f>X75-Z75</f>
        <v>0</v>
      </c>
      <c r="AC75" s="15"/>
      <c r="AD75" s="39">
        <v>0.5</v>
      </c>
      <c r="AE75" s="39"/>
      <c r="AF75" s="39">
        <f>U75</f>
        <v>0</v>
      </c>
      <c r="AG75" s="39"/>
      <c r="AH75" s="39">
        <f>AD75-AF75</f>
        <v>0.5</v>
      </c>
      <c r="AI75" s="58"/>
      <c r="AK75">
        <f>IF(Z75&gt;0,1,0)</f>
        <v>1</v>
      </c>
      <c r="AL75">
        <f>IF(AF75&gt;0,1,0)</f>
        <v>0</v>
      </c>
    </row>
    <row r="76" spans="1:51" ht="15.75">
      <c r="A76" s="62" t="s">
        <v>67</v>
      </c>
      <c r="B76" s="12"/>
      <c r="C76" s="12"/>
      <c r="D76" s="12"/>
      <c r="E76" s="12"/>
      <c r="F76" s="145"/>
      <c r="G76" s="12"/>
      <c r="H76" s="12"/>
      <c r="I76" s="145">
        <v>1</v>
      </c>
      <c r="J76" s="12"/>
      <c r="K76" s="12"/>
      <c r="L76" s="146"/>
      <c r="M76" s="12"/>
      <c r="N76" s="12"/>
      <c r="O76" s="12"/>
      <c r="P76" s="12"/>
      <c r="Q76" s="12"/>
      <c r="R76" s="146"/>
      <c r="S76" s="12"/>
      <c r="T76" s="12"/>
      <c r="U76" s="145"/>
      <c r="V76" s="12"/>
      <c r="W76" s="37"/>
      <c r="X76" s="40">
        <v>1.5</v>
      </c>
      <c r="Y76" s="37"/>
      <c r="Z76" s="38">
        <f>(C76+F76+I76+L76+O76+R76)</f>
        <v>1</v>
      </c>
      <c r="AA76" s="37"/>
      <c r="AB76" s="38">
        <f>X76-Z76</f>
        <v>0.5</v>
      </c>
      <c r="AC76" s="18"/>
      <c r="AD76" s="40">
        <v>0.5</v>
      </c>
      <c r="AE76" s="41"/>
      <c r="AF76" s="38">
        <f>U76</f>
        <v>0</v>
      </c>
      <c r="AG76" s="41"/>
      <c r="AH76" s="38">
        <f>AD76-AF76</f>
        <v>0.5</v>
      </c>
      <c r="AI76" s="58"/>
      <c r="AK76">
        <f>IF(Z76&gt;0,1,0)</f>
        <v>1</v>
      </c>
      <c r="AL76">
        <f>IF(AF76&gt;0,1,0)</f>
        <v>0</v>
      </c>
    </row>
    <row r="77" spans="1:51" ht="14.1" customHeight="1">
      <c r="A77" s="23"/>
      <c r="B77" s="7"/>
      <c r="C77" s="7"/>
      <c r="D77" s="7"/>
      <c r="E77" s="7"/>
      <c r="F77" s="7"/>
      <c r="G77" s="7"/>
      <c r="H77" s="7"/>
      <c r="I77" s="7"/>
      <c r="J77" s="7"/>
      <c r="K77" s="7"/>
      <c r="L77" s="7"/>
      <c r="M77" s="7"/>
      <c r="N77" s="7"/>
      <c r="O77" s="7"/>
      <c r="P77" s="7"/>
      <c r="Q77" s="7"/>
      <c r="R77" s="7"/>
      <c r="S77" s="7"/>
      <c r="T77" s="7"/>
      <c r="U77" s="7"/>
      <c r="V77" s="7"/>
      <c r="W77" s="27"/>
      <c r="X77" s="27"/>
      <c r="Y77" s="27"/>
      <c r="Z77" s="40"/>
      <c r="AA77" s="30"/>
      <c r="AB77" s="40"/>
      <c r="AC77" s="8"/>
      <c r="AD77" s="33"/>
      <c r="AE77" s="33"/>
      <c r="AF77" s="40"/>
      <c r="AG77" s="40"/>
      <c r="AH77" s="40"/>
      <c r="AI77" s="64"/>
    </row>
    <row r="78" spans="1:51" ht="15.75">
      <c r="A78" s="59" t="s">
        <v>79</v>
      </c>
      <c r="B78" s="7"/>
      <c r="C78" s="7">
        <v>7</v>
      </c>
      <c r="D78" s="7"/>
      <c r="E78" s="7"/>
      <c r="F78" s="7">
        <v>67</v>
      </c>
      <c r="G78" s="7"/>
      <c r="H78" s="7"/>
      <c r="I78" s="7">
        <v>31</v>
      </c>
      <c r="J78" s="7"/>
      <c r="K78" s="7"/>
      <c r="L78" s="7">
        <v>65</v>
      </c>
      <c r="M78" s="7"/>
      <c r="N78" s="7"/>
      <c r="O78" s="7">
        <v>1</v>
      </c>
      <c r="P78" s="7"/>
      <c r="Q78" s="7"/>
      <c r="R78" s="7">
        <v>60</v>
      </c>
      <c r="S78" s="7"/>
      <c r="T78" s="7"/>
      <c r="U78" s="7">
        <v>67</v>
      </c>
      <c r="V78" s="7"/>
      <c r="W78" s="27"/>
      <c r="X78" s="27"/>
      <c r="Y78" s="27"/>
      <c r="Z78" s="33">
        <v>67</v>
      </c>
      <c r="AA78" s="33"/>
      <c r="AB78" s="33"/>
      <c r="AC78" s="8"/>
      <c r="AD78" s="33"/>
      <c r="AE78" s="33"/>
      <c r="AF78" s="33">
        <v>67</v>
      </c>
      <c r="AG78" s="33"/>
      <c r="AH78" s="33"/>
      <c r="AI78" s="64"/>
    </row>
    <row r="79" spans="1:51" ht="15" customHeight="1">
      <c r="A79" s="65"/>
      <c r="B79" s="14"/>
      <c r="C79" s="14"/>
      <c r="D79" s="14"/>
      <c r="E79" s="14"/>
      <c r="F79" s="14"/>
      <c r="G79" s="14"/>
      <c r="H79" s="14"/>
      <c r="I79" s="14"/>
      <c r="J79" s="14"/>
      <c r="K79" s="14"/>
      <c r="L79" s="14"/>
      <c r="M79" s="14"/>
      <c r="N79" s="14"/>
      <c r="O79" s="14"/>
      <c r="P79" s="14"/>
      <c r="Q79" s="14"/>
      <c r="R79" s="14"/>
      <c r="S79" s="14"/>
      <c r="T79" s="14"/>
      <c r="U79" s="14"/>
      <c r="V79" s="14"/>
      <c r="W79" s="37"/>
      <c r="X79" s="37"/>
      <c r="Y79" s="37"/>
      <c r="Z79" s="42"/>
      <c r="AA79" s="42"/>
      <c r="AB79" s="42"/>
      <c r="AC79" s="19"/>
      <c r="AD79" s="42"/>
      <c r="AE79" s="42"/>
      <c r="AF79" s="42"/>
      <c r="AG79" s="42"/>
      <c r="AH79" s="42"/>
      <c r="AI79" s="66"/>
    </row>
    <row r="80" spans="1:51" ht="15.75">
      <c r="A80" s="59" t="s">
        <v>80</v>
      </c>
      <c r="B80" s="7"/>
      <c r="C80" s="7">
        <f>COUNTA(C10:C76)</f>
        <v>2</v>
      </c>
      <c r="D80" s="7"/>
      <c r="E80" s="7"/>
      <c r="F80" s="7">
        <f>COUNTA(F10:F76)</f>
        <v>21</v>
      </c>
      <c r="G80" s="7"/>
      <c r="H80" s="7"/>
      <c r="I80" s="7">
        <f>COUNTA(I10:I76)</f>
        <v>26</v>
      </c>
      <c r="J80" s="7"/>
      <c r="K80" s="7"/>
      <c r="L80" s="7">
        <f>COUNTA(L10:L76)</f>
        <v>1</v>
      </c>
      <c r="M80" s="7"/>
      <c r="N80" s="7"/>
      <c r="O80" s="7">
        <f>COUNTA(O10:O76)</f>
        <v>1</v>
      </c>
      <c r="P80" s="7"/>
      <c r="Q80" s="7"/>
      <c r="R80" s="7">
        <f>COUNTA(R10:R76)</f>
        <v>3</v>
      </c>
      <c r="S80" s="7"/>
      <c r="T80" s="7"/>
      <c r="U80" s="7">
        <f>COUNTA(U10:U76)</f>
        <v>16</v>
      </c>
      <c r="V80" s="7"/>
      <c r="W80" s="27"/>
      <c r="X80" s="27"/>
      <c r="Y80" s="27"/>
      <c r="Z80" s="33">
        <f>SUM(AK10:AK76)</f>
        <v>50</v>
      </c>
      <c r="AA80" s="33"/>
      <c r="AB80" s="33"/>
      <c r="AC80" s="8"/>
      <c r="AD80" s="33"/>
      <c r="AE80" s="33"/>
      <c r="AF80" s="33">
        <f>SUM(AL10:AL76)</f>
        <v>16</v>
      </c>
      <c r="AG80" s="33"/>
      <c r="AH80" s="33"/>
      <c r="AI80" s="64"/>
      <c r="AS80" s="2"/>
      <c r="AU80" s="2"/>
      <c r="AW80" s="2"/>
      <c r="AY80" s="2"/>
    </row>
    <row r="81" spans="1:35">
      <c r="A81" s="23"/>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67"/>
    </row>
    <row r="82" spans="1:35">
      <c r="A82" s="68" t="s">
        <v>81</v>
      </c>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67"/>
    </row>
    <row r="83" spans="1:35">
      <c r="A83" s="23" t="s">
        <v>163</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67"/>
    </row>
    <row r="84" spans="1:35">
      <c r="A84" s="115" t="s">
        <v>177</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67"/>
    </row>
    <row r="85" spans="1:35">
      <c r="A85" s="115" t="s">
        <v>178</v>
      </c>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67"/>
    </row>
    <row r="86" spans="1:35">
      <c r="A86" s="115" t="s">
        <v>179</v>
      </c>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67"/>
    </row>
    <row r="87" spans="1:35">
      <c r="A87" s="115" t="s">
        <v>180</v>
      </c>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67"/>
    </row>
    <row r="88" spans="1:35">
      <c r="A88" s="115" t="s">
        <v>181</v>
      </c>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67"/>
    </row>
    <row r="89" spans="1:35">
      <c r="A89" s="115" t="s">
        <v>182</v>
      </c>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67"/>
    </row>
    <row r="90" spans="1:35">
      <c r="A90" s="115" t="s">
        <v>94</v>
      </c>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67"/>
    </row>
    <row r="91" spans="1:35">
      <c r="A91" s="115" t="s">
        <v>95</v>
      </c>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67"/>
    </row>
    <row r="92" spans="1:35">
      <c r="A92" s="68" t="s">
        <v>183</v>
      </c>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67"/>
    </row>
    <row r="93" spans="1:35">
      <c r="A93" s="68" t="s">
        <v>184</v>
      </c>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67"/>
    </row>
    <row r="94" spans="1:35">
      <c r="A94" s="68" t="s">
        <v>185</v>
      </c>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67"/>
    </row>
    <row r="95" spans="1:35">
      <c r="A95" s="68" t="s">
        <v>186</v>
      </c>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67"/>
    </row>
    <row r="96" spans="1:35">
      <c r="A96" s="155" t="s">
        <v>187</v>
      </c>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67"/>
    </row>
    <row r="97" spans="1:51">
      <c r="A97" s="155" t="s">
        <v>188</v>
      </c>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67"/>
    </row>
    <row r="98" spans="1:51">
      <c r="A98" s="155" t="s">
        <v>189</v>
      </c>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67"/>
    </row>
    <row r="99" spans="1:51">
      <c r="A99" s="23"/>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67"/>
    </row>
    <row r="100" spans="1:51">
      <c r="A100" s="116" t="s">
        <v>195</v>
      </c>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8"/>
    </row>
    <row r="101" spans="1:5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row>
    <row r="102" spans="1:51">
      <c r="AQ102" s="2"/>
      <c r="AS102" s="2"/>
      <c r="AU102" s="2"/>
      <c r="AW102" s="2"/>
      <c r="AY102" s="2"/>
    </row>
    <row r="103" spans="1:51">
      <c r="AS103" s="2"/>
      <c r="AU103" s="2"/>
      <c r="AW103" s="2"/>
      <c r="AY103" s="2"/>
    </row>
    <row r="104" spans="1:51">
      <c r="AQ104" s="2"/>
      <c r="AS104" s="2"/>
    </row>
    <row r="105" spans="1:51">
      <c r="AQ105" s="2"/>
      <c r="AS105" s="2"/>
      <c r="AU105" s="2"/>
      <c r="AW105" s="2"/>
      <c r="AY105" s="2"/>
    </row>
    <row r="106" spans="1:51">
      <c r="AQ106" s="2"/>
      <c r="AU106" s="2"/>
      <c r="AY106" s="2"/>
    </row>
    <row r="107" spans="1:51">
      <c r="AQ107" s="2"/>
      <c r="AS107" s="2"/>
    </row>
    <row r="108" spans="1:51">
      <c r="AQ108" s="2"/>
      <c r="AS108" s="2"/>
      <c r="AU108" s="2"/>
      <c r="AW108" s="2"/>
      <c r="AY108" s="2"/>
    </row>
    <row r="109" spans="1:51">
      <c r="AQ109" s="2"/>
      <c r="AU109" s="2"/>
      <c r="AY109" s="2"/>
    </row>
    <row r="110" spans="1:51">
      <c r="AQ110" s="2"/>
      <c r="AS110" s="2"/>
      <c r="AU110" s="2"/>
      <c r="AW110" s="2"/>
      <c r="AY110" s="2"/>
    </row>
    <row r="111" spans="1:51">
      <c r="AQ111" s="2"/>
      <c r="AS111" s="2"/>
      <c r="AU111" s="2"/>
      <c r="AW111" s="2"/>
      <c r="AY111" s="2"/>
    </row>
    <row r="113" spans="42:83">
      <c r="AQ113" s="2"/>
      <c r="AS113" s="2"/>
      <c r="AU113" s="2"/>
      <c r="AW113" s="2"/>
      <c r="AY113" s="2"/>
      <c r="CE113" s="2"/>
    </row>
    <row r="114" spans="42:83">
      <c r="AP114" s="1"/>
    </row>
    <row r="116" spans="42:83">
      <c r="BO116" s="2"/>
      <c r="CE116" s="2"/>
    </row>
    <row r="117" spans="42:83">
      <c r="AP117" s="1"/>
    </row>
  </sheetData>
  <mergeCells count="18">
    <mergeCell ref="E3:S3"/>
    <mergeCell ref="E4:G4"/>
    <mergeCell ref="K4:M4"/>
    <mergeCell ref="Q4:S4"/>
    <mergeCell ref="E5:G5"/>
    <mergeCell ref="K5:M5"/>
    <mergeCell ref="N5:P5"/>
    <mergeCell ref="Q5:S5"/>
    <mergeCell ref="E8:G8"/>
    <mergeCell ref="H8:J8"/>
    <mergeCell ref="N8:P8"/>
    <mergeCell ref="T5:V5"/>
    <mergeCell ref="E6:G6"/>
    <mergeCell ref="H6:J6"/>
    <mergeCell ref="N6:P6"/>
    <mergeCell ref="E7:G7"/>
    <mergeCell ref="H7:J7"/>
    <mergeCell ref="N7:P7"/>
  </mergeCells>
  <printOptions horizontalCentered="1"/>
  <pageMargins left="0.5" right="0.5" top="0.5" bottom="0.5" header="0.3" footer="0.3"/>
  <pageSetup scale="59" fitToHeight="0" orientation="landscape" r:id="rId1"/>
  <headerFooter>
    <oddHeader>&amp;C&amp;16Office of Economic and Demographic Research</oddHeader>
    <oddFooter>&amp;L&amp;16May 2007&amp;R&amp;16Page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3BF90-24A5-4D74-AD8B-5525CE1F62D1}">
  <sheetPr>
    <pageSetUpPr fitToPage="1"/>
  </sheetPr>
  <dimension ref="A1:CF126"/>
  <sheetViews>
    <sheetView tabSelected="1" zoomScale="75" zoomScaleNormal="75" workbookViewId="0"/>
  </sheetViews>
  <sheetFormatPr defaultColWidth="9.77734375" defaultRowHeight="15"/>
  <cols>
    <col min="1" max="2" width="11.77734375" customWidth="1"/>
    <col min="3" max="26" width="5.77734375" customWidth="1"/>
    <col min="27" max="27" width="1.77734375" customWidth="1"/>
    <col min="29" max="29" width="1.77734375" customWidth="1"/>
    <col min="31" max="31" width="1.77734375" customWidth="1"/>
    <col min="33" max="33" width="3.77734375" customWidth="1"/>
    <col min="34" max="36" width="5.77734375" customWidth="1"/>
    <col min="37" max="37" width="1.77734375" customWidth="1"/>
    <col min="39" max="39" width="1.77734375" customWidth="1"/>
    <col min="41" max="41" width="1.77734375" customWidth="1"/>
    <col min="43" max="44" width="1.77734375" customWidth="1"/>
  </cols>
  <sheetData>
    <row r="1" spans="1:52" ht="30">
      <c r="A1" s="268" t="s">
        <v>269</v>
      </c>
      <c r="B1" s="269"/>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1"/>
      <c r="AR1" s="162"/>
    </row>
    <row r="2" spans="1:52">
      <c r="A2" s="163"/>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164"/>
    </row>
    <row r="3" spans="1:52" ht="18">
      <c r="A3" s="165"/>
      <c r="C3" s="243" t="s">
        <v>86</v>
      </c>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H3" s="243" t="s">
        <v>108</v>
      </c>
      <c r="AI3" s="244"/>
      <c r="AJ3" s="244"/>
      <c r="AK3" s="244"/>
      <c r="AL3" s="244"/>
      <c r="AM3" s="244"/>
      <c r="AN3" s="244"/>
      <c r="AO3" s="244"/>
      <c r="AP3" s="244"/>
      <c r="AQ3" s="244"/>
      <c r="AR3" s="166"/>
    </row>
    <row r="4" spans="1:52" ht="18">
      <c r="A4" s="165"/>
      <c r="C4" s="167"/>
      <c r="D4" s="221"/>
      <c r="E4" s="221"/>
      <c r="F4" s="271"/>
      <c r="G4" s="272"/>
      <c r="H4" s="272"/>
      <c r="I4" s="272"/>
      <c r="J4" s="272"/>
      <c r="K4" s="272"/>
      <c r="L4" s="272"/>
      <c r="M4" s="272"/>
      <c r="N4" s="272"/>
      <c r="O4" s="272"/>
      <c r="P4" s="272"/>
      <c r="Q4" s="272"/>
      <c r="R4" s="272"/>
      <c r="S4" s="272"/>
      <c r="T4" s="272"/>
      <c r="U4" s="272"/>
      <c r="V4" s="272"/>
      <c r="W4" s="272"/>
      <c r="X4" s="272"/>
      <c r="Y4" s="272"/>
      <c r="Z4" s="272"/>
      <c r="AA4" s="272"/>
      <c r="AB4" s="271"/>
      <c r="AC4" s="271"/>
      <c r="AD4" s="271"/>
      <c r="AE4" s="271"/>
      <c r="AF4" s="119"/>
      <c r="AH4" s="171"/>
      <c r="AI4" s="221"/>
      <c r="AJ4" s="221"/>
      <c r="AK4" s="221"/>
      <c r="AL4" s="221"/>
      <c r="AM4" s="221"/>
      <c r="AN4" s="221"/>
      <c r="AO4" s="221"/>
      <c r="AP4" s="221"/>
      <c r="AQ4" s="222"/>
      <c r="AR4" s="166"/>
    </row>
    <row r="5" spans="1:52" ht="15.75" customHeight="1">
      <c r="A5" s="165"/>
      <c r="C5" s="239" t="s">
        <v>78</v>
      </c>
      <c r="D5" s="261"/>
      <c r="E5" s="261"/>
      <c r="F5" s="245" t="s">
        <v>199</v>
      </c>
      <c r="G5" s="244"/>
      <c r="H5" s="244"/>
      <c r="I5" s="244"/>
      <c r="J5" s="244"/>
      <c r="K5" s="244"/>
      <c r="L5" s="244"/>
      <c r="M5" s="244"/>
      <c r="N5" s="244"/>
      <c r="O5" s="244"/>
      <c r="P5" s="244"/>
      <c r="Q5" s="244"/>
      <c r="R5" s="244"/>
      <c r="S5" s="244"/>
      <c r="T5" s="244"/>
      <c r="U5" s="226"/>
      <c r="V5" s="226"/>
      <c r="W5" s="226"/>
      <c r="X5" s="261" t="s">
        <v>96</v>
      </c>
      <c r="Y5" s="261"/>
      <c r="Z5" s="261"/>
      <c r="AA5" s="228"/>
      <c r="AB5" s="228"/>
      <c r="AC5" s="228"/>
      <c r="AD5" s="228"/>
      <c r="AE5" s="228"/>
      <c r="AF5" s="228"/>
      <c r="AG5" s="23"/>
      <c r="AH5" s="23"/>
      <c r="AI5" s="270"/>
      <c r="AJ5" s="270"/>
      <c r="AK5" s="270"/>
      <c r="AL5" s="273"/>
      <c r="AM5" s="226"/>
      <c r="AN5" s="226"/>
      <c r="AO5" s="226"/>
      <c r="AP5" s="226"/>
      <c r="AQ5" s="223"/>
      <c r="AR5" s="166"/>
    </row>
    <row r="6" spans="1:52" ht="15.75">
      <c r="A6" s="165"/>
      <c r="C6" s="239" t="s">
        <v>112</v>
      </c>
      <c r="D6" s="261"/>
      <c r="E6" s="261"/>
      <c r="F6" s="239" t="s">
        <v>0</v>
      </c>
      <c r="G6" s="261"/>
      <c r="H6" s="261"/>
      <c r="I6" s="270"/>
      <c r="J6" s="270"/>
      <c r="K6" s="270"/>
      <c r="L6" s="261" t="s">
        <v>218</v>
      </c>
      <c r="M6" s="261"/>
      <c r="N6" s="261"/>
      <c r="O6" s="261" t="s">
        <v>2</v>
      </c>
      <c r="P6" s="261"/>
      <c r="Q6" s="261"/>
      <c r="R6" s="261" t="s">
        <v>69</v>
      </c>
      <c r="S6" s="261"/>
      <c r="T6" s="261"/>
      <c r="U6" s="241" t="s">
        <v>219</v>
      </c>
      <c r="V6" s="241"/>
      <c r="W6" s="242"/>
      <c r="X6" s="261" t="s">
        <v>97</v>
      </c>
      <c r="Y6" s="261"/>
      <c r="Z6" s="261"/>
      <c r="AA6" s="228"/>
      <c r="AB6" s="273"/>
      <c r="AC6" s="228"/>
      <c r="AD6" s="228"/>
      <c r="AE6" s="228"/>
      <c r="AF6" s="273"/>
      <c r="AG6" s="220"/>
      <c r="AH6" s="239" t="s">
        <v>77</v>
      </c>
      <c r="AI6" s="261"/>
      <c r="AJ6" s="261"/>
      <c r="AK6" s="226"/>
      <c r="AL6" s="273"/>
      <c r="AM6" s="273"/>
      <c r="AN6" s="273"/>
      <c r="AO6" s="273"/>
      <c r="AP6" s="273"/>
      <c r="AQ6" s="274"/>
      <c r="AR6" s="275"/>
    </row>
    <row r="7" spans="1:52" ht="15.75">
      <c r="A7" s="165"/>
      <c r="B7" s="276" t="s">
        <v>271</v>
      </c>
      <c r="C7" s="239" t="s">
        <v>109</v>
      </c>
      <c r="D7" s="261"/>
      <c r="E7" s="261"/>
      <c r="F7" s="239" t="s">
        <v>1</v>
      </c>
      <c r="G7" s="261"/>
      <c r="H7" s="261"/>
      <c r="I7" s="261" t="s">
        <v>74</v>
      </c>
      <c r="J7" s="261"/>
      <c r="K7" s="261"/>
      <c r="L7" s="261" t="s">
        <v>68</v>
      </c>
      <c r="M7" s="261"/>
      <c r="N7" s="261"/>
      <c r="O7" s="261" t="s">
        <v>75</v>
      </c>
      <c r="P7" s="261"/>
      <c r="Q7" s="261"/>
      <c r="R7" s="261" t="s">
        <v>70</v>
      </c>
      <c r="S7" s="261"/>
      <c r="T7" s="261"/>
      <c r="U7" s="261" t="s">
        <v>220</v>
      </c>
      <c r="V7" s="261"/>
      <c r="W7" s="240"/>
      <c r="X7" s="261" t="s">
        <v>98</v>
      </c>
      <c r="Y7" s="261"/>
      <c r="Z7" s="261"/>
      <c r="AA7" s="228"/>
      <c r="AB7" s="277"/>
      <c r="AC7" s="228"/>
      <c r="AD7" s="277"/>
      <c r="AE7" s="228"/>
      <c r="AF7" s="273"/>
      <c r="AG7" s="53"/>
      <c r="AH7" s="239" t="s">
        <v>76</v>
      </c>
      <c r="AI7" s="261"/>
      <c r="AJ7" s="261"/>
      <c r="AK7" s="226"/>
      <c r="AL7" s="277"/>
      <c r="AM7" s="228"/>
      <c r="AN7" s="277"/>
      <c r="AO7" s="277"/>
      <c r="AP7" s="277"/>
      <c r="AQ7" s="274"/>
      <c r="AR7" s="275"/>
    </row>
    <row r="8" spans="1:52" ht="15.75">
      <c r="A8" s="165"/>
      <c r="B8" s="226" t="s">
        <v>272</v>
      </c>
      <c r="C8" s="239" t="s">
        <v>200</v>
      </c>
      <c r="D8" s="261"/>
      <c r="E8" s="261"/>
      <c r="F8" s="239" t="s">
        <v>3</v>
      </c>
      <c r="G8" s="261"/>
      <c r="H8" s="261"/>
      <c r="I8" s="261" t="s">
        <v>3</v>
      </c>
      <c r="J8" s="261"/>
      <c r="K8" s="261"/>
      <c r="L8" s="261" t="s">
        <v>3</v>
      </c>
      <c r="M8" s="261"/>
      <c r="N8" s="261"/>
      <c r="O8" s="261" t="s">
        <v>3</v>
      </c>
      <c r="P8" s="261"/>
      <c r="Q8" s="261"/>
      <c r="R8" s="261" t="s">
        <v>3</v>
      </c>
      <c r="S8" s="261"/>
      <c r="T8" s="261"/>
      <c r="U8" s="261" t="s">
        <v>3</v>
      </c>
      <c r="V8" s="261"/>
      <c r="W8" s="240"/>
      <c r="X8" s="261" t="s">
        <v>3</v>
      </c>
      <c r="Y8" s="261"/>
      <c r="Z8" s="261"/>
      <c r="AA8" s="278"/>
      <c r="AB8" s="277" t="s">
        <v>71</v>
      </c>
      <c r="AC8" s="278"/>
      <c r="AD8" s="277"/>
      <c r="AE8" s="278"/>
      <c r="AF8" s="273"/>
      <c r="AG8" s="278"/>
      <c r="AH8" s="261" t="s">
        <v>3</v>
      </c>
      <c r="AI8" s="261"/>
      <c r="AJ8" s="261"/>
      <c r="AK8" s="278"/>
      <c r="AL8" s="277" t="s">
        <v>71</v>
      </c>
      <c r="AM8" s="278"/>
      <c r="AN8" s="277"/>
      <c r="AO8" s="279"/>
      <c r="AP8" s="277"/>
      <c r="AQ8" s="278"/>
      <c r="AR8" s="275"/>
      <c r="AX8" s="280"/>
      <c r="AZ8" s="280"/>
    </row>
    <row r="9" spans="1:52" ht="15.75">
      <c r="A9" s="165"/>
      <c r="B9" s="226" t="s">
        <v>273</v>
      </c>
      <c r="C9" s="239" t="s">
        <v>99</v>
      </c>
      <c r="D9" s="261"/>
      <c r="E9" s="261"/>
      <c r="F9" s="239" t="s">
        <v>101</v>
      </c>
      <c r="G9" s="261"/>
      <c r="H9" s="261"/>
      <c r="I9" s="261" t="s">
        <v>102</v>
      </c>
      <c r="J9" s="261"/>
      <c r="K9" s="261"/>
      <c r="L9" s="261" t="s">
        <v>103</v>
      </c>
      <c r="M9" s="261"/>
      <c r="N9" s="261"/>
      <c r="O9" s="261" t="s">
        <v>104</v>
      </c>
      <c r="P9" s="261"/>
      <c r="Q9" s="261"/>
      <c r="R9" s="261" t="s">
        <v>105</v>
      </c>
      <c r="S9" s="261"/>
      <c r="T9" s="261"/>
      <c r="U9" s="261" t="s">
        <v>221</v>
      </c>
      <c r="V9" s="261"/>
      <c r="W9" s="240"/>
      <c r="X9" s="261" t="s">
        <v>100</v>
      </c>
      <c r="Y9" s="261"/>
      <c r="Z9" s="261"/>
      <c r="AA9" s="278"/>
      <c r="AB9" s="277" t="s">
        <v>72</v>
      </c>
      <c r="AC9" s="278"/>
      <c r="AD9" s="273" t="s">
        <v>82</v>
      </c>
      <c r="AE9" s="278"/>
      <c r="AF9" s="273" t="s">
        <v>84</v>
      </c>
      <c r="AG9" s="278"/>
      <c r="AH9" s="261" t="s">
        <v>106</v>
      </c>
      <c r="AI9" s="261"/>
      <c r="AJ9" s="261"/>
      <c r="AK9" s="278"/>
      <c r="AL9" s="277" t="s">
        <v>72</v>
      </c>
      <c r="AM9" s="278"/>
      <c r="AN9" s="273" t="s">
        <v>82</v>
      </c>
      <c r="AO9" s="281"/>
      <c r="AP9" s="273" t="s">
        <v>84</v>
      </c>
      <c r="AQ9" s="278"/>
      <c r="AR9" s="275"/>
      <c r="AX9" s="280"/>
      <c r="AZ9" s="280"/>
    </row>
    <row r="10" spans="1:52" ht="16.5" thickBot="1">
      <c r="A10" s="175" t="s">
        <v>73</v>
      </c>
      <c r="B10" s="218" t="s">
        <v>274</v>
      </c>
      <c r="C10" s="235" t="s">
        <v>88</v>
      </c>
      <c r="D10" s="236"/>
      <c r="E10" s="236"/>
      <c r="F10" s="235" t="s">
        <v>89</v>
      </c>
      <c r="G10" s="235"/>
      <c r="H10" s="235"/>
      <c r="I10" s="235" t="s">
        <v>89</v>
      </c>
      <c r="J10" s="235"/>
      <c r="K10" s="235"/>
      <c r="L10" s="235" t="s">
        <v>90</v>
      </c>
      <c r="M10" s="236"/>
      <c r="N10" s="236"/>
      <c r="O10" s="237">
        <v>5.0000000000000001E-3</v>
      </c>
      <c r="P10" s="237"/>
      <c r="Q10" s="237"/>
      <c r="R10" s="235" t="s">
        <v>91</v>
      </c>
      <c r="S10" s="236"/>
      <c r="T10" s="236"/>
      <c r="U10" s="235" t="s">
        <v>92</v>
      </c>
      <c r="V10" s="235"/>
      <c r="W10" s="235"/>
      <c r="X10" s="235" t="s">
        <v>88</v>
      </c>
      <c r="Y10" s="236"/>
      <c r="Z10" s="236"/>
      <c r="AA10" s="176"/>
      <c r="AB10" s="177" t="s">
        <v>83</v>
      </c>
      <c r="AC10" s="176"/>
      <c r="AD10" s="178" t="s">
        <v>83</v>
      </c>
      <c r="AE10" s="176"/>
      <c r="AF10" s="178" t="s">
        <v>83</v>
      </c>
      <c r="AG10" s="179"/>
      <c r="AH10" s="235" t="s">
        <v>92</v>
      </c>
      <c r="AI10" s="236"/>
      <c r="AJ10" s="236"/>
      <c r="AK10" s="179"/>
      <c r="AL10" s="177" t="s">
        <v>83</v>
      </c>
      <c r="AM10" s="179"/>
      <c r="AN10" s="178" t="s">
        <v>83</v>
      </c>
      <c r="AO10" s="179"/>
      <c r="AP10" s="178" t="s">
        <v>83</v>
      </c>
      <c r="AQ10" s="176"/>
      <c r="AR10" s="282"/>
    </row>
    <row r="11" spans="1:52" ht="15.75">
      <c r="A11" s="165"/>
      <c r="AA11" s="283"/>
      <c r="AB11" s="228"/>
      <c r="AC11" s="283"/>
      <c r="AD11" s="228"/>
      <c r="AE11" s="283"/>
      <c r="AF11" s="228"/>
      <c r="AG11" s="278"/>
      <c r="AK11" s="278"/>
      <c r="AL11" s="228"/>
      <c r="AM11" s="278"/>
      <c r="AN11" s="228"/>
      <c r="AO11" s="278"/>
      <c r="AP11" s="228"/>
      <c r="AQ11" s="283"/>
      <c r="AR11" s="275"/>
    </row>
    <row r="12" spans="1:52" ht="15.75">
      <c r="A12" s="181" t="s">
        <v>4</v>
      </c>
      <c r="B12" s="284">
        <v>293040</v>
      </c>
      <c r="D12" s="71"/>
      <c r="G12" s="72">
        <v>1</v>
      </c>
      <c r="J12" s="226"/>
      <c r="M12" s="86"/>
      <c r="P12" s="226"/>
      <c r="S12" s="103"/>
      <c r="V12" s="198"/>
      <c r="Y12" s="86"/>
      <c r="AA12" s="283"/>
      <c r="AB12" s="285">
        <v>3.5</v>
      </c>
      <c r="AC12" s="283"/>
      <c r="AD12" s="285">
        <f t="shared" ref="AD12:AD75" si="0">(D12+G12+J12+M12+P12+S12+V12+Y12)</f>
        <v>1</v>
      </c>
      <c r="AE12" s="283"/>
      <c r="AF12" s="285">
        <f t="shared" ref="AF12:AF75" si="1">AB12-AD12</f>
        <v>2.5</v>
      </c>
      <c r="AG12" s="286"/>
      <c r="AI12" s="72">
        <v>0.5</v>
      </c>
      <c r="AK12" s="286"/>
      <c r="AL12" s="287">
        <v>0.5</v>
      </c>
      <c r="AM12" s="286"/>
      <c r="AN12" s="287">
        <f t="shared" ref="AN12:AN75" si="2">AI12</f>
        <v>0.5</v>
      </c>
      <c r="AO12" s="286"/>
      <c r="AP12" s="287">
        <f>AL12-AN12</f>
        <v>0</v>
      </c>
      <c r="AQ12" s="283"/>
      <c r="AR12" s="275"/>
      <c r="AT12" s="280"/>
      <c r="AV12" s="280"/>
      <c r="AX12" s="280"/>
      <c r="AZ12" s="280"/>
    </row>
    <row r="13" spans="1:52" ht="15.75">
      <c r="A13" s="182" t="s">
        <v>5</v>
      </c>
      <c r="B13" s="288">
        <v>28339</v>
      </c>
      <c r="C13" s="289"/>
      <c r="D13" s="290"/>
      <c r="E13" s="289"/>
      <c r="F13" s="289"/>
      <c r="G13" s="91"/>
      <c r="H13" s="289"/>
      <c r="I13" s="289"/>
      <c r="J13" s="96">
        <v>1</v>
      </c>
      <c r="K13" s="289"/>
      <c r="L13" s="289"/>
      <c r="M13" s="87"/>
      <c r="N13" s="289"/>
      <c r="O13" s="289"/>
      <c r="P13" s="290"/>
      <c r="Q13" s="289"/>
      <c r="R13" s="289"/>
      <c r="S13" s="87"/>
      <c r="T13" s="289"/>
      <c r="U13" s="289"/>
      <c r="V13" s="289"/>
      <c r="W13" s="289"/>
      <c r="X13" s="289"/>
      <c r="Y13" s="87"/>
      <c r="Z13" s="289"/>
      <c r="AA13" s="283"/>
      <c r="AB13" s="291">
        <v>2.5</v>
      </c>
      <c r="AC13" s="283"/>
      <c r="AD13" s="291">
        <f t="shared" si="0"/>
        <v>1</v>
      </c>
      <c r="AE13" s="283"/>
      <c r="AF13" s="291">
        <f t="shared" si="1"/>
        <v>1.5</v>
      </c>
      <c r="AG13" s="292"/>
      <c r="AH13" s="289"/>
      <c r="AI13" s="91"/>
      <c r="AJ13" s="289"/>
      <c r="AK13" s="292"/>
      <c r="AL13" s="292">
        <v>0.5</v>
      </c>
      <c r="AM13" s="292"/>
      <c r="AN13" s="292">
        <f t="shared" si="2"/>
        <v>0</v>
      </c>
      <c r="AO13" s="292"/>
      <c r="AP13" s="292">
        <f>AL13-AN13</f>
        <v>0.5</v>
      </c>
      <c r="AQ13" s="283"/>
      <c r="AR13" s="275"/>
    </row>
    <row r="14" spans="1:52" ht="15.75">
      <c r="A14" s="181" t="s">
        <v>6</v>
      </c>
      <c r="B14" s="284">
        <v>187545</v>
      </c>
      <c r="D14" s="226"/>
      <c r="G14" s="92">
        <v>0.5</v>
      </c>
      <c r="J14" s="226"/>
      <c r="M14" s="88"/>
      <c r="P14" s="226"/>
      <c r="S14" s="88"/>
      <c r="V14" s="198"/>
      <c r="Y14" s="88"/>
      <c r="AA14" s="283"/>
      <c r="AB14" s="285">
        <v>2</v>
      </c>
      <c r="AC14" s="283"/>
      <c r="AD14" s="285">
        <f t="shared" si="0"/>
        <v>0.5</v>
      </c>
      <c r="AE14" s="283"/>
      <c r="AF14" s="285">
        <f t="shared" si="1"/>
        <v>1.5</v>
      </c>
      <c r="AG14" s="286"/>
      <c r="AI14" s="92">
        <v>0.5</v>
      </c>
      <c r="AK14" s="286"/>
      <c r="AL14" s="287">
        <v>0.5</v>
      </c>
      <c r="AM14" s="286"/>
      <c r="AN14" s="287">
        <f t="shared" si="2"/>
        <v>0.5</v>
      </c>
      <c r="AO14" s="286"/>
      <c r="AP14" s="287">
        <f t="shared" ref="AP14:AP77" si="3">AL14-AN14</f>
        <v>0</v>
      </c>
      <c r="AQ14" s="283"/>
      <c r="AR14" s="275"/>
      <c r="AT14" s="280"/>
      <c r="AV14" s="280"/>
      <c r="AX14" s="280"/>
      <c r="AZ14" s="280"/>
    </row>
    <row r="15" spans="1:52" ht="15.75">
      <c r="A15" s="183" t="s">
        <v>7</v>
      </c>
      <c r="B15" s="293">
        <v>27389</v>
      </c>
      <c r="C15" s="294"/>
      <c r="D15" s="295"/>
      <c r="E15" s="294"/>
      <c r="F15" s="294"/>
      <c r="G15" s="93"/>
      <c r="H15" s="294"/>
      <c r="I15" s="294"/>
      <c r="J15" s="97">
        <v>1</v>
      </c>
      <c r="K15" s="294"/>
      <c r="L15" s="294"/>
      <c r="M15" s="89"/>
      <c r="N15" s="294"/>
      <c r="O15" s="294"/>
      <c r="P15" s="295"/>
      <c r="Q15" s="294"/>
      <c r="R15" s="294"/>
      <c r="S15" s="89"/>
      <c r="T15" s="294"/>
      <c r="U15" s="294"/>
      <c r="V15" s="294"/>
      <c r="W15" s="294"/>
      <c r="X15" s="294"/>
      <c r="Y15" s="89"/>
      <c r="Z15" s="294"/>
      <c r="AA15" s="283"/>
      <c r="AB15" s="291">
        <v>2.5</v>
      </c>
      <c r="AC15" s="283"/>
      <c r="AD15" s="291">
        <f t="shared" si="0"/>
        <v>1</v>
      </c>
      <c r="AE15" s="283"/>
      <c r="AF15" s="291">
        <f t="shared" si="1"/>
        <v>1.5</v>
      </c>
      <c r="AG15" s="292"/>
      <c r="AH15" s="294"/>
      <c r="AI15" s="93"/>
      <c r="AJ15" s="294"/>
      <c r="AK15" s="292"/>
      <c r="AL15" s="292">
        <v>0.5</v>
      </c>
      <c r="AM15" s="292"/>
      <c r="AN15" s="292">
        <f t="shared" si="2"/>
        <v>0</v>
      </c>
      <c r="AO15" s="292"/>
      <c r="AP15" s="292">
        <f t="shared" si="3"/>
        <v>0.5</v>
      </c>
      <c r="AQ15" s="283"/>
      <c r="AR15" s="275"/>
    </row>
    <row r="16" spans="1:52" ht="15.75">
      <c r="A16" s="181" t="s">
        <v>8</v>
      </c>
      <c r="B16" s="284">
        <v>640773</v>
      </c>
      <c r="D16" s="72"/>
      <c r="G16" s="92">
        <v>0.5</v>
      </c>
      <c r="J16" s="226"/>
      <c r="M16" s="88"/>
      <c r="P16" s="226"/>
      <c r="S16" s="104"/>
      <c r="V16" s="198"/>
      <c r="Y16" s="88"/>
      <c r="AA16" s="283"/>
      <c r="AB16" s="285">
        <v>3</v>
      </c>
      <c r="AC16" s="283"/>
      <c r="AD16" s="285">
        <f t="shared" si="0"/>
        <v>0.5</v>
      </c>
      <c r="AE16" s="283"/>
      <c r="AF16" s="285">
        <f t="shared" si="1"/>
        <v>2.5</v>
      </c>
      <c r="AG16" s="286"/>
      <c r="AI16" s="92">
        <v>0.5</v>
      </c>
      <c r="AK16" s="286"/>
      <c r="AL16" s="287">
        <v>0.5</v>
      </c>
      <c r="AM16" s="286"/>
      <c r="AN16" s="287">
        <f t="shared" si="2"/>
        <v>0.5</v>
      </c>
      <c r="AO16" s="286"/>
      <c r="AP16" s="287">
        <f t="shared" si="3"/>
        <v>0</v>
      </c>
      <c r="AQ16" s="283"/>
      <c r="AR16" s="275"/>
      <c r="AT16" s="280"/>
      <c r="AV16" s="280"/>
      <c r="AX16" s="280"/>
    </row>
    <row r="17" spans="1:54" ht="15.75">
      <c r="A17" s="183" t="s">
        <v>9</v>
      </c>
      <c r="B17" s="293">
        <v>1973579</v>
      </c>
      <c r="C17" s="294"/>
      <c r="D17" s="73">
        <v>1</v>
      </c>
      <c r="E17" s="294"/>
      <c r="F17" s="294"/>
      <c r="G17" s="93"/>
      <c r="H17" s="294"/>
      <c r="I17" s="294"/>
      <c r="J17" s="295"/>
      <c r="K17" s="294"/>
      <c r="L17" s="294"/>
      <c r="M17" s="89"/>
      <c r="N17" s="294"/>
      <c r="O17" s="294"/>
      <c r="P17" s="295"/>
      <c r="Q17" s="294"/>
      <c r="R17" s="294"/>
      <c r="S17" s="295"/>
      <c r="T17" s="294"/>
      <c r="U17" s="294"/>
      <c r="V17" s="294"/>
      <c r="W17" s="294"/>
      <c r="X17" s="294"/>
      <c r="Y17" s="89"/>
      <c r="Z17" s="294"/>
      <c r="AA17" s="283"/>
      <c r="AB17" s="291">
        <v>3</v>
      </c>
      <c r="AC17" s="283"/>
      <c r="AD17" s="291">
        <f t="shared" si="0"/>
        <v>1</v>
      </c>
      <c r="AE17" s="283"/>
      <c r="AF17" s="291">
        <f t="shared" si="1"/>
        <v>2</v>
      </c>
      <c r="AG17" s="292"/>
      <c r="AH17" s="294"/>
      <c r="AI17" s="93"/>
      <c r="AJ17" s="294"/>
      <c r="AK17" s="292"/>
      <c r="AL17" s="292">
        <v>0.5</v>
      </c>
      <c r="AM17" s="292"/>
      <c r="AN17" s="292">
        <f t="shared" si="2"/>
        <v>0</v>
      </c>
      <c r="AO17" s="292"/>
      <c r="AP17" s="292">
        <f t="shared" si="3"/>
        <v>0.5</v>
      </c>
      <c r="AQ17" s="283"/>
      <c r="AR17" s="275"/>
    </row>
    <row r="18" spans="1:54" ht="15.75">
      <c r="A18" s="181" t="s">
        <v>10</v>
      </c>
      <c r="B18" s="284">
        <v>13816</v>
      </c>
      <c r="D18" s="226"/>
      <c r="G18" s="92"/>
      <c r="J18" s="98">
        <v>1</v>
      </c>
      <c r="M18" s="88"/>
      <c r="P18" s="226"/>
      <c r="S18" s="86"/>
      <c r="Y18" s="88"/>
      <c r="AA18" s="283"/>
      <c r="AB18" s="285">
        <v>2.5</v>
      </c>
      <c r="AC18" s="283"/>
      <c r="AD18" s="285">
        <f t="shared" si="0"/>
        <v>1</v>
      </c>
      <c r="AE18" s="283"/>
      <c r="AF18" s="285">
        <f t="shared" si="1"/>
        <v>1.5</v>
      </c>
      <c r="AG18" s="286"/>
      <c r="AI18" s="92">
        <v>0.5</v>
      </c>
      <c r="AK18" s="286"/>
      <c r="AL18" s="287">
        <v>0.5</v>
      </c>
      <c r="AM18" s="286"/>
      <c r="AN18" s="287">
        <f t="shared" si="2"/>
        <v>0.5</v>
      </c>
      <c r="AO18" s="286"/>
      <c r="AP18" s="287">
        <f t="shared" si="3"/>
        <v>0</v>
      </c>
      <c r="AQ18" s="283"/>
      <c r="AR18" s="275"/>
      <c r="AT18" s="280"/>
      <c r="BB18" s="296"/>
    </row>
    <row r="19" spans="1:54" ht="15.75">
      <c r="A19" s="183" t="s">
        <v>11</v>
      </c>
      <c r="B19" s="293">
        <v>204126</v>
      </c>
      <c r="C19" s="294"/>
      <c r="D19" s="75"/>
      <c r="E19" s="294"/>
      <c r="F19" s="294"/>
      <c r="G19" s="93">
        <v>1</v>
      </c>
      <c r="H19" s="294"/>
      <c r="I19" s="294"/>
      <c r="J19" s="295"/>
      <c r="K19" s="294"/>
      <c r="L19" s="294"/>
      <c r="M19" s="89"/>
      <c r="N19" s="294"/>
      <c r="O19" s="294"/>
      <c r="P19" s="295"/>
      <c r="Q19" s="294"/>
      <c r="R19" s="294"/>
      <c r="S19" s="89"/>
      <c r="T19" s="294"/>
      <c r="U19" s="294"/>
      <c r="V19" s="197"/>
      <c r="W19" s="294"/>
      <c r="X19" s="294"/>
      <c r="Y19" s="89"/>
      <c r="Z19" s="294"/>
      <c r="AA19" s="283"/>
      <c r="AB19" s="291">
        <v>3</v>
      </c>
      <c r="AC19" s="283"/>
      <c r="AD19" s="291">
        <f t="shared" si="0"/>
        <v>1</v>
      </c>
      <c r="AE19" s="283"/>
      <c r="AF19" s="291">
        <f t="shared" si="1"/>
        <v>2</v>
      </c>
      <c r="AG19" s="292"/>
      <c r="AH19" s="294"/>
      <c r="AI19" s="93"/>
      <c r="AJ19" s="294"/>
      <c r="AK19" s="292"/>
      <c r="AL19" s="292">
        <v>0.5</v>
      </c>
      <c r="AM19" s="292"/>
      <c r="AN19" s="292">
        <f t="shared" si="2"/>
        <v>0</v>
      </c>
      <c r="AO19" s="292"/>
      <c r="AP19" s="292">
        <f t="shared" si="3"/>
        <v>0.5</v>
      </c>
      <c r="AQ19" s="283"/>
      <c r="AR19" s="275"/>
    </row>
    <row r="20" spans="1:54" ht="15.75">
      <c r="A20" s="181" t="s">
        <v>12</v>
      </c>
      <c r="B20" s="284">
        <v>162240</v>
      </c>
      <c r="D20" s="200"/>
      <c r="G20" s="92"/>
      <c r="J20" s="226"/>
      <c r="M20" s="88"/>
      <c r="P20" s="226"/>
      <c r="S20" s="88"/>
      <c r="Y20" s="88"/>
      <c r="AA20" s="283"/>
      <c r="AB20" s="285">
        <v>2</v>
      </c>
      <c r="AC20" s="283"/>
      <c r="AD20" s="285">
        <f t="shared" si="0"/>
        <v>0</v>
      </c>
      <c r="AE20" s="283"/>
      <c r="AF20" s="285">
        <f t="shared" si="1"/>
        <v>2</v>
      </c>
      <c r="AG20" s="286"/>
      <c r="AI20" s="92"/>
      <c r="AK20" s="286"/>
      <c r="AL20" s="287">
        <v>0.5</v>
      </c>
      <c r="AM20" s="286"/>
      <c r="AN20" s="287">
        <f t="shared" si="2"/>
        <v>0</v>
      </c>
      <c r="AO20" s="286"/>
      <c r="AP20" s="287">
        <f t="shared" si="3"/>
        <v>0.5</v>
      </c>
      <c r="AQ20" s="283"/>
      <c r="AR20" s="275"/>
      <c r="AT20" s="280"/>
      <c r="AV20" s="280"/>
      <c r="AX20" s="280"/>
      <c r="AZ20" s="280"/>
    </row>
    <row r="21" spans="1:54" ht="15.75">
      <c r="A21" s="183" t="s">
        <v>13</v>
      </c>
      <c r="B21" s="293">
        <v>231042</v>
      </c>
      <c r="C21" s="294"/>
      <c r="D21" s="75"/>
      <c r="E21" s="294"/>
      <c r="F21" s="294"/>
      <c r="G21" s="93">
        <v>1</v>
      </c>
      <c r="H21" s="294"/>
      <c r="I21" s="294"/>
      <c r="J21" s="295"/>
      <c r="K21" s="294"/>
      <c r="L21" s="294"/>
      <c r="M21" s="89"/>
      <c r="N21" s="294"/>
      <c r="O21" s="294"/>
      <c r="P21" s="295"/>
      <c r="Q21" s="294"/>
      <c r="R21" s="294"/>
      <c r="S21" s="89"/>
      <c r="T21" s="294"/>
      <c r="U21" s="294"/>
      <c r="V21" s="202"/>
      <c r="W21" s="294"/>
      <c r="X21" s="294"/>
      <c r="Y21" s="89"/>
      <c r="Z21" s="294"/>
      <c r="AA21" s="283"/>
      <c r="AB21" s="291">
        <v>3</v>
      </c>
      <c r="AC21" s="283"/>
      <c r="AD21" s="291">
        <f t="shared" si="0"/>
        <v>1</v>
      </c>
      <c r="AE21" s="283"/>
      <c r="AF21" s="291">
        <f t="shared" si="1"/>
        <v>2</v>
      </c>
      <c r="AG21" s="292"/>
      <c r="AH21" s="294"/>
      <c r="AI21" s="93">
        <v>0.5</v>
      </c>
      <c r="AJ21" s="294"/>
      <c r="AK21" s="292"/>
      <c r="AL21" s="292">
        <v>0.5</v>
      </c>
      <c r="AM21" s="292"/>
      <c r="AN21" s="292">
        <f t="shared" si="2"/>
        <v>0.5</v>
      </c>
      <c r="AO21" s="292"/>
      <c r="AP21" s="292">
        <f t="shared" si="3"/>
        <v>0</v>
      </c>
      <c r="AQ21" s="283"/>
      <c r="AR21" s="275"/>
    </row>
    <row r="22" spans="1:54" ht="15.75">
      <c r="A22" s="181" t="s">
        <v>14</v>
      </c>
      <c r="B22" s="284">
        <v>399480</v>
      </c>
      <c r="D22" s="226"/>
      <c r="G22" s="92"/>
      <c r="J22" s="226"/>
      <c r="M22" s="88"/>
      <c r="P22" s="226"/>
      <c r="S22" s="88"/>
      <c r="V22" s="216"/>
      <c r="Y22" s="88"/>
      <c r="AA22" s="283"/>
      <c r="AB22" s="285">
        <v>2</v>
      </c>
      <c r="AC22" s="283"/>
      <c r="AD22" s="285">
        <f t="shared" si="0"/>
        <v>0</v>
      </c>
      <c r="AE22" s="283"/>
      <c r="AF22" s="285">
        <f t="shared" si="1"/>
        <v>2</v>
      </c>
      <c r="AG22" s="286"/>
      <c r="AI22" s="92"/>
      <c r="AK22" s="286"/>
      <c r="AL22" s="287">
        <v>0.5</v>
      </c>
      <c r="AM22" s="286"/>
      <c r="AN22" s="287">
        <f t="shared" si="2"/>
        <v>0</v>
      </c>
      <c r="AO22" s="286"/>
      <c r="AP22" s="287">
        <f t="shared" si="3"/>
        <v>0.5</v>
      </c>
      <c r="AQ22" s="283"/>
      <c r="AR22" s="275"/>
      <c r="AT22" s="280"/>
      <c r="AV22" s="280"/>
      <c r="AX22" s="280"/>
      <c r="AZ22" s="280"/>
    </row>
    <row r="23" spans="1:54" ht="15.75">
      <c r="A23" s="183" t="s">
        <v>15</v>
      </c>
      <c r="B23" s="293">
        <v>72191</v>
      </c>
      <c r="C23" s="294"/>
      <c r="D23" s="75"/>
      <c r="E23" s="294"/>
      <c r="F23" s="294"/>
      <c r="G23" s="93"/>
      <c r="H23" s="294"/>
      <c r="I23" s="294"/>
      <c r="J23" s="99">
        <v>1</v>
      </c>
      <c r="K23" s="294"/>
      <c r="L23" s="294"/>
      <c r="M23" s="89"/>
      <c r="N23" s="294"/>
      <c r="O23" s="294"/>
      <c r="P23" s="295"/>
      <c r="Q23" s="294"/>
      <c r="R23" s="294"/>
      <c r="S23" s="89"/>
      <c r="T23" s="294"/>
      <c r="U23" s="294"/>
      <c r="V23" s="294"/>
      <c r="W23" s="294"/>
      <c r="X23" s="294"/>
      <c r="Y23" s="89"/>
      <c r="Z23" s="294"/>
      <c r="AA23" s="283"/>
      <c r="AB23" s="291">
        <v>3</v>
      </c>
      <c r="AC23" s="283"/>
      <c r="AD23" s="291">
        <f t="shared" si="0"/>
        <v>1</v>
      </c>
      <c r="AE23" s="283"/>
      <c r="AF23" s="291">
        <f t="shared" si="1"/>
        <v>2</v>
      </c>
      <c r="AG23" s="292"/>
      <c r="AH23" s="294"/>
      <c r="AI23" s="93">
        <v>0.5</v>
      </c>
      <c r="AJ23" s="294"/>
      <c r="AK23" s="292"/>
      <c r="AL23" s="292">
        <v>0.5</v>
      </c>
      <c r="AM23" s="292"/>
      <c r="AN23" s="292">
        <f t="shared" si="2"/>
        <v>0.5</v>
      </c>
      <c r="AO23" s="292"/>
      <c r="AP23" s="292">
        <f t="shared" si="3"/>
        <v>0</v>
      </c>
      <c r="AQ23" s="283"/>
      <c r="AR23" s="275"/>
    </row>
    <row r="24" spans="1:54" ht="15.75">
      <c r="A24" s="181" t="s">
        <v>117</v>
      </c>
      <c r="B24" s="284">
        <v>34974</v>
      </c>
      <c r="D24" s="226"/>
      <c r="G24" s="92"/>
      <c r="J24" s="92">
        <v>1</v>
      </c>
      <c r="M24" s="88"/>
      <c r="P24" s="226"/>
      <c r="S24" s="88">
        <v>0.5</v>
      </c>
      <c r="Y24" s="88"/>
      <c r="AA24" s="283"/>
      <c r="AB24" s="285">
        <v>2.5</v>
      </c>
      <c r="AC24" s="283"/>
      <c r="AD24" s="285">
        <f t="shared" si="0"/>
        <v>1.5</v>
      </c>
      <c r="AE24" s="283"/>
      <c r="AF24" s="285">
        <f t="shared" si="1"/>
        <v>1</v>
      </c>
      <c r="AG24" s="286"/>
      <c r="AI24" s="92"/>
      <c r="AK24" s="286"/>
      <c r="AL24" s="287">
        <v>0.5</v>
      </c>
      <c r="AM24" s="286"/>
      <c r="AN24" s="287">
        <f t="shared" si="2"/>
        <v>0</v>
      </c>
      <c r="AO24" s="286"/>
      <c r="AP24" s="287">
        <f t="shared" si="3"/>
        <v>0.5</v>
      </c>
      <c r="AQ24" s="283"/>
      <c r="AR24" s="275"/>
      <c r="AT24" s="280"/>
      <c r="AV24" s="280"/>
      <c r="AX24" s="280"/>
      <c r="AZ24" s="280"/>
    </row>
    <row r="25" spans="1:54" ht="15.75">
      <c r="A25" s="185" t="s">
        <v>16</v>
      </c>
      <c r="B25" s="297">
        <v>17271</v>
      </c>
      <c r="C25" s="298"/>
      <c r="D25" s="299"/>
      <c r="E25" s="298"/>
      <c r="F25" s="298"/>
      <c r="G25" s="95"/>
      <c r="H25" s="298"/>
      <c r="I25" s="298"/>
      <c r="J25" s="100">
        <v>1</v>
      </c>
      <c r="K25" s="298"/>
      <c r="L25" s="298"/>
      <c r="M25" s="90"/>
      <c r="N25" s="298"/>
      <c r="O25" s="298"/>
      <c r="P25" s="299"/>
      <c r="Q25" s="298"/>
      <c r="R25" s="298"/>
      <c r="S25" s="79"/>
      <c r="T25" s="298"/>
      <c r="U25" s="298"/>
      <c r="V25" s="298"/>
      <c r="W25" s="298"/>
      <c r="X25" s="298"/>
      <c r="Y25" s="90"/>
      <c r="Z25" s="298"/>
      <c r="AA25" s="283"/>
      <c r="AB25" s="300">
        <v>2.5</v>
      </c>
      <c r="AC25" s="283"/>
      <c r="AD25" s="291">
        <f t="shared" si="0"/>
        <v>1</v>
      </c>
      <c r="AE25" s="283"/>
      <c r="AF25" s="291">
        <f t="shared" si="1"/>
        <v>1.5</v>
      </c>
      <c r="AG25" s="292"/>
      <c r="AH25" s="298"/>
      <c r="AI25" s="95"/>
      <c r="AJ25" s="298"/>
      <c r="AK25" s="292"/>
      <c r="AL25" s="292">
        <v>0.5</v>
      </c>
      <c r="AM25" s="292"/>
      <c r="AN25" s="292">
        <f t="shared" si="2"/>
        <v>0</v>
      </c>
      <c r="AO25" s="292"/>
      <c r="AP25" s="292">
        <f t="shared" si="3"/>
        <v>0.5</v>
      </c>
      <c r="AQ25" s="283"/>
      <c r="AR25" s="275"/>
      <c r="AV25" s="280"/>
    </row>
    <row r="26" spans="1:54" ht="15.75">
      <c r="A26" s="181" t="s">
        <v>17</v>
      </c>
      <c r="B26" s="284">
        <v>1051278</v>
      </c>
      <c r="D26" s="301">
        <v>0.5</v>
      </c>
      <c r="G26" s="92">
        <v>0.5</v>
      </c>
      <c r="J26" s="226"/>
      <c r="M26" s="88"/>
      <c r="P26" s="226"/>
      <c r="S26" s="226"/>
      <c r="V26" s="123"/>
      <c r="Y26" s="88"/>
      <c r="AA26" s="283"/>
      <c r="AB26" s="285">
        <v>3</v>
      </c>
      <c r="AC26" s="283"/>
      <c r="AD26" s="285">
        <f t="shared" si="0"/>
        <v>1</v>
      </c>
      <c r="AE26" s="283"/>
      <c r="AF26" s="285">
        <f t="shared" si="1"/>
        <v>2</v>
      </c>
      <c r="AG26" s="286"/>
      <c r="AI26" s="92">
        <v>0.5</v>
      </c>
      <c r="AK26" s="286"/>
      <c r="AL26" s="287">
        <v>0.5</v>
      </c>
      <c r="AM26" s="286"/>
      <c r="AN26" s="287">
        <f t="shared" si="2"/>
        <v>0.5</v>
      </c>
      <c r="AO26" s="286"/>
      <c r="AP26" s="287">
        <f t="shared" si="3"/>
        <v>0</v>
      </c>
      <c r="AQ26" s="283"/>
      <c r="AR26" s="275"/>
      <c r="AT26" s="280"/>
      <c r="AV26" s="280"/>
      <c r="AX26" s="280"/>
      <c r="AZ26" s="280"/>
    </row>
    <row r="27" spans="1:54" ht="15.75">
      <c r="A27" s="185" t="s">
        <v>18</v>
      </c>
      <c r="B27" s="297">
        <v>333452</v>
      </c>
      <c r="C27" s="298"/>
      <c r="D27" s="204"/>
      <c r="E27" s="298"/>
      <c r="F27" s="298"/>
      <c r="G27" s="95">
        <v>1</v>
      </c>
      <c r="H27" s="298"/>
      <c r="I27" s="298"/>
      <c r="J27" s="299"/>
      <c r="K27" s="298"/>
      <c r="L27" s="298"/>
      <c r="M27" s="90"/>
      <c r="N27" s="298"/>
      <c r="O27" s="298"/>
      <c r="P27" s="299"/>
      <c r="Q27" s="298"/>
      <c r="R27" s="298"/>
      <c r="S27" s="81"/>
      <c r="T27" s="298"/>
      <c r="U27" s="298"/>
      <c r="V27" s="140"/>
      <c r="W27" s="298"/>
      <c r="X27" s="298"/>
      <c r="Y27" s="90"/>
      <c r="Z27" s="298"/>
      <c r="AA27" s="283"/>
      <c r="AB27" s="300">
        <v>2</v>
      </c>
      <c r="AC27" s="283"/>
      <c r="AD27" s="291">
        <f t="shared" si="0"/>
        <v>1</v>
      </c>
      <c r="AE27" s="283"/>
      <c r="AF27" s="291">
        <f t="shared" si="1"/>
        <v>1</v>
      </c>
      <c r="AG27" s="292"/>
      <c r="AH27" s="298"/>
      <c r="AI27" s="95">
        <v>0.5</v>
      </c>
      <c r="AJ27" s="298"/>
      <c r="AK27" s="292"/>
      <c r="AL27" s="292">
        <v>0.5</v>
      </c>
      <c r="AM27" s="292"/>
      <c r="AN27" s="292">
        <f t="shared" si="2"/>
        <v>0.5</v>
      </c>
      <c r="AO27" s="292"/>
      <c r="AP27" s="292">
        <f t="shared" si="3"/>
        <v>0</v>
      </c>
      <c r="AQ27" s="283"/>
      <c r="AR27" s="275"/>
      <c r="AT27" s="280"/>
      <c r="AV27" s="280"/>
      <c r="AX27" s="280"/>
      <c r="AZ27" s="280"/>
    </row>
    <row r="28" spans="1:54" ht="15.75">
      <c r="A28" s="181" t="s">
        <v>19</v>
      </c>
      <c r="B28" s="284">
        <v>130756</v>
      </c>
      <c r="D28" s="226"/>
      <c r="G28" s="92"/>
      <c r="J28" s="72">
        <v>0.5</v>
      </c>
      <c r="M28" s="88"/>
      <c r="P28" s="226"/>
      <c r="S28" s="88"/>
      <c r="Y28" s="88"/>
      <c r="AA28" s="283"/>
      <c r="AB28" s="285">
        <v>2</v>
      </c>
      <c r="AC28" s="283"/>
      <c r="AD28" s="285">
        <f t="shared" si="0"/>
        <v>0.5</v>
      </c>
      <c r="AE28" s="283"/>
      <c r="AF28" s="285">
        <f t="shared" si="1"/>
        <v>1.5</v>
      </c>
      <c r="AG28" s="286"/>
      <c r="AI28" s="92">
        <v>0.5</v>
      </c>
      <c r="AK28" s="286"/>
      <c r="AL28" s="287">
        <v>0.5</v>
      </c>
      <c r="AM28" s="286"/>
      <c r="AN28" s="287">
        <f t="shared" si="2"/>
        <v>0.5</v>
      </c>
      <c r="AO28" s="286"/>
      <c r="AP28" s="287">
        <f t="shared" si="3"/>
        <v>0</v>
      </c>
      <c r="AQ28" s="283"/>
      <c r="AR28" s="275"/>
      <c r="AT28" s="280"/>
      <c r="AV28" s="280"/>
      <c r="AX28" s="280"/>
      <c r="AZ28" s="280"/>
    </row>
    <row r="29" spans="1:54" ht="15.75">
      <c r="A29" s="185" t="s">
        <v>20</v>
      </c>
      <c r="B29" s="297">
        <v>12971</v>
      </c>
      <c r="C29" s="298"/>
      <c r="D29" s="299"/>
      <c r="E29" s="298"/>
      <c r="F29" s="298"/>
      <c r="G29" s="95"/>
      <c r="H29" s="298"/>
      <c r="I29" s="298"/>
      <c r="J29" s="95">
        <v>1</v>
      </c>
      <c r="K29" s="298"/>
      <c r="L29" s="298"/>
      <c r="M29" s="90"/>
      <c r="N29" s="298"/>
      <c r="O29" s="298"/>
      <c r="P29" s="299"/>
      <c r="Q29" s="298"/>
      <c r="R29" s="298"/>
      <c r="S29" s="90"/>
      <c r="T29" s="298"/>
      <c r="U29" s="298"/>
      <c r="V29" s="298"/>
      <c r="W29" s="298"/>
      <c r="X29" s="298"/>
      <c r="Y29" s="90"/>
      <c r="Z29" s="298"/>
      <c r="AA29" s="283"/>
      <c r="AB29" s="300">
        <v>2.5</v>
      </c>
      <c r="AC29" s="283"/>
      <c r="AD29" s="291">
        <f t="shared" si="0"/>
        <v>1</v>
      </c>
      <c r="AE29" s="283"/>
      <c r="AF29" s="291">
        <f t="shared" si="1"/>
        <v>1.5</v>
      </c>
      <c r="AG29" s="292"/>
      <c r="AH29" s="298"/>
      <c r="AI29" s="95">
        <v>0.5</v>
      </c>
      <c r="AJ29" s="298"/>
      <c r="AK29" s="292"/>
      <c r="AL29" s="292">
        <v>0.5</v>
      </c>
      <c r="AM29" s="292"/>
      <c r="AN29" s="292">
        <f t="shared" si="2"/>
        <v>0.5</v>
      </c>
      <c r="AO29" s="292"/>
      <c r="AP29" s="292">
        <f t="shared" si="3"/>
        <v>0</v>
      </c>
      <c r="AQ29" s="283"/>
      <c r="AR29" s="275"/>
      <c r="AT29" s="280"/>
      <c r="AV29" s="280"/>
      <c r="AX29" s="280"/>
      <c r="AZ29" s="280"/>
    </row>
    <row r="30" spans="1:54" ht="15.75">
      <c r="A30" s="181" t="s">
        <v>21</v>
      </c>
      <c r="B30" s="284">
        <v>44421</v>
      </c>
      <c r="D30" s="226"/>
      <c r="G30" s="92"/>
      <c r="J30" s="92">
        <v>1</v>
      </c>
      <c r="M30" s="88"/>
      <c r="P30" s="226"/>
      <c r="S30" s="88">
        <v>0.5</v>
      </c>
      <c r="Y30" s="88"/>
      <c r="AA30" s="283"/>
      <c r="AB30" s="285">
        <v>2.5</v>
      </c>
      <c r="AC30" s="283"/>
      <c r="AD30" s="285">
        <f t="shared" si="0"/>
        <v>1.5</v>
      </c>
      <c r="AE30" s="283"/>
      <c r="AF30" s="285">
        <f t="shared" si="1"/>
        <v>1</v>
      </c>
      <c r="AG30" s="286"/>
      <c r="AI30" s="92"/>
      <c r="AK30" s="286"/>
      <c r="AL30" s="287">
        <v>0.5</v>
      </c>
      <c r="AM30" s="286"/>
      <c r="AN30" s="287">
        <f t="shared" si="2"/>
        <v>0</v>
      </c>
      <c r="AO30" s="286"/>
      <c r="AP30" s="287">
        <f t="shared" si="3"/>
        <v>0.5</v>
      </c>
      <c r="AQ30" s="283"/>
      <c r="AR30" s="275"/>
      <c r="AT30" s="280"/>
      <c r="AV30" s="280"/>
      <c r="AX30" s="280"/>
      <c r="AZ30" s="280"/>
    </row>
    <row r="31" spans="1:54" ht="15.75">
      <c r="A31" s="185" t="s">
        <v>22</v>
      </c>
      <c r="B31" s="297">
        <v>19123</v>
      </c>
      <c r="C31" s="298"/>
      <c r="D31" s="299"/>
      <c r="E31" s="298"/>
      <c r="F31" s="298"/>
      <c r="G31" s="95"/>
      <c r="H31" s="298"/>
      <c r="I31" s="298"/>
      <c r="J31" s="95">
        <v>1</v>
      </c>
      <c r="K31" s="298"/>
      <c r="L31" s="298"/>
      <c r="M31" s="90"/>
      <c r="N31" s="298"/>
      <c r="O31" s="298"/>
      <c r="P31" s="299"/>
      <c r="Q31" s="298"/>
      <c r="R31" s="298"/>
      <c r="S31" s="90"/>
      <c r="T31" s="298"/>
      <c r="U31" s="298"/>
      <c r="V31" s="298"/>
      <c r="W31" s="298"/>
      <c r="X31" s="298"/>
      <c r="Y31" s="90"/>
      <c r="Z31" s="298"/>
      <c r="AA31" s="283"/>
      <c r="AB31" s="300">
        <v>2.5</v>
      </c>
      <c r="AC31" s="283"/>
      <c r="AD31" s="291">
        <f t="shared" si="0"/>
        <v>1</v>
      </c>
      <c r="AE31" s="283"/>
      <c r="AF31" s="291">
        <f t="shared" si="1"/>
        <v>1.5</v>
      </c>
      <c r="AG31" s="292"/>
      <c r="AH31" s="298"/>
      <c r="AI31" s="95"/>
      <c r="AJ31" s="298"/>
      <c r="AK31" s="292"/>
      <c r="AL31" s="292">
        <v>0.5</v>
      </c>
      <c r="AM31" s="292"/>
      <c r="AN31" s="292">
        <f t="shared" si="2"/>
        <v>0</v>
      </c>
      <c r="AO31" s="292"/>
      <c r="AP31" s="292">
        <f t="shared" si="3"/>
        <v>0.5</v>
      </c>
      <c r="AQ31" s="283"/>
      <c r="AR31" s="275"/>
      <c r="AT31" s="280"/>
      <c r="AV31" s="280"/>
      <c r="AX31" s="280"/>
      <c r="AZ31" s="280"/>
    </row>
    <row r="32" spans="1:54" ht="15.75">
      <c r="A32" s="181" t="s">
        <v>23</v>
      </c>
      <c r="B32" s="284">
        <v>12591</v>
      </c>
      <c r="D32" s="226"/>
      <c r="G32" s="92"/>
      <c r="J32" s="92">
        <v>1</v>
      </c>
      <c r="M32" s="88"/>
      <c r="P32" s="226"/>
      <c r="S32" s="88"/>
      <c r="Y32" s="88"/>
      <c r="AA32" s="283"/>
      <c r="AB32" s="285">
        <v>2.5</v>
      </c>
      <c r="AC32" s="283"/>
      <c r="AD32" s="285">
        <f t="shared" si="0"/>
        <v>1</v>
      </c>
      <c r="AE32" s="283"/>
      <c r="AF32" s="285">
        <f t="shared" si="1"/>
        <v>1.5</v>
      </c>
      <c r="AG32" s="286"/>
      <c r="AI32" s="92"/>
      <c r="AK32" s="286"/>
      <c r="AL32" s="287">
        <v>0.5</v>
      </c>
      <c r="AM32" s="286"/>
      <c r="AN32" s="287">
        <f t="shared" si="2"/>
        <v>0</v>
      </c>
      <c r="AO32" s="286"/>
      <c r="AP32" s="287">
        <f t="shared" si="3"/>
        <v>0.5</v>
      </c>
      <c r="AQ32" s="283"/>
      <c r="AR32" s="275"/>
      <c r="AT32" s="280"/>
      <c r="AV32" s="280"/>
      <c r="AX32" s="280"/>
    </row>
    <row r="33" spans="1:58" ht="15.75">
      <c r="A33" s="185" t="s">
        <v>24</v>
      </c>
      <c r="B33" s="297">
        <v>16323</v>
      </c>
      <c r="C33" s="298"/>
      <c r="D33" s="299"/>
      <c r="E33" s="298"/>
      <c r="F33" s="298"/>
      <c r="G33" s="95"/>
      <c r="H33" s="298"/>
      <c r="I33" s="298"/>
      <c r="J33" s="95">
        <v>1</v>
      </c>
      <c r="K33" s="298"/>
      <c r="L33" s="298"/>
      <c r="M33" s="90"/>
      <c r="N33" s="298"/>
      <c r="O33" s="298"/>
      <c r="P33" s="299"/>
      <c r="Q33" s="298"/>
      <c r="R33" s="298"/>
      <c r="S33" s="90"/>
      <c r="T33" s="298"/>
      <c r="U33" s="298"/>
      <c r="V33" s="298"/>
      <c r="W33" s="298"/>
      <c r="X33" s="298"/>
      <c r="Y33" s="90"/>
      <c r="Z33" s="298"/>
      <c r="AA33" s="283"/>
      <c r="AB33" s="300">
        <v>2.5</v>
      </c>
      <c r="AC33" s="283"/>
      <c r="AD33" s="291">
        <f t="shared" si="0"/>
        <v>1</v>
      </c>
      <c r="AE33" s="283"/>
      <c r="AF33" s="291">
        <f t="shared" si="1"/>
        <v>1.5</v>
      </c>
      <c r="AG33" s="292"/>
      <c r="AH33" s="298"/>
      <c r="AI33" s="95"/>
      <c r="AJ33" s="298"/>
      <c r="AK33" s="292"/>
      <c r="AL33" s="292">
        <v>0.5</v>
      </c>
      <c r="AM33" s="292"/>
      <c r="AN33" s="292">
        <f t="shared" si="2"/>
        <v>0</v>
      </c>
      <c r="AO33" s="292"/>
      <c r="AP33" s="292">
        <f t="shared" si="3"/>
        <v>0.5</v>
      </c>
      <c r="AQ33" s="283"/>
      <c r="AR33" s="275"/>
      <c r="AT33" s="280"/>
      <c r="AV33" s="280"/>
      <c r="AX33" s="280"/>
      <c r="AZ33" s="280"/>
    </row>
    <row r="34" spans="1:58" ht="15.75">
      <c r="A34" s="181" t="s">
        <v>25</v>
      </c>
      <c r="B34" s="284">
        <v>13671</v>
      </c>
      <c r="D34" s="226"/>
      <c r="G34" s="92"/>
      <c r="J34" s="92">
        <v>1</v>
      </c>
      <c r="M34" s="88"/>
      <c r="P34" s="226"/>
      <c r="S34" s="88"/>
      <c r="Y34" s="88"/>
      <c r="AA34" s="283"/>
      <c r="AB34" s="285">
        <v>2.5</v>
      </c>
      <c r="AC34" s="283"/>
      <c r="AD34" s="285">
        <f t="shared" si="0"/>
        <v>1</v>
      </c>
      <c r="AE34" s="283"/>
      <c r="AF34" s="285">
        <f t="shared" si="1"/>
        <v>1.5</v>
      </c>
      <c r="AG34" s="286"/>
      <c r="AI34" s="92"/>
      <c r="AK34" s="286"/>
      <c r="AL34" s="287">
        <v>0.5</v>
      </c>
      <c r="AM34" s="286"/>
      <c r="AN34" s="287">
        <f t="shared" si="2"/>
        <v>0</v>
      </c>
      <c r="AO34" s="286"/>
      <c r="AP34" s="287">
        <f t="shared" si="3"/>
        <v>0.5</v>
      </c>
      <c r="AQ34" s="283"/>
      <c r="AR34" s="275"/>
      <c r="AT34" s="280"/>
      <c r="AX34" s="280"/>
    </row>
    <row r="35" spans="1:58" ht="15.75">
      <c r="A35" s="185" t="s">
        <v>26</v>
      </c>
      <c r="B35" s="297">
        <v>25645</v>
      </c>
      <c r="C35" s="298"/>
      <c r="D35" s="299"/>
      <c r="E35" s="298"/>
      <c r="F35" s="298"/>
      <c r="G35" s="95"/>
      <c r="H35" s="298"/>
      <c r="I35" s="298"/>
      <c r="J35" s="95">
        <v>1</v>
      </c>
      <c r="K35" s="298"/>
      <c r="L35" s="298"/>
      <c r="M35" s="90"/>
      <c r="N35" s="298"/>
      <c r="O35" s="298"/>
      <c r="P35" s="299"/>
      <c r="Q35" s="298"/>
      <c r="R35" s="298"/>
      <c r="S35" s="90"/>
      <c r="T35" s="298"/>
      <c r="U35" s="298"/>
      <c r="V35" s="298"/>
      <c r="W35" s="298"/>
      <c r="X35" s="298"/>
      <c r="Y35" s="90"/>
      <c r="Z35" s="298"/>
      <c r="AA35" s="283"/>
      <c r="AB35" s="300">
        <v>2.5</v>
      </c>
      <c r="AC35" s="283"/>
      <c r="AD35" s="291">
        <f t="shared" si="0"/>
        <v>1</v>
      </c>
      <c r="AE35" s="283"/>
      <c r="AF35" s="291">
        <f t="shared" si="1"/>
        <v>1.5</v>
      </c>
      <c r="AG35" s="292"/>
      <c r="AH35" s="298"/>
      <c r="AI35" s="95"/>
      <c r="AJ35" s="298"/>
      <c r="AK35" s="292"/>
      <c r="AL35" s="292">
        <v>0.5</v>
      </c>
      <c r="AM35" s="292"/>
      <c r="AN35" s="292">
        <f t="shared" si="2"/>
        <v>0</v>
      </c>
      <c r="AO35" s="292"/>
      <c r="AP35" s="292">
        <f t="shared" si="3"/>
        <v>0.5</v>
      </c>
      <c r="AQ35" s="283"/>
      <c r="AR35" s="275"/>
      <c r="AT35" s="280"/>
      <c r="AV35" s="280"/>
      <c r="AX35" s="280"/>
    </row>
    <row r="36" spans="1:58" ht="15.75">
      <c r="A36" s="181" t="s">
        <v>27</v>
      </c>
      <c r="B36" s="284">
        <v>40895</v>
      </c>
      <c r="D36" s="226"/>
      <c r="G36" s="92"/>
      <c r="J36" s="302">
        <v>1</v>
      </c>
      <c r="M36" s="88"/>
      <c r="P36" s="226"/>
      <c r="S36" s="88"/>
      <c r="Y36" s="88"/>
      <c r="AA36" s="283"/>
      <c r="AB36" s="285">
        <v>2.5</v>
      </c>
      <c r="AC36" s="283"/>
      <c r="AD36" s="285">
        <f t="shared" si="0"/>
        <v>1</v>
      </c>
      <c r="AE36" s="283"/>
      <c r="AF36" s="285">
        <f t="shared" si="1"/>
        <v>1.5</v>
      </c>
      <c r="AG36" s="286"/>
      <c r="AI36" s="92">
        <v>0.5</v>
      </c>
      <c r="AK36" s="286"/>
      <c r="AL36" s="287">
        <v>0.5</v>
      </c>
      <c r="AM36" s="286"/>
      <c r="AN36" s="287">
        <f t="shared" si="2"/>
        <v>0.5</v>
      </c>
      <c r="AO36" s="286"/>
      <c r="AP36" s="287">
        <f t="shared" si="3"/>
        <v>0</v>
      </c>
      <c r="AQ36" s="283"/>
      <c r="AR36" s="275"/>
      <c r="AT36" s="280"/>
      <c r="AV36" s="280"/>
      <c r="AX36" s="280"/>
      <c r="AZ36" s="280"/>
    </row>
    <row r="37" spans="1:58" ht="15.75">
      <c r="A37" s="185" t="s">
        <v>28</v>
      </c>
      <c r="B37" s="297">
        <v>204265</v>
      </c>
      <c r="C37" s="298"/>
      <c r="D37" s="77"/>
      <c r="E37" s="298"/>
      <c r="F37" s="298"/>
      <c r="G37" s="95"/>
      <c r="H37" s="298"/>
      <c r="I37" s="298"/>
      <c r="J37" s="299"/>
      <c r="K37" s="298"/>
      <c r="L37" s="298"/>
      <c r="M37" s="90"/>
      <c r="N37" s="298"/>
      <c r="O37" s="298"/>
      <c r="P37" s="299"/>
      <c r="Q37" s="298"/>
      <c r="R37" s="298"/>
      <c r="S37" s="90"/>
      <c r="T37" s="298"/>
      <c r="U37" s="298"/>
      <c r="V37" s="298"/>
      <c r="W37" s="298"/>
      <c r="X37" s="298"/>
      <c r="Y37" s="90"/>
      <c r="Z37" s="298"/>
      <c r="AA37" s="283"/>
      <c r="AB37" s="300">
        <v>3</v>
      </c>
      <c r="AC37" s="283"/>
      <c r="AD37" s="291">
        <f t="shared" si="0"/>
        <v>0</v>
      </c>
      <c r="AE37" s="283"/>
      <c r="AF37" s="291">
        <f t="shared" si="1"/>
        <v>3</v>
      </c>
      <c r="AG37" s="292"/>
      <c r="AH37" s="298"/>
      <c r="AI37" s="95">
        <v>0.5</v>
      </c>
      <c r="AJ37" s="298"/>
      <c r="AK37" s="292"/>
      <c r="AL37" s="292">
        <v>0.5</v>
      </c>
      <c r="AM37" s="292"/>
      <c r="AN37" s="292">
        <f t="shared" si="2"/>
        <v>0.5</v>
      </c>
      <c r="AO37" s="292"/>
      <c r="AP37" s="292">
        <f t="shared" si="3"/>
        <v>0</v>
      </c>
      <c r="AQ37" s="283"/>
      <c r="AR37" s="275"/>
      <c r="AT37" s="280"/>
      <c r="AX37" s="280"/>
    </row>
    <row r="38" spans="1:58" ht="15.75">
      <c r="A38" s="181" t="s">
        <v>29</v>
      </c>
      <c r="B38" s="284">
        <v>104385</v>
      </c>
      <c r="D38" s="226"/>
      <c r="G38" s="92">
        <v>1</v>
      </c>
      <c r="J38" s="226"/>
      <c r="M38" s="88"/>
      <c r="P38" s="226"/>
      <c r="S38" s="104"/>
      <c r="V38" s="123"/>
      <c r="Y38" s="88"/>
      <c r="AA38" s="283"/>
      <c r="AB38" s="285">
        <v>2</v>
      </c>
      <c r="AC38" s="283"/>
      <c r="AD38" s="285">
        <f t="shared" si="0"/>
        <v>1</v>
      </c>
      <c r="AE38" s="283"/>
      <c r="AF38" s="285">
        <f t="shared" si="1"/>
        <v>1</v>
      </c>
      <c r="AG38" s="286"/>
      <c r="AI38" s="92">
        <v>0.5</v>
      </c>
      <c r="AK38" s="286"/>
      <c r="AL38" s="287">
        <v>0.5</v>
      </c>
      <c r="AM38" s="286"/>
      <c r="AN38" s="287">
        <f t="shared" si="2"/>
        <v>0.5</v>
      </c>
      <c r="AO38" s="286"/>
      <c r="AP38" s="287">
        <f t="shared" si="3"/>
        <v>0</v>
      </c>
      <c r="AQ38" s="283"/>
      <c r="AR38" s="275"/>
      <c r="AV38" s="280"/>
    </row>
    <row r="39" spans="1:58" ht="15.75">
      <c r="A39" s="185" t="s">
        <v>30</v>
      </c>
      <c r="B39" s="297">
        <v>1541531</v>
      </c>
      <c r="C39" s="298"/>
      <c r="D39" s="77"/>
      <c r="E39" s="298"/>
      <c r="F39" s="298"/>
      <c r="G39" s="95">
        <v>0.5</v>
      </c>
      <c r="H39" s="298"/>
      <c r="I39" s="298"/>
      <c r="J39" s="299"/>
      <c r="K39" s="298"/>
      <c r="L39" s="298"/>
      <c r="M39" s="303">
        <v>0.5</v>
      </c>
      <c r="N39" s="298"/>
      <c r="O39" s="298"/>
      <c r="P39" s="299"/>
      <c r="Q39" s="298"/>
      <c r="R39" s="298"/>
      <c r="S39" s="299"/>
      <c r="T39" s="298"/>
      <c r="U39" s="298"/>
      <c r="V39" s="140"/>
      <c r="W39" s="298"/>
      <c r="X39" s="298"/>
      <c r="Y39" s="90"/>
      <c r="Z39" s="298"/>
      <c r="AA39" s="283"/>
      <c r="AB39" s="300">
        <v>3</v>
      </c>
      <c r="AC39" s="283"/>
      <c r="AD39" s="291">
        <f t="shared" si="0"/>
        <v>1</v>
      </c>
      <c r="AE39" s="283"/>
      <c r="AF39" s="291">
        <f t="shared" si="1"/>
        <v>2</v>
      </c>
      <c r="AG39" s="292"/>
      <c r="AH39" s="298"/>
      <c r="AI39" s="95">
        <v>0.5</v>
      </c>
      <c r="AJ39" s="298"/>
      <c r="AK39" s="292"/>
      <c r="AL39" s="292">
        <v>0.5</v>
      </c>
      <c r="AM39" s="292"/>
      <c r="AN39" s="292">
        <f t="shared" si="2"/>
        <v>0.5</v>
      </c>
      <c r="AO39" s="292"/>
      <c r="AP39" s="292">
        <f t="shared" si="3"/>
        <v>0</v>
      </c>
      <c r="AQ39" s="283"/>
      <c r="AR39" s="275"/>
      <c r="AT39" s="280"/>
      <c r="AV39" s="280"/>
      <c r="AX39" s="280"/>
      <c r="AZ39" s="280"/>
    </row>
    <row r="40" spans="1:58" ht="15.75">
      <c r="A40" s="181" t="s">
        <v>31</v>
      </c>
      <c r="B40" s="284">
        <v>19910</v>
      </c>
      <c r="D40" s="226"/>
      <c r="G40" s="92"/>
      <c r="J40" s="98">
        <v>1</v>
      </c>
      <c r="M40" s="88"/>
      <c r="P40" s="226"/>
      <c r="S40" s="86">
        <v>0.5</v>
      </c>
      <c r="Y40" s="88"/>
      <c r="AA40" s="283"/>
      <c r="AB40" s="285">
        <v>2.5</v>
      </c>
      <c r="AC40" s="283"/>
      <c r="AD40" s="285">
        <f t="shared" si="0"/>
        <v>1.5</v>
      </c>
      <c r="AE40" s="283"/>
      <c r="AF40" s="285">
        <f t="shared" si="1"/>
        <v>1</v>
      </c>
      <c r="AG40" s="286"/>
      <c r="AI40" s="92"/>
      <c r="AK40" s="286"/>
      <c r="AL40" s="287">
        <v>0.5</v>
      </c>
      <c r="AM40" s="286"/>
      <c r="AN40" s="287">
        <f t="shared" si="2"/>
        <v>0</v>
      </c>
      <c r="AO40" s="286"/>
      <c r="AP40" s="287">
        <f t="shared" si="3"/>
        <v>0.5</v>
      </c>
      <c r="AQ40" s="283"/>
      <c r="AR40" s="275"/>
    </row>
    <row r="41" spans="1:58" ht="15.75">
      <c r="A41" s="185" t="s">
        <v>32</v>
      </c>
      <c r="B41" s="297">
        <v>167781</v>
      </c>
      <c r="C41" s="298"/>
      <c r="D41" s="299"/>
      <c r="E41" s="298"/>
      <c r="F41" s="298"/>
      <c r="G41" s="95">
        <v>1</v>
      </c>
      <c r="H41" s="298"/>
      <c r="I41" s="298"/>
      <c r="J41" s="299"/>
      <c r="K41" s="298"/>
      <c r="L41" s="298"/>
      <c r="M41" s="90"/>
      <c r="N41" s="298"/>
      <c r="O41" s="298"/>
      <c r="P41" s="299"/>
      <c r="Q41" s="298"/>
      <c r="R41" s="298"/>
      <c r="S41" s="90"/>
      <c r="T41" s="298"/>
      <c r="U41" s="298"/>
      <c r="V41" s="147"/>
      <c r="W41" s="298"/>
      <c r="X41" s="298"/>
      <c r="Y41" s="90"/>
      <c r="Z41" s="298"/>
      <c r="AA41" s="283"/>
      <c r="AB41" s="300">
        <v>2</v>
      </c>
      <c r="AC41" s="283"/>
      <c r="AD41" s="291">
        <f t="shared" si="0"/>
        <v>1</v>
      </c>
      <c r="AE41" s="283"/>
      <c r="AF41" s="291">
        <f t="shared" si="1"/>
        <v>1</v>
      </c>
      <c r="AG41" s="292"/>
      <c r="AH41" s="298"/>
      <c r="AI41" s="95"/>
      <c r="AJ41" s="298"/>
      <c r="AK41" s="292"/>
      <c r="AL41" s="292">
        <v>0.5</v>
      </c>
      <c r="AM41" s="292"/>
      <c r="AN41" s="292">
        <f t="shared" si="2"/>
        <v>0</v>
      </c>
      <c r="AO41" s="292"/>
      <c r="AP41" s="292">
        <f t="shared" si="3"/>
        <v>0.5</v>
      </c>
      <c r="AQ41" s="283"/>
      <c r="AR41" s="275"/>
      <c r="AT41" s="280"/>
      <c r="AV41" s="280"/>
    </row>
    <row r="42" spans="1:58" ht="15.75">
      <c r="A42" s="181" t="s">
        <v>33</v>
      </c>
      <c r="B42" s="284">
        <v>48982</v>
      </c>
      <c r="D42" s="226"/>
      <c r="G42" s="92"/>
      <c r="J42" s="72">
        <v>1</v>
      </c>
      <c r="M42" s="88"/>
      <c r="P42" s="226"/>
      <c r="S42" s="88"/>
      <c r="Y42" s="88"/>
      <c r="AA42" s="283"/>
      <c r="AB42" s="285">
        <v>2.5</v>
      </c>
      <c r="AC42" s="283"/>
      <c r="AD42" s="285">
        <f t="shared" si="0"/>
        <v>1</v>
      </c>
      <c r="AE42" s="283"/>
      <c r="AF42" s="285">
        <f t="shared" si="1"/>
        <v>1.5</v>
      </c>
      <c r="AG42" s="286"/>
      <c r="AI42" s="92">
        <v>0.5</v>
      </c>
      <c r="AK42" s="286"/>
      <c r="AL42" s="287">
        <v>0.5</v>
      </c>
      <c r="AM42" s="286"/>
      <c r="AN42" s="287">
        <f t="shared" si="2"/>
        <v>0.5</v>
      </c>
      <c r="AO42" s="286"/>
      <c r="AP42" s="287">
        <f t="shared" si="3"/>
        <v>0</v>
      </c>
      <c r="AQ42" s="283"/>
      <c r="AR42" s="275"/>
      <c r="AT42" s="280"/>
      <c r="BB42" s="296"/>
      <c r="BF42" s="296"/>
    </row>
    <row r="43" spans="1:58" ht="15.75">
      <c r="A43" s="185" t="s">
        <v>34</v>
      </c>
      <c r="B43" s="297">
        <v>15402</v>
      </c>
      <c r="C43" s="298"/>
      <c r="D43" s="299"/>
      <c r="E43" s="298"/>
      <c r="F43" s="298"/>
      <c r="G43" s="95"/>
      <c r="H43" s="298"/>
      <c r="I43" s="298"/>
      <c r="J43" s="95">
        <v>1</v>
      </c>
      <c r="K43" s="298"/>
      <c r="L43" s="298"/>
      <c r="M43" s="90"/>
      <c r="N43" s="298"/>
      <c r="O43" s="298"/>
      <c r="P43" s="299"/>
      <c r="Q43" s="298"/>
      <c r="R43" s="298"/>
      <c r="S43" s="90"/>
      <c r="T43" s="298"/>
      <c r="U43" s="298"/>
      <c r="V43" s="298"/>
      <c r="W43" s="298"/>
      <c r="X43" s="298"/>
      <c r="Y43" s="90"/>
      <c r="Z43" s="298"/>
      <c r="AA43" s="283"/>
      <c r="AB43" s="300">
        <v>2.5</v>
      </c>
      <c r="AC43" s="283"/>
      <c r="AD43" s="291">
        <f t="shared" si="0"/>
        <v>1</v>
      </c>
      <c r="AE43" s="283"/>
      <c r="AF43" s="291">
        <f t="shared" si="1"/>
        <v>1.5</v>
      </c>
      <c r="AG43" s="292"/>
      <c r="AH43" s="298"/>
      <c r="AI43" s="95"/>
      <c r="AJ43" s="298"/>
      <c r="AK43" s="292"/>
      <c r="AL43" s="292">
        <v>0.5</v>
      </c>
      <c r="AM43" s="292"/>
      <c r="AN43" s="292">
        <f t="shared" si="2"/>
        <v>0</v>
      </c>
      <c r="AO43" s="292"/>
      <c r="AP43" s="292">
        <f t="shared" si="3"/>
        <v>0.5</v>
      </c>
      <c r="AQ43" s="283"/>
      <c r="AR43" s="275"/>
    </row>
    <row r="44" spans="1:58" ht="15.75">
      <c r="A44" s="181" t="s">
        <v>35</v>
      </c>
      <c r="B44" s="284">
        <v>8074</v>
      </c>
      <c r="D44" s="226"/>
      <c r="G44" s="92"/>
      <c r="J44" s="302">
        <v>1</v>
      </c>
      <c r="M44" s="88"/>
      <c r="P44" s="226"/>
      <c r="S44" s="88"/>
      <c r="Y44" s="88"/>
      <c r="AA44" s="283"/>
      <c r="AB44" s="285">
        <v>2.5</v>
      </c>
      <c r="AC44" s="283"/>
      <c r="AD44" s="285">
        <f t="shared" si="0"/>
        <v>1</v>
      </c>
      <c r="AE44" s="283"/>
      <c r="AF44" s="285">
        <f t="shared" si="1"/>
        <v>1.5</v>
      </c>
      <c r="AG44" s="286"/>
      <c r="AI44" s="92"/>
      <c r="AK44" s="286"/>
      <c r="AL44" s="287">
        <v>0.5</v>
      </c>
      <c r="AM44" s="286"/>
      <c r="AN44" s="287">
        <f t="shared" si="2"/>
        <v>0</v>
      </c>
      <c r="AO44" s="286"/>
      <c r="AP44" s="287">
        <f t="shared" si="3"/>
        <v>0.5</v>
      </c>
      <c r="AQ44" s="283"/>
      <c r="AR44" s="275"/>
      <c r="AT44" s="280"/>
      <c r="AV44" s="280"/>
      <c r="AX44" s="280"/>
      <c r="AZ44" s="280"/>
    </row>
    <row r="45" spans="1:58" ht="15.75">
      <c r="A45" s="185" t="s">
        <v>36</v>
      </c>
      <c r="B45" s="297">
        <v>414749</v>
      </c>
      <c r="C45" s="298"/>
      <c r="D45" s="299"/>
      <c r="E45" s="298"/>
      <c r="F45" s="298"/>
      <c r="G45" s="95">
        <v>1</v>
      </c>
      <c r="H45" s="298"/>
      <c r="I45" s="298"/>
      <c r="J45" s="299"/>
      <c r="K45" s="298"/>
      <c r="L45" s="298"/>
      <c r="M45" s="90"/>
      <c r="N45" s="298"/>
      <c r="O45" s="298"/>
      <c r="P45" s="299"/>
      <c r="Q45" s="298"/>
      <c r="R45" s="298"/>
      <c r="S45" s="90"/>
      <c r="T45" s="298"/>
      <c r="U45" s="298"/>
      <c r="V45" s="147"/>
      <c r="W45" s="298"/>
      <c r="X45" s="298"/>
      <c r="Y45" s="90"/>
      <c r="Z45" s="298"/>
      <c r="AA45" s="283"/>
      <c r="AB45" s="300">
        <v>2</v>
      </c>
      <c r="AC45" s="283"/>
      <c r="AD45" s="291">
        <f t="shared" si="0"/>
        <v>1</v>
      </c>
      <c r="AE45" s="283"/>
      <c r="AF45" s="291">
        <f t="shared" si="1"/>
        <v>1</v>
      </c>
      <c r="AG45" s="292"/>
      <c r="AH45" s="298"/>
      <c r="AI45" s="95"/>
      <c r="AJ45" s="298"/>
      <c r="AK45" s="292"/>
      <c r="AL45" s="292">
        <v>0.5</v>
      </c>
      <c r="AM45" s="292"/>
      <c r="AN45" s="292">
        <f t="shared" si="2"/>
        <v>0</v>
      </c>
      <c r="AO45" s="292"/>
      <c r="AP45" s="292">
        <f t="shared" si="3"/>
        <v>0.5</v>
      </c>
      <c r="AQ45" s="283"/>
      <c r="AR45" s="275"/>
      <c r="AT45" s="280"/>
      <c r="AV45" s="280"/>
    </row>
    <row r="46" spans="1:58" ht="15.75">
      <c r="A46" s="181" t="s">
        <v>37</v>
      </c>
      <c r="B46" s="284">
        <v>800989</v>
      </c>
      <c r="D46" s="86"/>
      <c r="G46" s="92"/>
      <c r="J46" s="226"/>
      <c r="M46" s="88"/>
      <c r="P46" s="226"/>
      <c r="S46" s="200"/>
      <c r="Y46" s="88"/>
      <c r="AA46" s="283"/>
      <c r="AB46" s="285">
        <v>3</v>
      </c>
      <c r="AC46" s="283"/>
      <c r="AD46" s="285">
        <f t="shared" si="0"/>
        <v>0</v>
      </c>
      <c r="AE46" s="283"/>
      <c r="AF46" s="285">
        <f t="shared" si="1"/>
        <v>3</v>
      </c>
      <c r="AG46" s="286"/>
      <c r="AI46" s="92">
        <v>0.5</v>
      </c>
      <c r="AK46" s="286"/>
      <c r="AL46" s="287">
        <v>0.5</v>
      </c>
      <c r="AM46" s="286"/>
      <c r="AN46" s="287">
        <f t="shared" si="2"/>
        <v>0.5</v>
      </c>
      <c r="AO46" s="286"/>
      <c r="AP46" s="287">
        <f t="shared" si="3"/>
        <v>0</v>
      </c>
      <c r="AQ46" s="283"/>
      <c r="AR46" s="275"/>
    </row>
    <row r="47" spans="1:58" ht="15.75">
      <c r="A47" s="185" t="s">
        <v>38</v>
      </c>
      <c r="B47" s="297">
        <v>301724</v>
      </c>
      <c r="C47" s="298"/>
      <c r="D47" s="79"/>
      <c r="E47" s="298"/>
      <c r="F47" s="298"/>
      <c r="G47" s="95">
        <v>1</v>
      </c>
      <c r="H47" s="298"/>
      <c r="I47" s="298"/>
      <c r="J47" s="299"/>
      <c r="K47" s="298"/>
      <c r="L47" s="298"/>
      <c r="M47" s="90"/>
      <c r="N47" s="298"/>
      <c r="O47" s="298"/>
      <c r="P47" s="299"/>
      <c r="Q47" s="298"/>
      <c r="R47" s="298"/>
      <c r="S47" s="90"/>
      <c r="T47" s="298"/>
      <c r="U47" s="298"/>
      <c r="V47" s="147"/>
      <c r="W47" s="298"/>
      <c r="X47" s="298"/>
      <c r="Y47" s="90"/>
      <c r="Z47" s="298"/>
      <c r="AA47" s="283"/>
      <c r="AB47" s="300">
        <v>3.5</v>
      </c>
      <c r="AC47" s="283"/>
      <c r="AD47" s="291">
        <f t="shared" si="0"/>
        <v>1</v>
      </c>
      <c r="AE47" s="283"/>
      <c r="AF47" s="291">
        <f t="shared" si="1"/>
        <v>2.5</v>
      </c>
      <c r="AG47" s="292"/>
      <c r="AH47" s="298"/>
      <c r="AI47" s="95">
        <v>0.5</v>
      </c>
      <c r="AJ47" s="298"/>
      <c r="AK47" s="292"/>
      <c r="AL47" s="292">
        <v>0.5</v>
      </c>
      <c r="AM47" s="292"/>
      <c r="AN47" s="292">
        <f t="shared" si="2"/>
        <v>0.5</v>
      </c>
      <c r="AO47" s="292"/>
      <c r="AP47" s="292">
        <f t="shared" si="3"/>
        <v>0</v>
      </c>
      <c r="AQ47" s="283"/>
      <c r="AR47" s="275"/>
      <c r="AT47" s="280"/>
      <c r="AV47" s="280"/>
      <c r="AX47" s="280"/>
      <c r="AZ47" s="280"/>
    </row>
    <row r="48" spans="1:58" ht="15.75">
      <c r="A48" s="181" t="s">
        <v>39</v>
      </c>
      <c r="B48" s="284">
        <v>45283</v>
      </c>
      <c r="D48" s="226"/>
      <c r="G48" s="92"/>
      <c r="J48" s="72">
        <v>1</v>
      </c>
      <c r="M48" s="88"/>
      <c r="P48" s="226"/>
      <c r="S48" s="88"/>
      <c r="Y48" s="88"/>
      <c r="AA48" s="283"/>
      <c r="AB48" s="285">
        <v>2.5</v>
      </c>
      <c r="AC48" s="283"/>
      <c r="AD48" s="285">
        <f t="shared" si="0"/>
        <v>1</v>
      </c>
      <c r="AE48" s="283"/>
      <c r="AF48" s="285">
        <f t="shared" si="1"/>
        <v>1.5</v>
      </c>
      <c r="AG48" s="286"/>
      <c r="AI48" s="92"/>
      <c r="AK48" s="286"/>
      <c r="AL48" s="287">
        <v>0.5</v>
      </c>
      <c r="AM48" s="286"/>
      <c r="AN48" s="287">
        <f t="shared" si="2"/>
        <v>0</v>
      </c>
      <c r="AO48" s="286"/>
      <c r="AP48" s="287">
        <f t="shared" si="3"/>
        <v>0.5</v>
      </c>
      <c r="AQ48" s="283"/>
      <c r="AR48" s="275"/>
      <c r="AV48" s="280"/>
      <c r="AX48" s="280"/>
    </row>
    <row r="49" spans="1:58" ht="15.75">
      <c r="A49" s="185" t="s">
        <v>40</v>
      </c>
      <c r="B49" s="297">
        <v>7977</v>
      </c>
      <c r="C49" s="298"/>
      <c r="D49" s="299"/>
      <c r="E49" s="298"/>
      <c r="F49" s="298"/>
      <c r="G49" s="95"/>
      <c r="H49" s="298"/>
      <c r="I49" s="298"/>
      <c r="J49" s="95">
        <v>1</v>
      </c>
      <c r="K49" s="298"/>
      <c r="L49" s="298"/>
      <c r="M49" s="90"/>
      <c r="N49" s="298"/>
      <c r="O49" s="298"/>
      <c r="P49" s="299"/>
      <c r="Q49" s="298"/>
      <c r="R49" s="298"/>
      <c r="S49" s="90"/>
      <c r="T49" s="298"/>
      <c r="U49" s="298"/>
      <c r="V49" s="298"/>
      <c r="W49" s="298"/>
      <c r="X49" s="298"/>
      <c r="Y49" s="79">
        <v>0.5</v>
      </c>
      <c r="Z49" s="298"/>
      <c r="AA49" s="283"/>
      <c r="AB49" s="300">
        <v>2.5</v>
      </c>
      <c r="AC49" s="283"/>
      <c r="AD49" s="291">
        <f t="shared" si="0"/>
        <v>1.5</v>
      </c>
      <c r="AE49" s="283"/>
      <c r="AF49" s="291">
        <f t="shared" si="1"/>
        <v>1</v>
      </c>
      <c r="AG49" s="292"/>
      <c r="AH49" s="298"/>
      <c r="AI49" s="95"/>
      <c r="AJ49" s="298"/>
      <c r="AK49" s="292"/>
      <c r="AL49" s="292">
        <v>0.5</v>
      </c>
      <c r="AM49" s="292"/>
      <c r="AN49" s="292">
        <f t="shared" si="2"/>
        <v>0</v>
      </c>
      <c r="AO49" s="292"/>
      <c r="AP49" s="292">
        <f t="shared" si="3"/>
        <v>0.5</v>
      </c>
      <c r="AQ49" s="283"/>
      <c r="AR49" s="275"/>
    </row>
    <row r="50" spans="1:58" ht="15.75">
      <c r="A50" s="181" t="s">
        <v>41</v>
      </c>
      <c r="B50" s="284">
        <v>18698</v>
      </c>
      <c r="D50" s="226"/>
      <c r="G50" s="92"/>
      <c r="J50" s="302">
        <v>1</v>
      </c>
      <c r="M50" s="88"/>
      <c r="P50" s="226"/>
      <c r="S50" s="88">
        <v>0.5</v>
      </c>
      <c r="Y50" s="226"/>
      <c r="AA50" s="283"/>
      <c r="AB50" s="285">
        <v>1.5</v>
      </c>
      <c r="AC50" s="283"/>
      <c r="AD50" s="285">
        <f t="shared" si="0"/>
        <v>1.5</v>
      </c>
      <c r="AE50" s="283"/>
      <c r="AF50" s="285">
        <f t="shared" si="1"/>
        <v>0</v>
      </c>
      <c r="AG50" s="286"/>
      <c r="AI50" s="92"/>
      <c r="AK50" s="286"/>
      <c r="AL50" s="287">
        <v>0.5</v>
      </c>
      <c r="AM50" s="286"/>
      <c r="AN50" s="287">
        <f t="shared" si="2"/>
        <v>0</v>
      </c>
      <c r="AO50" s="286"/>
      <c r="AP50" s="287">
        <f t="shared" si="3"/>
        <v>0.5</v>
      </c>
      <c r="AQ50" s="283"/>
      <c r="AR50" s="275"/>
      <c r="AV50" s="280"/>
      <c r="AX50" s="280"/>
    </row>
    <row r="51" spans="1:58" ht="15.75">
      <c r="A51" s="185" t="s">
        <v>42</v>
      </c>
      <c r="B51" s="297">
        <v>439566</v>
      </c>
      <c r="C51" s="298"/>
      <c r="D51" s="77"/>
      <c r="E51" s="298"/>
      <c r="F51" s="298"/>
      <c r="G51" s="95">
        <v>0.5</v>
      </c>
      <c r="H51" s="298"/>
      <c r="I51" s="298"/>
      <c r="J51" s="299"/>
      <c r="K51" s="298"/>
      <c r="L51" s="298"/>
      <c r="M51" s="90"/>
      <c r="N51" s="298"/>
      <c r="O51" s="298"/>
      <c r="P51" s="299"/>
      <c r="Q51" s="298"/>
      <c r="R51" s="298"/>
      <c r="S51" s="90"/>
      <c r="T51" s="298"/>
      <c r="U51" s="298"/>
      <c r="V51" s="142"/>
      <c r="W51" s="298"/>
      <c r="X51" s="298"/>
      <c r="Y51" s="81"/>
      <c r="Z51" s="298"/>
      <c r="AA51" s="283"/>
      <c r="AB51" s="300">
        <v>3</v>
      </c>
      <c r="AC51" s="283"/>
      <c r="AD51" s="291">
        <f t="shared" si="0"/>
        <v>0.5</v>
      </c>
      <c r="AE51" s="283"/>
      <c r="AF51" s="291">
        <f t="shared" si="1"/>
        <v>2.5</v>
      </c>
      <c r="AG51" s="292"/>
      <c r="AH51" s="298"/>
      <c r="AI51" s="95">
        <v>0.5</v>
      </c>
      <c r="AJ51" s="298"/>
      <c r="AK51" s="292"/>
      <c r="AL51" s="292">
        <v>0.5</v>
      </c>
      <c r="AM51" s="292"/>
      <c r="AN51" s="292">
        <f t="shared" si="2"/>
        <v>0.5</v>
      </c>
      <c r="AO51" s="292"/>
      <c r="AP51" s="292">
        <f t="shared" si="3"/>
        <v>0</v>
      </c>
      <c r="AQ51" s="283"/>
      <c r="AR51" s="275"/>
      <c r="AV51" s="280"/>
      <c r="AX51" s="280"/>
    </row>
    <row r="52" spans="1:58" ht="15.75">
      <c r="A52" s="181" t="s">
        <v>43</v>
      </c>
      <c r="B52" s="284">
        <v>403966</v>
      </c>
      <c r="D52" s="226"/>
      <c r="G52" s="92">
        <v>1</v>
      </c>
      <c r="J52" s="226"/>
      <c r="M52" s="88"/>
      <c r="P52" s="226"/>
      <c r="S52" s="88"/>
      <c r="V52" s="133"/>
      <c r="Y52" s="88"/>
      <c r="AA52" s="283"/>
      <c r="AB52" s="285">
        <v>2</v>
      </c>
      <c r="AC52" s="283"/>
      <c r="AD52" s="285">
        <f t="shared" si="0"/>
        <v>1</v>
      </c>
      <c r="AE52" s="283"/>
      <c r="AF52" s="285">
        <f t="shared" si="1"/>
        <v>1</v>
      </c>
      <c r="AG52" s="286"/>
      <c r="AI52" s="92"/>
      <c r="AK52" s="286"/>
      <c r="AL52" s="287">
        <v>0.5</v>
      </c>
      <c r="AM52" s="286"/>
      <c r="AN52" s="287">
        <f t="shared" si="2"/>
        <v>0</v>
      </c>
      <c r="AO52" s="286"/>
      <c r="AP52" s="287">
        <f t="shared" si="3"/>
        <v>0.5</v>
      </c>
      <c r="AQ52" s="283"/>
      <c r="AR52" s="275"/>
      <c r="AT52" s="280"/>
      <c r="AX52" s="280"/>
      <c r="AZ52" s="280"/>
    </row>
    <row r="53" spans="1:58" ht="15.75">
      <c r="A53" s="185" t="s">
        <v>44</v>
      </c>
      <c r="B53" s="297">
        <v>162847</v>
      </c>
      <c r="C53" s="298"/>
      <c r="D53" s="299"/>
      <c r="E53" s="298"/>
      <c r="F53" s="298"/>
      <c r="G53" s="95"/>
      <c r="H53" s="298"/>
      <c r="I53" s="298"/>
      <c r="J53" s="299"/>
      <c r="K53" s="298"/>
      <c r="L53" s="298"/>
      <c r="M53" s="79"/>
      <c r="N53" s="298"/>
      <c r="O53" s="298"/>
      <c r="P53" s="299"/>
      <c r="Q53" s="298"/>
      <c r="R53" s="298"/>
      <c r="S53" s="79"/>
      <c r="T53" s="298"/>
      <c r="U53" s="298"/>
      <c r="V53" s="298"/>
      <c r="W53" s="298"/>
      <c r="X53" s="298"/>
      <c r="Y53" s="79"/>
      <c r="Z53" s="298"/>
      <c r="AA53" s="283"/>
      <c r="AB53" s="300">
        <v>2</v>
      </c>
      <c r="AC53" s="283"/>
      <c r="AD53" s="291">
        <f t="shared" si="0"/>
        <v>0</v>
      </c>
      <c r="AE53" s="283"/>
      <c r="AF53" s="291">
        <f t="shared" si="1"/>
        <v>2</v>
      </c>
      <c r="AG53" s="292"/>
      <c r="AH53" s="298"/>
      <c r="AI53" s="95">
        <v>0.5</v>
      </c>
      <c r="AJ53" s="298"/>
      <c r="AK53" s="292"/>
      <c r="AL53" s="292">
        <v>0.5</v>
      </c>
      <c r="AM53" s="292"/>
      <c r="AN53" s="292">
        <f t="shared" si="2"/>
        <v>0.5</v>
      </c>
      <c r="AO53" s="292"/>
      <c r="AP53" s="292">
        <f t="shared" si="3"/>
        <v>0</v>
      </c>
      <c r="AQ53" s="283"/>
      <c r="AR53" s="275"/>
      <c r="AV53" s="280"/>
      <c r="AX53" s="280"/>
    </row>
    <row r="54" spans="1:58" ht="15.75">
      <c r="A54" s="181" t="s">
        <v>45</v>
      </c>
      <c r="B54" s="284">
        <v>2768954</v>
      </c>
      <c r="D54" s="98">
        <v>0.5</v>
      </c>
      <c r="G54" s="92"/>
      <c r="J54" s="226"/>
      <c r="M54" s="226"/>
      <c r="P54" s="304">
        <v>0.5</v>
      </c>
      <c r="S54" s="226"/>
      <c r="Y54" s="226"/>
      <c r="AA54" s="283"/>
      <c r="AB54" s="285">
        <v>2</v>
      </c>
      <c r="AC54" s="283"/>
      <c r="AD54" s="285">
        <f t="shared" si="0"/>
        <v>1</v>
      </c>
      <c r="AE54" s="283"/>
      <c r="AF54" s="285">
        <f t="shared" si="1"/>
        <v>1</v>
      </c>
      <c r="AG54" s="286"/>
      <c r="AI54" s="92"/>
      <c r="AK54" s="286"/>
      <c r="AL54" s="287">
        <v>0.5</v>
      </c>
      <c r="AM54" s="286"/>
      <c r="AN54" s="287">
        <f t="shared" si="2"/>
        <v>0</v>
      </c>
      <c r="AO54" s="286"/>
      <c r="AP54" s="287">
        <f t="shared" si="3"/>
        <v>0.5</v>
      </c>
      <c r="AQ54" s="283"/>
      <c r="AR54" s="275"/>
      <c r="AV54" s="280"/>
      <c r="AX54" s="280"/>
    </row>
    <row r="55" spans="1:58" ht="15.75">
      <c r="A55" s="185" t="s">
        <v>46</v>
      </c>
      <c r="B55" s="297">
        <v>84511</v>
      </c>
      <c r="C55" s="298"/>
      <c r="D55" s="299"/>
      <c r="E55" s="298"/>
      <c r="F55" s="298"/>
      <c r="G55" s="95">
        <v>1</v>
      </c>
      <c r="H55" s="298"/>
      <c r="I55" s="298"/>
      <c r="J55" s="299"/>
      <c r="K55" s="298"/>
      <c r="L55" s="298"/>
      <c r="M55" s="81"/>
      <c r="N55" s="298"/>
      <c r="O55" s="298"/>
      <c r="P55" s="299"/>
      <c r="Q55" s="298"/>
      <c r="R55" s="298"/>
      <c r="S55" s="81"/>
      <c r="T55" s="298"/>
      <c r="U55" s="298"/>
      <c r="V55" s="147"/>
      <c r="W55" s="298"/>
      <c r="X55" s="298"/>
      <c r="Y55" s="81"/>
      <c r="Z55" s="298"/>
      <c r="AA55" s="283"/>
      <c r="AB55" s="300">
        <v>2</v>
      </c>
      <c r="AC55" s="283"/>
      <c r="AD55" s="291">
        <f t="shared" si="0"/>
        <v>1</v>
      </c>
      <c r="AE55" s="283"/>
      <c r="AF55" s="291">
        <f t="shared" si="1"/>
        <v>1</v>
      </c>
      <c r="AG55" s="292"/>
      <c r="AH55" s="298"/>
      <c r="AI55" s="95">
        <v>0.5</v>
      </c>
      <c r="AJ55" s="298"/>
      <c r="AK55" s="292"/>
      <c r="AL55" s="292">
        <v>0.5</v>
      </c>
      <c r="AM55" s="292"/>
      <c r="AN55" s="292">
        <f t="shared" si="2"/>
        <v>0.5</v>
      </c>
      <c r="AO55" s="292"/>
      <c r="AP55" s="292">
        <f t="shared" si="3"/>
        <v>0</v>
      </c>
      <c r="AQ55" s="283"/>
      <c r="AR55" s="275"/>
      <c r="AT55" s="280"/>
      <c r="BB55" s="296"/>
      <c r="BF55" s="296"/>
    </row>
    <row r="56" spans="1:58" ht="15.75">
      <c r="A56" s="181" t="s">
        <v>47</v>
      </c>
      <c r="B56" s="284">
        <v>100763</v>
      </c>
      <c r="D56" s="226"/>
      <c r="G56" s="92"/>
      <c r="J56" s="98">
        <v>1</v>
      </c>
      <c r="M56" s="88"/>
      <c r="P56" s="226"/>
      <c r="S56" s="88"/>
      <c r="Y56" s="88"/>
      <c r="AA56" s="283"/>
      <c r="AB56" s="285">
        <v>2</v>
      </c>
      <c r="AC56" s="283"/>
      <c r="AD56" s="285">
        <f t="shared" si="0"/>
        <v>1</v>
      </c>
      <c r="AE56" s="283"/>
      <c r="AF56" s="285">
        <f t="shared" si="1"/>
        <v>1</v>
      </c>
      <c r="AG56" s="286"/>
      <c r="AI56" s="92"/>
      <c r="AK56" s="286"/>
      <c r="AL56" s="287">
        <v>0.5</v>
      </c>
      <c r="AM56" s="286"/>
      <c r="AN56" s="287">
        <f t="shared" si="2"/>
        <v>0</v>
      </c>
      <c r="AO56" s="286"/>
      <c r="AP56" s="287">
        <f t="shared" si="3"/>
        <v>0.5</v>
      </c>
      <c r="AQ56" s="283"/>
      <c r="AR56" s="275"/>
      <c r="AT56" s="280"/>
      <c r="AX56" s="280"/>
      <c r="AZ56" s="280"/>
    </row>
    <row r="57" spans="1:58" ht="15.75">
      <c r="A57" s="185" t="s">
        <v>48</v>
      </c>
      <c r="B57" s="297">
        <v>219260</v>
      </c>
      <c r="C57" s="298"/>
      <c r="D57" s="299"/>
      <c r="E57" s="298"/>
      <c r="F57" s="298"/>
      <c r="G57" s="95">
        <v>0.5</v>
      </c>
      <c r="H57" s="298"/>
      <c r="I57" s="298"/>
      <c r="J57" s="299"/>
      <c r="K57" s="298"/>
      <c r="L57" s="298"/>
      <c r="M57" s="90"/>
      <c r="N57" s="298"/>
      <c r="O57" s="298"/>
      <c r="P57" s="299"/>
      <c r="Q57" s="298"/>
      <c r="R57" s="298"/>
      <c r="S57" s="90"/>
      <c r="T57" s="298"/>
      <c r="U57" s="298"/>
      <c r="V57" s="147"/>
      <c r="W57" s="298"/>
      <c r="X57" s="298"/>
      <c r="Y57" s="90"/>
      <c r="Z57" s="298"/>
      <c r="AA57" s="283"/>
      <c r="AB57" s="300">
        <v>2</v>
      </c>
      <c r="AC57" s="283"/>
      <c r="AD57" s="291">
        <f t="shared" si="0"/>
        <v>0.5</v>
      </c>
      <c r="AE57" s="283"/>
      <c r="AF57" s="291">
        <f t="shared" si="1"/>
        <v>1.5</v>
      </c>
      <c r="AG57" s="292"/>
      <c r="AH57" s="298"/>
      <c r="AI57" s="95">
        <v>0.5</v>
      </c>
      <c r="AJ57" s="298"/>
      <c r="AK57" s="292"/>
      <c r="AL57" s="292">
        <v>0.5</v>
      </c>
      <c r="AM57" s="292"/>
      <c r="AN57" s="292">
        <f t="shared" si="2"/>
        <v>0.5</v>
      </c>
      <c r="AO57" s="292"/>
      <c r="AP57" s="292">
        <f t="shared" si="3"/>
        <v>0</v>
      </c>
      <c r="AQ57" s="283"/>
      <c r="AR57" s="275"/>
      <c r="AT57" s="280"/>
      <c r="AV57" s="280"/>
      <c r="AZ57" s="280"/>
    </row>
    <row r="58" spans="1:58" ht="15.75">
      <c r="A58" s="181" t="s">
        <v>49</v>
      </c>
      <c r="B58" s="284">
        <v>39591</v>
      </c>
      <c r="D58" s="226"/>
      <c r="G58" s="92"/>
      <c r="J58" s="98">
        <v>1</v>
      </c>
      <c r="M58" s="88"/>
      <c r="P58" s="226"/>
      <c r="S58" s="104"/>
      <c r="Y58" s="88"/>
      <c r="AA58" s="283"/>
      <c r="AB58" s="285">
        <v>2.5</v>
      </c>
      <c r="AC58" s="283"/>
      <c r="AD58" s="285">
        <f t="shared" si="0"/>
        <v>1</v>
      </c>
      <c r="AE58" s="283"/>
      <c r="AF58" s="285">
        <f t="shared" si="1"/>
        <v>1.5</v>
      </c>
      <c r="AG58" s="286"/>
      <c r="AI58" s="92"/>
      <c r="AK58" s="286"/>
      <c r="AL58" s="287">
        <v>0.5</v>
      </c>
      <c r="AM58" s="286"/>
      <c r="AN58" s="287">
        <f t="shared" si="2"/>
        <v>0</v>
      </c>
      <c r="AO58" s="286"/>
      <c r="AP58" s="287">
        <f t="shared" si="3"/>
        <v>0.5</v>
      </c>
      <c r="AQ58" s="283"/>
      <c r="AR58" s="275"/>
      <c r="AT58" s="280"/>
      <c r="AV58" s="280"/>
      <c r="AX58" s="280"/>
      <c r="AZ58" s="280"/>
    </row>
    <row r="59" spans="1:58" ht="15.75">
      <c r="A59" s="185" t="s">
        <v>50</v>
      </c>
      <c r="B59" s="297">
        <v>1492951</v>
      </c>
      <c r="C59" s="298"/>
      <c r="D59" s="81"/>
      <c r="E59" s="298"/>
      <c r="F59" s="298"/>
      <c r="G59" s="95"/>
      <c r="H59" s="298"/>
      <c r="I59" s="298"/>
      <c r="J59" s="299"/>
      <c r="K59" s="298"/>
      <c r="L59" s="298"/>
      <c r="M59" s="90"/>
      <c r="N59" s="298"/>
      <c r="O59" s="298"/>
      <c r="P59" s="299"/>
      <c r="Q59" s="298"/>
      <c r="R59" s="298"/>
      <c r="S59" s="299"/>
      <c r="T59" s="298"/>
      <c r="U59" s="298"/>
      <c r="V59" s="298"/>
      <c r="W59" s="298"/>
      <c r="X59" s="298"/>
      <c r="Y59" s="90"/>
      <c r="Z59" s="298"/>
      <c r="AA59" s="283"/>
      <c r="AB59" s="300">
        <v>3</v>
      </c>
      <c r="AC59" s="283"/>
      <c r="AD59" s="291">
        <f t="shared" si="0"/>
        <v>0</v>
      </c>
      <c r="AE59" s="283"/>
      <c r="AF59" s="291">
        <f t="shared" si="1"/>
        <v>3</v>
      </c>
      <c r="AG59" s="292"/>
      <c r="AH59" s="298"/>
      <c r="AI59" s="95">
        <v>0.5</v>
      </c>
      <c r="AJ59" s="298"/>
      <c r="AK59" s="292"/>
      <c r="AL59" s="292">
        <v>0.5</v>
      </c>
      <c r="AM59" s="292"/>
      <c r="AN59" s="292">
        <f t="shared" si="2"/>
        <v>0.5</v>
      </c>
      <c r="AO59" s="292"/>
      <c r="AP59" s="292">
        <f t="shared" si="3"/>
        <v>0</v>
      </c>
      <c r="AQ59" s="283"/>
      <c r="AR59" s="275"/>
      <c r="AT59" s="280"/>
      <c r="AV59" s="280"/>
      <c r="AX59" s="280"/>
      <c r="AZ59" s="280"/>
    </row>
    <row r="60" spans="1:58" ht="15.75">
      <c r="A60" s="181" t="s">
        <v>51</v>
      </c>
      <c r="B60" s="284">
        <v>439225</v>
      </c>
      <c r="D60" s="88"/>
      <c r="G60" s="92">
        <v>1</v>
      </c>
      <c r="J60" s="226"/>
      <c r="M60" s="88"/>
      <c r="P60" s="226"/>
      <c r="S60" s="86"/>
      <c r="V60" s="123"/>
      <c r="Y60" s="88"/>
      <c r="AA60" s="283"/>
      <c r="AB60" s="285">
        <v>3</v>
      </c>
      <c r="AC60" s="283"/>
      <c r="AD60" s="285">
        <f t="shared" si="0"/>
        <v>1</v>
      </c>
      <c r="AE60" s="283"/>
      <c r="AF60" s="285">
        <f t="shared" si="1"/>
        <v>2</v>
      </c>
      <c r="AG60" s="286"/>
      <c r="AI60" s="92">
        <v>0.5</v>
      </c>
      <c r="AK60" s="286"/>
      <c r="AL60" s="287">
        <v>0.5</v>
      </c>
      <c r="AM60" s="286"/>
      <c r="AN60" s="287">
        <f t="shared" si="2"/>
        <v>0.5</v>
      </c>
      <c r="AO60" s="286"/>
      <c r="AP60" s="287">
        <f t="shared" si="3"/>
        <v>0</v>
      </c>
      <c r="AQ60" s="283"/>
      <c r="AR60" s="275"/>
      <c r="AT60" s="280"/>
      <c r="AV60" s="280"/>
      <c r="AZ60" s="280"/>
    </row>
    <row r="61" spans="1:58" ht="15.75">
      <c r="A61" s="185" t="s">
        <v>52</v>
      </c>
      <c r="B61" s="297">
        <v>1532718</v>
      </c>
      <c r="C61" s="298"/>
      <c r="D61" s="90"/>
      <c r="E61" s="298"/>
      <c r="F61" s="298"/>
      <c r="G61" s="95">
        <v>1</v>
      </c>
      <c r="H61" s="298"/>
      <c r="I61" s="298"/>
      <c r="J61" s="299"/>
      <c r="K61" s="298"/>
      <c r="L61" s="298"/>
      <c r="M61" s="90"/>
      <c r="N61" s="298"/>
      <c r="O61" s="298"/>
      <c r="P61" s="299"/>
      <c r="Q61" s="298"/>
      <c r="R61" s="298"/>
      <c r="S61" s="199"/>
      <c r="T61" s="298"/>
      <c r="U61" s="298"/>
      <c r="V61" s="144"/>
      <c r="W61" s="298"/>
      <c r="X61" s="298"/>
      <c r="Y61" s="90"/>
      <c r="Z61" s="298"/>
      <c r="AA61" s="283"/>
      <c r="AB61" s="300">
        <v>3</v>
      </c>
      <c r="AC61" s="283"/>
      <c r="AD61" s="291">
        <f t="shared" si="0"/>
        <v>1</v>
      </c>
      <c r="AE61" s="283"/>
      <c r="AF61" s="291">
        <f t="shared" si="1"/>
        <v>2</v>
      </c>
      <c r="AG61" s="292"/>
      <c r="AH61" s="298"/>
      <c r="AI61" s="95"/>
      <c r="AJ61" s="298"/>
      <c r="AK61" s="292"/>
      <c r="AL61" s="292">
        <v>0.5</v>
      </c>
      <c r="AM61" s="292"/>
      <c r="AN61" s="292">
        <f t="shared" si="2"/>
        <v>0</v>
      </c>
      <c r="AO61" s="292"/>
      <c r="AP61" s="292">
        <f t="shared" si="3"/>
        <v>0.5</v>
      </c>
      <c r="AQ61" s="283"/>
      <c r="AR61" s="275"/>
      <c r="AT61" s="280"/>
      <c r="AV61" s="280"/>
      <c r="AX61" s="280"/>
    </row>
    <row r="62" spans="1:58" ht="15.75">
      <c r="A62" s="181" t="s">
        <v>53</v>
      </c>
      <c r="B62" s="284">
        <v>610743</v>
      </c>
      <c r="D62" s="88"/>
      <c r="G62" s="92">
        <v>1</v>
      </c>
      <c r="J62" s="226"/>
      <c r="M62" s="88"/>
      <c r="P62" s="226"/>
      <c r="S62" s="104"/>
      <c r="V62" s="129"/>
      <c r="Y62" s="88"/>
      <c r="AA62" s="283"/>
      <c r="AB62" s="285">
        <v>3</v>
      </c>
      <c r="AC62" s="283"/>
      <c r="AD62" s="285">
        <f t="shared" si="0"/>
        <v>1</v>
      </c>
      <c r="AE62" s="283"/>
      <c r="AF62" s="285">
        <f t="shared" si="1"/>
        <v>2</v>
      </c>
      <c r="AG62" s="286"/>
      <c r="AI62" s="92"/>
      <c r="AK62" s="286"/>
      <c r="AL62" s="287">
        <v>0.5</v>
      </c>
      <c r="AM62" s="286"/>
      <c r="AN62" s="287">
        <f t="shared" si="2"/>
        <v>0</v>
      </c>
      <c r="AO62" s="286"/>
      <c r="AP62" s="287">
        <f t="shared" si="3"/>
        <v>0.5</v>
      </c>
      <c r="AQ62" s="283"/>
      <c r="AR62" s="275"/>
      <c r="AT62" s="280"/>
      <c r="AV62" s="280"/>
      <c r="AX62" s="280"/>
      <c r="AZ62" s="280"/>
    </row>
    <row r="63" spans="1:58" ht="15.75">
      <c r="A63" s="185" t="s">
        <v>54</v>
      </c>
      <c r="B63" s="297">
        <v>974689</v>
      </c>
      <c r="C63" s="298"/>
      <c r="D63" s="90"/>
      <c r="E63" s="298"/>
      <c r="F63" s="298"/>
      <c r="G63" s="95">
        <v>1</v>
      </c>
      <c r="H63" s="298"/>
      <c r="I63" s="298"/>
      <c r="J63" s="299"/>
      <c r="K63" s="298"/>
      <c r="L63" s="298"/>
      <c r="M63" s="90"/>
      <c r="N63" s="298"/>
      <c r="O63" s="298"/>
      <c r="P63" s="299"/>
      <c r="Q63" s="298"/>
      <c r="R63" s="298"/>
      <c r="S63" s="299"/>
      <c r="T63" s="298"/>
      <c r="U63" s="298"/>
      <c r="V63" s="140"/>
      <c r="W63" s="298"/>
      <c r="X63" s="298"/>
      <c r="Y63" s="90"/>
      <c r="Z63" s="298"/>
      <c r="AA63" s="283"/>
      <c r="AB63" s="300">
        <v>3</v>
      </c>
      <c r="AC63" s="283"/>
      <c r="AD63" s="291">
        <f t="shared" si="0"/>
        <v>1</v>
      </c>
      <c r="AE63" s="283"/>
      <c r="AF63" s="291">
        <f t="shared" si="1"/>
        <v>2</v>
      </c>
      <c r="AG63" s="292"/>
      <c r="AH63" s="298"/>
      <c r="AI63" s="95"/>
      <c r="AJ63" s="298"/>
      <c r="AK63" s="292"/>
      <c r="AL63" s="292">
        <v>0.5</v>
      </c>
      <c r="AM63" s="292"/>
      <c r="AN63" s="292">
        <f t="shared" si="2"/>
        <v>0</v>
      </c>
      <c r="AO63" s="292"/>
      <c r="AP63" s="292">
        <f t="shared" si="3"/>
        <v>0.5</v>
      </c>
      <c r="AQ63" s="283"/>
      <c r="AR63" s="275"/>
      <c r="AT63" s="280"/>
      <c r="AV63" s="280"/>
      <c r="AZ63" s="280"/>
    </row>
    <row r="64" spans="1:58" ht="15.75">
      <c r="A64" s="181" t="s">
        <v>55</v>
      </c>
      <c r="B64" s="284">
        <v>797616</v>
      </c>
      <c r="D64" s="104"/>
      <c r="G64" s="92"/>
      <c r="J64" s="226"/>
      <c r="M64" s="88"/>
      <c r="P64" s="226"/>
      <c r="S64" s="86">
        <v>0.5</v>
      </c>
      <c r="Y64" s="88"/>
      <c r="AA64" s="283"/>
      <c r="AB64" s="285">
        <v>3</v>
      </c>
      <c r="AC64" s="283"/>
      <c r="AD64" s="285">
        <f t="shared" si="0"/>
        <v>0.5</v>
      </c>
      <c r="AE64" s="283"/>
      <c r="AF64" s="285">
        <f t="shared" si="1"/>
        <v>2.5</v>
      </c>
      <c r="AG64" s="286"/>
      <c r="AI64" s="92">
        <v>0.5</v>
      </c>
      <c r="AK64" s="286"/>
      <c r="AL64" s="287">
        <v>0.5</v>
      </c>
      <c r="AM64" s="286"/>
      <c r="AN64" s="287">
        <f t="shared" si="2"/>
        <v>0.5</v>
      </c>
      <c r="AO64" s="286"/>
      <c r="AP64" s="287">
        <f t="shared" si="3"/>
        <v>0</v>
      </c>
      <c r="AQ64" s="283"/>
      <c r="AR64" s="275"/>
      <c r="AT64" s="280"/>
      <c r="AV64" s="280"/>
      <c r="AX64" s="280"/>
    </row>
    <row r="65" spans="1:52" ht="15.75">
      <c r="A65" s="185" t="s">
        <v>56</v>
      </c>
      <c r="B65" s="297">
        <v>75906</v>
      </c>
      <c r="C65" s="298"/>
      <c r="D65" s="299"/>
      <c r="E65" s="298"/>
      <c r="F65" s="298"/>
      <c r="G65" s="95">
        <v>1</v>
      </c>
      <c r="H65" s="298"/>
      <c r="I65" s="298"/>
      <c r="J65" s="299"/>
      <c r="K65" s="298"/>
      <c r="L65" s="298"/>
      <c r="M65" s="90"/>
      <c r="N65" s="298"/>
      <c r="O65" s="298"/>
      <c r="P65" s="299"/>
      <c r="Q65" s="298"/>
      <c r="R65" s="298"/>
      <c r="S65" s="90"/>
      <c r="T65" s="298"/>
      <c r="U65" s="298"/>
      <c r="V65" s="147"/>
      <c r="W65" s="298"/>
      <c r="X65" s="298"/>
      <c r="Y65" s="90"/>
      <c r="Z65" s="298"/>
      <c r="AA65" s="283"/>
      <c r="AB65" s="300">
        <v>2</v>
      </c>
      <c r="AC65" s="283"/>
      <c r="AD65" s="291">
        <f t="shared" si="0"/>
        <v>1</v>
      </c>
      <c r="AE65" s="283"/>
      <c r="AF65" s="291">
        <f t="shared" si="1"/>
        <v>1</v>
      </c>
      <c r="AG65" s="292"/>
      <c r="AH65" s="298"/>
      <c r="AI65" s="95"/>
      <c r="AJ65" s="298"/>
      <c r="AK65" s="292"/>
      <c r="AL65" s="292">
        <v>0.5</v>
      </c>
      <c r="AM65" s="292"/>
      <c r="AN65" s="292">
        <f t="shared" si="2"/>
        <v>0</v>
      </c>
      <c r="AO65" s="292"/>
      <c r="AP65" s="292">
        <f t="shared" si="3"/>
        <v>0.5</v>
      </c>
      <c r="AQ65" s="283"/>
      <c r="AR65" s="275"/>
      <c r="AT65" s="280"/>
      <c r="AV65" s="280"/>
      <c r="AX65" s="280"/>
      <c r="AZ65" s="280"/>
    </row>
    <row r="66" spans="1:52" ht="15.75">
      <c r="A66" s="181" t="s">
        <v>115</v>
      </c>
      <c r="B66" s="284">
        <v>315317</v>
      </c>
      <c r="D66" s="226"/>
      <c r="G66" s="92"/>
      <c r="J66" s="226"/>
      <c r="M66" s="88"/>
      <c r="P66" s="226"/>
      <c r="S66" s="88"/>
      <c r="Y66" s="88"/>
      <c r="AA66" s="283"/>
      <c r="AB66" s="285">
        <v>2</v>
      </c>
      <c r="AC66" s="283"/>
      <c r="AD66" s="285">
        <f t="shared" si="0"/>
        <v>0</v>
      </c>
      <c r="AE66" s="283"/>
      <c r="AF66" s="285">
        <f t="shared" si="1"/>
        <v>2</v>
      </c>
      <c r="AG66" s="286"/>
      <c r="AI66" s="92">
        <v>0.5</v>
      </c>
      <c r="AK66" s="286"/>
      <c r="AL66" s="287">
        <v>0.5</v>
      </c>
      <c r="AM66" s="286"/>
      <c r="AN66" s="287">
        <f t="shared" si="2"/>
        <v>0.5</v>
      </c>
      <c r="AO66" s="286"/>
      <c r="AP66" s="287">
        <f t="shared" si="3"/>
        <v>0</v>
      </c>
      <c r="AQ66" s="283"/>
      <c r="AR66" s="275"/>
    </row>
    <row r="67" spans="1:52" ht="15.75">
      <c r="A67" s="185" t="s">
        <v>116</v>
      </c>
      <c r="B67" s="297">
        <v>368628</v>
      </c>
      <c r="C67" s="298"/>
      <c r="D67" s="299"/>
      <c r="E67" s="298"/>
      <c r="F67" s="298"/>
      <c r="G67" s="95">
        <v>0.5</v>
      </c>
      <c r="H67" s="298"/>
      <c r="I67" s="298"/>
      <c r="J67" s="299"/>
      <c r="K67" s="298"/>
      <c r="L67" s="298"/>
      <c r="M67" s="90"/>
      <c r="N67" s="298"/>
      <c r="O67" s="298"/>
      <c r="P67" s="299"/>
      <c r="Q67" s="298"/>
      <c r="R67" s="298"/>
      <c r="S67" s="90"/>
      <c r="T67" s="298"/>
      <c r="U67" s="298"/>
      <c r="V67" s="142"/>
      <c r="W67" s="298"/>
      <c r="X67" s="298"/>
      <c r="Y67" s="90"/>
      <c r="Z67" s="298"/>
      <c r="AA67" s="283"/>
      <c r="AB67" s="300">
        <v>2</v>
      </c>
      <c r="AC67" s="283"/>
      <c r="AD67" s="291">
        <f t="shared" si="0"/>
        <v>0.5</v>
      </c>
      <c r="AE67" s="283"/>
      <c r="AF67" s="291">
        <f t="shared" si="1"/>
        <v>1.5</v>
      </c>
      <c r="AG67" s="292"/>
      <c r="AH67" s="298"/>
      <c r="AI67" s="95">
        <v>0.5</v>
      </c>
      <c r="AJ67" s="298"/>
      <c r="AK67" s="292"/>
      <c r="AL67" s="292">
        <v>0.5</v>
      </c>
      <c r="AM67" s="292"/>
      <c r="AN67" s="292">
        <f t="shared" si="2"/>
        <v>0.5</v>
      </c>
      <c r="AO67" s="292"/>
      <c r="AP67" s="292">
        <f t="shared" si="3"/>
        <v>0</v>
      </c>
      <c r="AQ67" s="283"/>
      <c r="AR67" s="275"/>
    </row>
    <row r="68" spans="1:52" ht="15.75">
      <c r="A68" s="181" t="s">
        <v>57</v>
      </c>
      <c r="B68" s="284">
        <v>202772</v>
      </c>
      <c r="D68" s="227"/>
      <c r="G68" s="92">
        <v>0.5</v>
      </c>
      <c r="J68" s="226"/>
      <c r="M68" s="88"/>
      <c r="P68" s="226"/>
      <c r="S68" s="88"/>
      <c r="V68" s="129"/>
      <c r="Y68" s="88"/>
      <c r="AA68" s="283"/>
      <c r="AB68" s="285">
        <v>2</v>
      </c>
      <c r="AC68" s="283"/>
      <c r="AD68" s="285">
        <f t="shared" si="0"/>
        <v>0.5</v>
      </c>
      <c r="AE68" s="283"/>
      <c r="AF68" s="285">
        <f t="shared" si="1"/>
        <v>1.5</v>
      </c>
      <c r="AG68" s="286"/>
      <c r="AI68" s="92">
        <v>0.5</v>
      </c>
      <c r="AK68" s="286"/>
      <c r="AL68" s="287">
        <v>0.5</v>
      </c>
      <c r="AM68" s="286"/>
      <c r="AN68" s="287">
        <f t="shared" si="2"/>
        <v>0.5</v>
      </c>
      <c r="AO68" s="286"/>
      <c r="AP68" s="287">
        <f t="shared" si="3"/>
        <v>0</v>
      </c>
      <c r="AQ68" s="283"/>
      <c r="AR68" s="275"/>
      <c r="AT68" s="280"/>
      <c r="AV68" s="280"/>
      <c r="AZ68" s="280"/>
    </row>
    <row r="69" spans="1:52" ht="15.75">
      <c r="A69" s="185" t="s">
        <v>58</v>
      </c>
      <c r="B69" s="297">
        <v>464223</v>
      </c>
      <c r="C69" s="298"/>
      <c r="D69" s="95"/>
      <c r="E69" s="298"/>
      <c r="F69" s="298"/>
      <c r="G69" s="95">
        <v>1</v>
      </c>
      <c r="H69" s="298"/>
      <c r="I69" s="298"/>
      <c r="J69" s="299"/>
      <c r="K69" s="298"/>
      <c r="L69" s="298"/>
      <c r="M69" s="90"/>
      <c r="N69" s="298"/>
      <c r="O69" s="298"/>
      <c r="P69" s="299"/>
      <c r="Q69" s="298"/>
      <c r="R69" s="298"/>
      <c r="S69" s="90"/>
      <c r="T69" s="298"/>
      <c r="U69" s="298"/>
      <c r="V69" s="144"/>
      <c r="W69" s="298"/>
      <c r="X69" s="298"/>
      <c r="Y69" s="90"/>
      <c r="Z69" s="298"/>
      <c r="AA69" s="283"/>
      <c r="AB69" s="300">
        <v>3</v>
      </c>
      <c r="AC69" s="283"/>
      <c r="AD69" s="291">
        <f t="shared" si="0"/>
        <v>1</v>
      </c>
      <c r="AE69" s="283"/>
      <c r="AF69" s="291">
        <f t="shared" si="1"/>
        <v>2</v>
      </c>
      <c r="AG69" s="292"/>
      <c r="AH69" s="298"/>
      <c r="AI69" s="95"/>
      <c r="AJ69" s="298"/>
      <c r="AK69" s="292"/>
      <c r="AL69" s="292">
        <v>0.5</v>
      </c>
      <c r="AM69" s="292"/>
      <c r="AN69" s="292">
        <f t="shared" si="2"/>
        <v>0</v>
      </c>
      <c r="AO69" s="292"/>
      <c r="AP69" s="292">
        <f t="shared" si="3"/>
        <v>0.5</v>
      </c>
      <c r="AQ69" s="283"/>
      <c r="AR69" s="275"/>
      <c r="AX69" s="280"/>
      <c r="AZ69" s="280"/>
    </row>
    <row r="70" spans="1:52" ht="15.75">
      <c r="A70" s="181" t="s">
        <v>59</v>
      </c>
      <c r="B70" s="284">
        <v>486839</v>
      </c>
      <c r="D70" s="302"/>
      <c r="G70" s="92">
        <v>1</v>
      </c>
      <c r="J70" s="226"/>
      <c r="M70" s="88"/>
      <c r="P70" s="226"/>
      <c r="S70" s="88"/>
      <c r="V70" s="133"/>
      <c r="Y70" s="88"/>
      <c r="AA70" s="283"/>
      <c r="AB70" s="285">
        <v>3</v>
      </c>
      <c r="AC70" s="283"/>
      <c r="AD70" s="285">
        <f t="shared" si="0"/>
        <v>1</v>
      </c>
      <c r="AE70" s="283"/>
      <c r="AF70" s="285">
        <f t="shared" si="1"/>
        <v>2</v>
      </c>
      <c r="AG70" s="286"/>
      <c r="AI70" s="92"/>
      <c r="AK70" s="286"/>
      <c r="AL70" s="287">
        <v>0.5</v>
      </c>
      <c r="AM70" s="286"/>
      <c r="AN70" s="287">
        <f t="shared" si="2"/>
        <v>0</v>
      </c>
      <c r="AO70" s="286"/>
      <c r="AP70" s="287">
        <f t="shared" si="3"/>
        <v>0.5</v>
      </c>
      <c r="AQ70" s="283"/>
      <c r="AR70" s="275"/>
      <c r="AT70" s="280"/>
      <c r="AV70" s="280"/>
      <c r="AX70" s="280"/>
      <c r="AZ70" s="280"/>
    </row>
    <row r="71" spans="1:52" ht="15.75">
      <c r="A71" s="185" t="s">
        <v>60</v>
      </c>
      <c r="B71" s="297">
        <v>155318</v>
      </c>
      <c r="C71" s="298"/>
      <c r="D71" s="299"/>
      <c r="E71" s="298"/>
      <c r="F71" s="298"/>
      <c r="G71" s="95"/>
      <c r="H71" s="298"/>
      <c r="I71" s="298"/>
      <c r="J71" s="84">
        <v>1</v>
      </c>
      <c r="K71" s="298"/>
      <c r="L71" s="298"/>
      <c r="M71" s="90"/>
      <c r="N71" s="298"/>
      <c r="O71" s="298"/>
      <c r="P71" s="299"/>
      <c r="Q71" s="298"/>
      <c r="R71" s="298"/>
      <c r="S71" s="90"/>
      <c r="T71" s="298"/>
      <c r="U71" s="298"/>
      <c r="V71" s="298"/>
      <c r="W71" s="298"/>
      <c r="X71" s="298"/>
      <c r="Y71" s="90"/>
      <c r="Z71" s="298"/>
      <c r="AA71" s="283"/>
      <c r="AB71" s="300">
        <v>2</v>
      </c>
      <c r="AC71" s="283"/>
      <c r="AD71" s="291">
        <f t="shared" si="0"/>
        <v>1</v>
      </c>
      <c r="AE71" s="283"/>
      <c r="AF71" s="291">
        <f t="shared" si="1"/>
        <v>1</v>
      </c>
      <c r="AG71" s="292"/>
      <c r="AH71" s="298"/>
      <c r="AI71" s="95"/>
      <c r="AJ71" s="298"/>
      <c r="AK71" s="292"/>
      <c r="AL71" s="292">
        <v>0.5</v>
      </c>
      <c r="AM71" s="292"/>
      <c r="AN71" s="292">
        <f t="shared" si="2"/>
        <v>0</v>
      </c>
      <c r="AO71" s="292"/>
      <c r="AP71" s="292">
        <f t="shared" si="3"/>
        <v>0.5</v>
      </c>
      <c r="AQ71" s="283"/>
      <c r="AR71" s="275"/>
      <c r="AX71" s="280"/>
      <c r="AZ71" s="280"/>
    </row>
    <row r="72" spans="1:52" ht="15.75">
      <c r="A72" s="181" t="s">
        <v>61</v>
      </c>
      <c r="B72" s="284">
        <v>45448</v>
      </c>
      <c r="D72" s="226"/>
      <c r="G72" s="92"/>
      <c r="J72" s="92">
        <v>1</v>
      </c>
      <c r="M72" s="88"/>
      <c r="P72" s="226"/>
      <c r="S72" s="88"/>
      <c r="Y72" s="88"/>
      <c r="AA72" s="283"/>
      <c r="AB72" s="285">
        <v>2.5</v>
      </c>
      <c r="AC72" s="283"/>
      <c r="AD72" s="285">
        <f t="shared" si="0"/>
        <v>1</v>
      </c>
      <c r="AE72" s="283"/>
      <c r="AF72" s="285">
        <f t="shared" si="1"/>
        <v>1.5</v>
      </c>
      <c r="AG72" s="286"/>
      <c r="AI72" s="92"/>
      <c r="AK72" s="286"/>
      <c r="AL72" s="287">
        <v>0.5</v>
      </c>
      <c r="AM72" s="286"/>
      <c r="AN72" s="287">
        <f t="shared" si="2"/>
        <v>0</v>
      </c>
      <c r="AO72" s="286"/>
      <c r="AP72" s="287">
        <f t="shared" si="3"/>
        <v>0.5</v>
      </c>
      <c r="AQ72" s="283"/>
      <c r="AR72" s="275"/>
    </row>
    <row r="73" spans="1:52" ht="15.75">
      <c r="A73" s="185" t="s">
        <v>62</v>
      </c>
      <c r="B73" s="297">
        <v>21686</v>
      </c>
      <c r="C73" s="298"/>
      <c r="D73" s="299"/>
      <c r="E73" s="298"/>
      <c r="F73" s="298"/>
      <c r="G73" s="95"/>
      <c r="H73" s="298"/>
      <c r="I73" s="298"/>
      <c r="J73" s="95">
        <v>1</v>
      </c>
      <c r="K73" s="298"/>
      <c r="L73" s="298"/>
      <c r="M73" s="90"/>
      <c r="N73" s="298"/>
      <c r="O73" s="298"/>
      <c r="P73" s="299"/>
      <c r="Q73" s="298"/>
      <c r="R73" s="298"/>
      <c r="S73" s="90"/>
      <c r="T73" s="298"/>
      <c r="U73" s="298"/>
      <c r="V73" s="298"/>
      <c r="W73" s="298"/>
      <c r="X73" s="298"/>
      <c r="Y73" s="90"/>
      <c r="Z73" s="298"/>
      <c r="AA73" s="283"/>
      <c r="AB73" s="300">
        <v>2.5</v>
      </c>
      <c r="AC73" s="283"/>
      <c r="AD73" s="291">
        <f t="shared" si="0"/>
        <v>1</v>
      </c>
      <c r="AE73" s="283"/>
      <c r="AF73" s="291">
        <f t="shared" si="1"/>
        <v>1.5</v>
      </c>
      <c r="AG73" s="292"/>
      <c r="AH73" s="298"/>
      <c r="AI73" s="95"/>
      <c r="AJ73" s="298"/>
      <c r="AK73" s="292"/>
      <c r="AL73" s="292">
        <v>0.5</v>
      </c>
      <c r="AM73" s="292"/>
      <c r="AN73" s="292">
        <f t="shared" si="2"/>
        <v>0</v>
      </c>
      <c r="AO73" s="292"/>
      <c r="AP73" s="292">
        <f t="shared" si="3"/>
        <v>0.5</v>
      </c>
      <c r="AQ73" s="283"/>
      <c r="AR73" s="275"/>
    </row>
    <row r="74" spans="1:52" ht="15.75">
      <c r="A74" s="181" t="s">
        <v>63</v>
      </c>
      <c r="B74" s="284">
        <v>16137</v>
      </c>
      <c r="D74" s="226"/>
      <c r="G74" s="92"/>
      <c r="J74" s="302">
        <v>1</v>
      </c>
      <c r="M74" s="88"/>
      <c r="P74" s="226"/>
      <c r="S74" s="88"/>
      <c r="Y74" s="88"/>
      <c r="AA74" s="283"/>
      <c r="AB74" s="285">
        <v>2.5</v>
      </c>
      <c r="AC74" s="283"/>
      <c r="AD74" s="285">
        <f t="shared" si="0"/>
        <v>1</v>
      </c>
      <c r="AE74" s="283"/>
      <c r="AF74" s="285">
        <f t="shared" si="1"/>
        <v>1.5</v>
      </c>
      <c r="AG74" s="286"/>
      <c r="AI74" s="92"/>
      <c r="AK74" s="286"/>
      <c r="AL74" s="287">
        <v>0.5</v>
      </c>
      <c r="AM74" s="286"/>
      <c r="AN74" s="287">
        <f t="shared" si="2"/>
        <v>0</v>
      </c>
      <c r="AO74" s="286"/>
      <c r="AP74" s="287">
        <f t="shared" si="3"/>
        <v>0.5</v>
      </c>
      <c r="AQ74" s="283"/>
      <c r="AR74" s="275"/>
    </row>
    <row r="75" spans="1:52" ht="15.75">
      <c r="A75" s="185" t="s">
        <v>64</v>
      </c>
      <c r="B75" s="297">
        <v>583505</v>
      </c>
      <c r="C75" s="298"/>
      <c r="D75" s="84"/>
      <c r="E75" s="298"/>
      <c r="F75" s="298"/>
      <c r="G75" s="95"/>
      <c r="H75" s="298"/>
      <c r="I75" s="298"/>
      <c r="J75" s="299"/>
      <c r="K75" s="298"/>
      <c r="L75" s="298"/>
      <c r="M75" s="90"/>
      <c r="N75" s="298"/>
      <c r="O75" s="298"/>
      <c r="P75" s="299"/>
      <c r="Q75" s="298"/>
      <c r="R75" s="298"/>
      <c r="S75" s="90"/>
      <c r="T75" s="298"/>
      <c r="U75" s="298"/>
      <c r="V75" s="298"/>
      <c r="W75" s="298"/>
      <c r="X75" s="298"/>
      <c r="Y75" s="90"/>
      <c r="Z75" s="298"/>
      <c r="AA75" s="283"/>
      <c r="AB75" s="300">
        <v>3</v>
      </c>
      <c r="AC75" s="283"/>
      <c r="AD75" s="291">
        <f t="shared" si="0"/>
        <v>0</v>
      </c>
      <c r="AE75" s="283"/>
      <c r="AF75" s="291">
        <f t="shared" si="1"/>
        <v>3</v>
      </c>
      <c r="AG75" s="292"/>
      <c r="AH75" s="298"/>
      <c r="AI75" s="95">
        <v>0.5</v>
      </c>
      <c r="AJ75" s="298"/>
      <c r="AK75" s="292"/>
      <c r="AL75" s="292">
        <v>0.5</v>
      </c>
      <c r="AM75" s="292"/>
      <c r="AN75" s="292">
        <f t="shared" si="2"/>
        <v>0.5</v>
      </c>
      <c r="AO75" s="292"/>
      <c r="AP75" s="292">
        <f t="shared" si="3"/>
        <v>0</v>
      </c>
      <c r="AQ75" s="283"/>
      <c r="AR75" s="275"/>
    </row>
    <row r="76" spans="1:52" ht="15.75">
      <c r="A76" s="181" t="s">
        <v>65</v>
      </c>
      <c r="B76" s="284">
        <v>36168</v>
      </c>
      <c r="D76" s="92"/>
      <c r="G76" s="92">
        <v>1</v>
      </c>
      <c r="J76" s="72"/>
      <c r="M76" s="88"/>
      <c r="P76" s="226"/>
      <c r="S76" s="88"/>
      <c r="V76" s="198"/>
      <c r="Y76" s="88"/>
      <c r="AA76" s="283"/>
      <c r="AB76" s="285">
        <v>3.5</v>
      </c>
      <c r="AC76" s="283"/>
      <c r="AD76" s="285">
        <f t="shared" ref="AD76:AD110" si="4">(D76+G76+J76+M76+P76+S76+V76+Y76)</f>
        <v>1</v>
      </c>
      <c r="AE76" s="283"/>
      <c r="AF76" s="285">
        <f t="shared" ref="AF76:AF109" si="5">AB76-AD76</f>
        <v>2.5</v>
      </c>
      <c r="AG76" s="286"/>
      <c r="AI76" s="92">
        <v>0.5</v>
      </c>
      <c r="AK76" s="286"/>
      <c r="AL76" s="287">
        <v>0.5</v>
      </c>
      <c r="AM76" s="286"/>
      <c r="AN76" s="287">
        <f t="shared" ref="AN76:AN110" si="6">AI76</f>
        <v>0.5</v>
      </c>
      <c r="AO76" s="286"/>
      <c r="AP76" s="287">
        <f t="shared" si="3"/>
        <v>0</v>
      </c>
      <c r="AQ76" s="283"/>
      <c r="AR76" s="275"/>
    </row>
    <row r="77" spans="1:52" ht="15.75">
      <c r="A77" s="185" t="s">
        <v>66</v>
      </c>
      <c r="B77" s="297">
        <v>83342</v>
      </c>
      <c r="C77" s="298"/>
      <c r="D77" s="204"/>
      <c r="E77" s="298"/>
      <c r="F77" s="298"/>
      <c r="G77" s="95"/>
      <c r="H77" s="298"/>
      <c r="I77" s="298"/>
      <c r="J77" s="95">
        <v>1</v>
      </c>
      <c r="K77" s="298"/>
      <c r="L77" s="298"/>
      <c r="M77" s="90"/>
      <c r="N77" s="298"/>
      <c r="O77" s="298"/>
      <c r="P77" s="299"/>
      <c r="Q77" s="298"/>
      <c r="R77" s="298"/>
      <c r="S77" s="90"/>
      <c r="T77" s="298"/>
      <c r="U77" s="298"/>
      <c r="V77" s="298"/>
      <c r="W77" s="298"/>
      <c r="X77" s="298"/>
      <c r="Y77" s="90"/>
      <c r="Z77" s="298"/>
      <c r="AA77" s="283"/>
      <c r="AB77" s="300">
        <v>2</v>
      </c>
      <c r="AC77" s="283"/>
      <c r="AD77" s="291">
        <f t="shared" si="4"/>
        <v>1</v>
      </c>
      <c r="AE77" s="283"/>
      <c r="AF77" s="291">
        <f t="shared" si="5"/>
        <v>1</v>
      </c>
      <c r="AG77" s="292"/>
      <c r="AH77" s="298"/>
      <c r="AI77" s="95"/>
      <c r="AJ77" s="298"/>
      <c r="AK77" s="292"/>
      <c r="AL77" s="292">
        <v>0.5</v>
      </c>
      <c r="AM77" s="292"/>
      <c r="AN77" s="292">
        <f t="shared" si="6"/>
        <v>0</v>
      </c>
      <c r="AO77" s="292"/>
      <c r="AP77" s="292">
        <f t="shared" si="3"/>
        <v>0.5</v>
      </c>
      <c r="AQ77" s="283"/>
      <c r="AR77" s="275"/>
    </row>
    <row r="78" spans="1:52" ht="15.75">
      <c r="A78" s="181" t="s">
        <v>67</v>
      </c>
      <c r="B78" s="284">
        <v>25497</v>
      </c>
      <c r="D78" s="226"/>
      <c r="G78" s="302"/>
      <c r="J78" s="302">
        <v>1</v>
      </c>
      <c r="M78" s="104"/>
      <c r="P78" s="226"/>
      <c r="S78" s="104"/>
      <c r="Y78" s="104"/>
      <c r="AA78" s="283"/>
      <c r="AB78" s="285">
        <v>2.5</v>
      </c>
      <c r="AC78" s="283"/>
      <c r="AD78" s="285">
        <f t="shared" si="4"/>
        <v>1</v>
      </c>
      <c r="AE78" s="283"/>
      <c r="AF78" s="285">
        <f>AB78-AD78</f>
        <v>1.5</v>
      </c>
      <c r="AG78" s="286"/>
      <c r="AI78" s="302">
        <v>0.5</v>
      </c>
      <c r="AK78" s="286"/>
      <c r="AL78" s="287">
        <v>0.5</v>
      </c>
      <c r="AM78" s="286"/>
      <c r="AN78" s="287">
        <f t="shared" si="6"/>
        <v>0.5</v>
      </c>
      <c r="AO78" s="286"/>
      <c r="AP78" s="287">
        <f>AL78-AN78</f>
        <v>0</v>
      </c>
      <c r="AQ78" s="283"/>
      <c r="AR78" s="275"/>
    </row>
    <row r="79" spans="1:52" ht="14.1" customHeight="1">
      <c r="A79" s="165"/>
      <c r="D79" s="226"/>
      <c r="G79" s="226"/>
      <c r="J79" s="226"/>
      <c r="M79" s="226"/>
      <c r="P79" s="226"/>
      <c r="S79" s="226"/>
      <c r="Y79" s="226"/>
      <c r="AA79" s="228"/>
      <c r="AB79" s="228"/>
      <c r="AC79" s="228"/>
      <c r="AD79" s="287"/>
      <c r="AE79" s="228"/>
      <c r="AF79" s="287"/>
      <c r="AG79" s="226"/>
      <c r="AI79" s="226"/>
      <c r="AL79" s="273"/>
      <c r="AM79" s="273"/>
      <c r="AN79" s="287"/>
      <c r="AO79" s="287"/>
      <c r="AP79" s="287"/>
      <c r="AQ79" s="273"/>
      <c r="AR79" s="188"/>
    </row>
    <row r="80" spans="1:52" ht="15.75">
      <c r="A80" s="181" t="s">
        <v>79</v>
      </c>
      <c r="B80" s="305"/>
      <c r="D80" s="226">
        <v>23</v>
      </c>
      <c r="G80" s="226">
        <v>67</v>
      </c>
      <c r="J80" s="226">
        <v>31</v>
      </c>
      <c r="M80" s="226">
        <v>66</v>
      </c>
      <c r="P80" s="226">
        <v>1</v>
      </c>
      <c r="S80" s="226">
        <v>59</v>
      </c>
      <c r="V80" s="226">
        <v>26</v>
      </c>
      <c r="Y80" s="226">
        <v>65</v>
      </c>
      <c r="AA80" s="228"/>
      <c r="AB80" s="228"/>
      <c r="AC80" s="228"/>
      <c r="AD80" s="273">
        <v>67</v>
      </c>
      <c r="AE80" s="273"/>
      <c r="AF80" s="273"/>
      <c r="AG80" s="226"/>
      <c r="AI80" s="226">
        <v>67</v>
      </c>
      <c r="AL80" s="273"/>
      <c r="AM80" s="273"/>
      <c r="AN80" s="273">
        <v>67</v>
      </c>
      <c r="AO80" s="273"/>
      <c r="AP80" s="273"/>
      <c r="AQ80" s="273"/>
      <c r="AR80" s="188"/>
    </row>
    <row r="81" spans="1:52" ht="15" customHeight="1">
      <c r="A81" s="187"/>
      <c r="B81" s="294"/>
      <c r="C81" s="294"/>
      <c r="D81" s="295"/>
      <c r="E81" s="294"/>
      <c r="F81" s="294"/>
      <c r="G81" s="295"/>
      <c r="H81" s="294"/>
      <c r="I81" s="294"/>
      <c r="J81" s="295"/>
      <c r="K81" s="294"/>
      <c r="L81" s="294"/>
      <c r="M81" s="295"/>
      <c r="N81" s="294"/>
      <c r="O81" s="294"/>
      <c r="P81" s="295"/>
      <c r="Q81" s="294"/>
      <c r="R81" s="294"/>
      <c r="S81" s="295"/>
      <c r="T81" s="294"/>
      <c r="U81" s="294"/>
      <c r="V81" s="294"/>
      <c r="W81" s="294"/>
      <c r="X81" s="294"/>
      <c r="Y81" s="295"/>
      <c r="Z81" s="294"/>
      <c r="AA81" s="283"/>
      <c r="AB81" s="283"/>
      <c r="AC81" s="283"/>
      <c r="AD81" s="306"/>
      <c r="AE81" s="306"/>
      <c r="AF81" s="306"/>
      <c r="AG81" s="295"/>
      <c r="AH81" s="294"/>
      <c r="AI81" s="295"/>
      <c r="AJ81" s="294"/>
      <c r="AK81" s="294"/>
      <c r="AL81" s="306"/>
      <c r="AM81" s="306"/>
      <c r="AN81" s="306"/>
      <c r="AO81" s="306"/>
      <c r="AP81" s="306"/>
      <c r="AQ81" s="306"/>
      <c r="AR81" s="188"/>
    </row>
    <row r="82" spans="1:52" ht="15.75">
      <c r="A82" s="181" t="s">
        <v>80</v>
      </c>
      <c r="B82" s="305"/>
      <c r="D82" s="226">
        <f>COUNTIF(D12:D78,"&gt;0")</f>
        <v>3</v>
      </c>
      <c r="G82" s="226">
        <f>COUNTIF(G12:G78,"&gt;0")</f>
        <v>26</v>
      </c>
      <c r="J82" s="226">
        <f>COUNTIF(J12:J78,"&gt;0")</f>
        <v>30</v>
      </c>
      <c r="M82" s="226">
        <f>COUNTIF(M12:M78,"&gt;0")</f>
        <v>1</v>
      </c>
      <c r="P82" s="226">
        <f>COUNTIF(P12:P78,"&gt;0")</f>
        <v>1</v>
      </c>
      <c r="S82" s="226">
        <f>COUNTIF(S12:S78,"&gt;0")</f>
        <v>5</v>
      </c>
      <c r="V82" s="226">
        <f>COUNTIF(V12:V78,"&gt;0")</f>
        <v>0</v>
      </c>
      <c r="Y82" s="226">
        <f>COUNTIF(Y12:Y78,"&gt;0")</f>
        <v>1</v>
      </c>
      <c r="AA82" s="228"/>
      <c r="AB82" s="228"/>
      <c r="AC82" s="228"/>
      <c r="AD82" s="273">
        <f>COUNTIF(AD12:AD78,"&gt;0")</f>
        <v>59</v>
      </c>
      <c r="AE82" s="273"/>
      <c r="AF82" s="273"/>
      <c r="AG82" s="226"/>
      <c r="AI82" s="226">
        <f>COUNTIF(AI12:AI78,"&gt;0")</f>
        <v>30</v>
      </c>
      <c r="AL82" s="273"/>
      <c r="AM82" s="273"/>
      <c r="AN82" s="273">
        <f>COUNTIF(AN12:AN78,"&gt;0")</f>
        <v>30</v>
      </c>
      <c r="AO82" s="273"/>
      <c r="AP82" s="273"/>
      <c r="AQ82" s="273"/>
      <c r="AR82" s="188"/>
      <c r="AT82" s="280"/>
      <c r="AV82" s="280"/>
      <c r="AX82" s="280"/>
      <c r="AZ82" s="280"/>
    </row>
    <row r="83" spans="1:52">
      <c r="A83" s="165"/>
      <c r="AR83" s="189"/>
    </row>
    <row r="84" spans="1:52">
      <c r="A84" s="190" t="s">
        <v>81</v>
      </c>
      <c r="B84" s="307"/>
      <c r="AR84" s="189"/>
    </row>
    <row r="85" spans="1:52">
      <c r="A85" s="234" t="s">
        <v>201</v>
      </c>
      <c r="B85" s="230"/>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24"/>
    </row>
    <row r="86" spans="1:52">
      <c r="A86" s="219"/>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7"/>
      <c r="AP86" s="217"/>
      <c r="AQ86" s="217"/>
      <c r="AR86" s="224"/>
    </row>
    <row r="87" spans="1:52" ht="45" customHeight="1">
      <c r="A87" s="234" t="s">
        <v>119</v>
      </c>
      <c r="B87" s="230"/>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24"/>
    </row>
    <row r="88" spans="1:52" ht="15" customHeight="1">
      <c r="A88" s="219"/>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224"/>
    </row>
    <row r="89" spans="1:52">
      <c r="A89" s="234" t="s">
        <v>204</v>
      </c>
      <c r="B89" s="230"/>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230"/>
      <c r="AQ89" s="230"/>
      <c r="AR89" s="224"/>
    </row>
    <row r="90" spans="1:52">
      <c r="A90" s="219"/>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c r="AQ90" s="217"/>
      <c r="AR90" s="224"/>
    </row>
    <row r="91" spans="1:52">
      <c r="A91" s="234" t="s">
        <v>205</v>
      </c>
      <c r="B91" s="230"/>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0"/>
      <c r="AO91" s="230"/>
      <c r="AP91" s="230"/>
      <c r="AQ91" s="230"/>
      <c r="AR91" s="224"/>
    </row>
    <row r="92" spans="1:52">
      <c r="A92" s="219"/>
      <c r="B92" s="217"/>
      <c r="C92" s="217"/>
      <c r="D92" s="217"/>
      <c r="E92" s="217"/>
      <c r="F92" s="217"/>
      <c r="G92" s="217"/>
      <c r="H92" s="217"/>
      <c r="I92" s="217"/>
      <c r="J92" s="217"/>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7"/>
      <c r="AM92" s="217"/>
      <c r="AN92" s="217"/>
      <c r="AO92" s="217"/>
      <c r="AP92" s="217"/>
      <c r="AQ92" s="217"/>
      <c r="AR92" s="224"/>
    </row>
    <row r="93" spans="1:52">
      <c r="A93" s="234" t="s">
        <v>206</v>
      </c>
      <c r="B93" s="230"/>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c r="AA93" s="230"/>
      <c r="AB93" s="230"/>
      <c r="AC93" s="230"/>
      <c r="AD93" s="230"/>
      <c r="AE93" s="230"/>
      <c r="AF93" s="230"/>
      <c r="AG93" s="230"/>
      <c r="AH93" s="230"/>
      <c r="AI93" s="230"/>
      <c r="AJ93" s="230"/>
      <c r="AK93" s="230"/>
      <c r="AL93" s="230"/>
      <c r="AM93" s="230"/>
      <c r="AN93" s="230"/>
      <c r="AO93" s="230"/>
      <c r="AP93" s="230"/>
      <c r="AQ93" s="230"/>
      <c r="AR93" s="224"/>
    </row>
    <row r="94" spans="1:52">
      <c r="A94" s="219"/>
      <c r="B94" s="217"/>
      <c r="C94" s="217"/>
      <c r="D94" s="217"/>
      <c r="E94" s="217"/>
      <c r="F94" s="217"/>
      <c r="G94" s="217"/>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217"/>
      <c r="AN94" s="217"/>
      <c r="AO94" s="217"/>
      <c r="AP94" s="217"/>
      <c r="AQ94" s="217"/>
      <c r="AR94" s="224"/>
    </row>
    <row r="95" spans="1:52" ht="90" customHeight="1">
      <c r="A95" s="234" t="s">
        <v>207</v>
      </c>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24"/>
    </row>
    <row r="96" spans="1:52" ht="15" customHeight="1">
      <c r="A96" s="219"/>
      <c r="B96" s="217"/>
      <c r="C96" s="217"/>
      <c r="D96" s="217"/>
      <c r="E96" s="217"/>
      <c r="F96" s="217"/>
      <c r="G96" s="217"/>
      <c r="H96" s="217"/>
      <c r="I96" s="217"/>
      <c r="J96" s="217"/>
      <c r="K96" s="217"/>
      <c r="L96" s="217"/>
      <c r="M96" s="217"/>
      <c r="N96" s="217"/>
      <c r="O96" s="217"/>
      <c r="P96" s="217"/>
      <c r="Q96" s="217"/>
      <c r="R96" s="217"/>
      <c r="S96" s="217"/>
      <c r="T96" s="217"/>
      <c r="U96" s="217"/>
      <c r="V96" s="217"/>
      <c r="W96" s="217"/>
      <c r="X96" s="217"/>
      <c r="Y96" s="217"/>
      <c r="Z96" s="217"/>
      <c r="AA96" s="217"/>
      <c r="AB96" s="217"/>
      <c r="AC96" s="217"/>
      <c r="AD96" s="217"/>
      <c r="AE96" s="217"/>
      <c r="AF96" s="217"/>
      <c r="AG96" s="217"/>
      <c r="AH96" s="217"/>
      <c r="AI96" s="217"/>
      <c r="AJ96" s="217"/>
      <c r="AK96" s="217"/>
      <c r="AL96" s="217"/>
      <c r="AM96" s="217"/>
      <c r="AN96" s="217"/>
      <c r="AO96" s="217"/>
      <c r="AP96" s="217"/>
      <c r="AQ96" s="217"/>
      <c r="AR96" s="224"/>
    </row>
    <row r="97" spans="1:44" ht="105" customHeight="1">
      <c r="A97" s="234" t="s">
        <v>256</v>
      </c>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230"/>
      <c r="AP97" s="230"/>
      <c r="AQ97" s="230"/>
      <c r="AR97" s="224"/>
    </row>
    <row r="98" spans="1:44" ht="15" customHeight="1">
      <c r="A98" s="219"/>
      <c r="B98" s="217"/>
      <c r="C98" s="217"/>
      <c r="D98" s="217"/>
      <c r="E98" s="217"/>
      <c r="F98" s="217"/>
      <c r="G98" s="217"/>
      <c r="H98" s="217"/>
      <c r="I98" s="217"/>
      <c r="J98" s="217"/>
      <c r="K98" s="217"/>
      <c r="L98" s="217"/>
      <c r="M98" s="217"/>
      <c r="N98" s="217"/>
      <c r="O98" s="217"/>
      <c r="P98" s="217"/>
      <c r="Q98" s="217"/>
      <c r="R98" s="217"/>
      <c r="S98" s="217"/>
      <c r="T98" s="217"/>
      <c r="U98" s="217"/>
      <c r="V98" s="217"/>
      <c r="W98" s="217"/>
      <c r="X98" s="217"/>
      <c r="Y98" s="217"/>
      <c r="Z98" s="217"/>
      <c r="AA98" s="217"/>
      <c r="AB98" s="217"/>
      <c r="AC98" s="217"/>
      <c r="AD98" s="217"/>
      <c r="AE98" s="217"/>
      <c r="AF98" s="217"/>
      <c r="AG98" s="217"/>
      <c r="AH98" s="217"/>
      <c r="AI98" s="217"/>
      <c r="AJ98" s="217"/>
      <c r="AK98" s="217"/>
      <c r="AL98" s="217"/>
      <c r="AM98" s="217"/>
      <c r="AN98" s="217"/>
      <c r="AO98" s="217"/>
      <c r="AP98" s="217"/>
      <c r="AQ98" s="217"/>
      <c r="AR98" s="224"/>
    </row>
    <row r="99" spans="1:44" ht="45" customHeight="1">
      <c r="A99" s="234" t="s">
        <v>257</v>
      </c>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24"/>
    </row>
    <row r="100" spans="1:44" ht="15" customHeight="1">
      <c r="A100" s="219"/>
      <c r="B100" s="217"/>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7"/>
      <c r="AR100" s="224"/>
    </row>
    <row r="101" spans="1:44" ht="45" customHeight="1">
      <c r="A101" s="234" t="s">
        <v>258</v>
      </c>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230"/>
      <c r="AP101" s="230"/>
      <c r="AQ101" s="230"/>
      <c r="AR101" s="224"/>
    </row>
    <row r="102" spans="1:44" ht="15" customHeight="1">
      <c r="A102" s="219"/>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c r="AQ102" s="217"/>
      <c r="AR102" s="224"/>
    </row>
    <row r="103" spans="1:44" ht="45" customHeight="1">
      <c r="A103" s="234" t="s">
        <v>259</v>
      </c>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30"/>
      <c r="AR103" s="189"/>
    </row>
    <row r="104" spans="1:44" ht="15" customHeight="1">
      <c r="A104" s="219"/>
      <c r="B104" s="217"/>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7"/>
      <c r="AR104" s="224"/>
    </row>
    <row r="105" spans="1:44" ht="30" customHeight="1">
      <c r="A105" s="234" t="s">
        <v>275</v>
      </c>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24"/>
    </row>
    <row r="106" spans="1:44" ht="15" customHeight="1">
      <c r="A106" s="219"/>
      <c r="B106" s="21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c r="AM106" s="217"/>
      <c r="AN106" s="217"/>
      <c r="AO106" s="217"/>
      <c r="AP106" s="217"/>
      <c r="AQ106" s="217"/>
      <c r="AR106" s="224"/>
    </row>
    <row r="107" spans="1:44" ht="15" customHeight="1">
      <c r="A107" s="234" t="s">
        <v>276</v>
      </c>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30"/>
      <c r="AR107" s="224"/>
    </row>
    <row r="108" spans="1:44" ht="15" customHeight="1">
      <c r="A108" s="219"/>
      <c r="B108" s="217"/>
      <c r="C108" s="217"/>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7"/>
      <c r="Z108" s="217"/>
      <c r="AA108" s="217"/>
      <c r="AB108" s="217"/>
      <c r="AC108" s="217"/>
      <c r="AD108" s="217"/>
      <c r="AE108" s="217"/>
      <c r="AF108" s="217"/>
      <c r="AG108" s="217"/>
      <c r="AH108" s="217"/>
      <c r="AI108" s="217"/>
      <c r="AJ108" s="217"/>
      <c r="AK108" s="217"/>
      <c r="AL108" s="217"/>
      <c r="AM108" s="217"/>
      <c r="AN108" s="217"/>
      <c r="AO108" s="217"/>
      <c r="AP108" s="217"/>
      <c r="AQ108" s="217"/>
      <c r="AR108" s="224"/>
    </row>
    <row r="109" spans="1:44" ht="15" customHeight="1">
      <c r="A109" s="234" t="s">
        <v>277</v>
      </c>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0"/>
      <c r="AN109" s="230"/>
      <c r="AO109" s="230"/>
      <c r="AP109" s="230"/>
      <c r="AQ109" s="230"/>
      <c r="AR109" s="224"/>
    </row>
    <row r="110" spans="1:44" ht="15" customHeight="1">
      <c r="A110" s="219"/>
      <c r="B110" s="217"/>
      <c r="C110" s="217"/>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217"/>
      <c r="AP110" s="217"/>
      <c r="AQ110" s="217"/>
      <c r="AR110" s="224"/>
    </row>
    <row r="111" spans="1:44" ht="30" customHeight="1">
      <c r="A111" s="234" t="s">
        <v>278</v>
      </c>
      <c r="B111" s="230"/>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30"/>
      <c r="AN111" s="230"/>
      <c r="AO111" s="230"/>
      <c r="AP111" s="230"/>
      <c r="AQ111" s="230"/>
      <c r="AR111" s="224"/>
    </row>
    <row r="112" spans="1:44" ht="15" customHeight="1">
      <c r="A112" s="219"/>
      <c r="B112" s="217"/>
      <c r="C112" s="217"/>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c r="AJ112" s="217"/>
      <c r="AK112" s="217"/>
      <c r="AL112" s="217"/>
      <c r="AM112" s="217"/>
      <c r="AN112" s="217"/>
      <c r="AO112" s="217"/>
      <c r="AP112" s="217"/>
      <c r="AQ112" s="217"/>
      <c r="AR112" s="224"/>
    </row>
    <row r="113" spans="1:84" ht="30" customHeight="1" thickBot="1">
      <c r="A113" s="232" t="s">
        <v>270</v>
      </c>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c r="AI113" s="233"/>
      <c r="AJ113" s="233"/>
      <c r="AK113" s="233"/>
      <c r="AL113" s="233"/>
      <c r="AM113" s="233"/>
      <c r="AN113" s="233"/>
      <c r="AO113" s="233"/>
      <c r="AP113" s="233"/>
      <c r="AQ113" s="233"/>
      <c r="AR113" s="225"/>
    </row>
    <row r="115" spans="1:84">
      <c r="AT115" s="280"/>
      <c r="AV115" s="280"/>
      <c r="AX115" s="280"/>
      <c r="AZ115" s="280"/>
    </row>
    <row r="116" spans="1:84">
      <c r="AT116" s="280"/>
    </row>
    <row r="117" spans="1:84">
      <c r="AT117" s="280"/>
      <c r="AV117" s="280"/>
      <c r="AX117" s="280"/>
      <c r="AZ117" s="280"/>
    </row>
    <row r="118" spans="1:84">
      <c r="AT118" s="280"/>
    </row>
    <row r="119" spans="1:84">
      <c r="AV119" s="280"/>
      <c r="AZ119" s="280"/>
    </row>
    <row r="120" spans="1:84">
      <c r="AT120" s="280"/>
      <c r="AV120" s="280"/>
      <c r="AX120" s="280"/>
      <c r="AZ120" s="280"/>
    </row>
    <row r="121" spans="1:84">
      <c r="AT121" s="280"/>
      <c r="AV121" s="280"/>
      <c r="AX121" s="280"/>
      <c r="AZ121" s="280"/>
    </row>
    <row r="123" spans="1:84">
      <c r="AT123" s="280"/>
      <c r="AV123" s="280"/>
      <c r="AX123" s="280"/>
      <c r="AZ123" s="280"/>
      <c r="CF123" s="280"/>
    </row>
    <row r="126" spans="1:84">
      <c r="BP126" s="280"/>
      <c r="CF126" s="280"/>
    </row>
  </sheetData>
  <mergeCells count="64">
    <mergeCell ref="A103:AQ103"/>
    <mergeCell ref="A105:AQ105"/>
    <mergeCell ref="A107:AQ107"/>
    <mergeCell ref="A109:AQ109"/>
    <mergeCell ref="A111:AQ111"/>
    <mergeCell ref="A113:AQ113"/>
    <mergeCell ref="A91:AQ91"/>
    <mergeCell ref="A93:AQ93"/>
    <mergeCell ref="A95:AQ95"/>
    <mergeCell ref="A97:AQ97"/>
    <mergeCell ref="A99:AQ99"/>
    <mergeCell ref="A101:AQ101"/>
    <mergeCell ref="U10:W10"/>
    <mergeCell ref="X10:Z10"/>
    <mergeCell ref="AH10:AJ10"/>
    <mergeCell ref="A85:AQ85"/>
    <mergeCell ref="A87:AQ87"/>
    <mergeCell ref="A89:AQ89"/>
    <mergeCell ref="C10:E10"/>
    <mergeCell ref="F10:H10"/>
    <mergeCell ref="I10:K10"/>
    <mergeCell ref="L10:N10"/>
    <mergeCell ref="O10:Q10"/>
    <mergeCell ref="R10:T10"/>
    <mergeCell ref="AH8:AJ8"/>
    <mergeCell ref="C9:E9"/>
    <mergeCell ref="F9:H9"/>
    <mergeCell ref="I9:K9"/>
    <mergeCell ref="L9:N9"/>
    <mergeCell ref="O9:Q9"/>
    <mergeCell ref="R9:T9"/>
    <mergeCell ref="U9:W9"/>
    <mergeCell ref="X9:Z9"/>
    <mergeCell ref="AH9:AJ9"/>
    <mergeCell ref="X7:Z7"/>
    <mergeCell ref="AH7:AJ7"/>
    <mergeCell ref="C8:E8"/>
    <mergeCell ref="F8:H8"/>
    <mergeCell ref="I8:K8"/>
    <mergeCell ref="L8:N8"/>
    <mergeCell ref="O8:Q8"/>
    <mergeCell ref="R8:T8"/>
    <mergeCell ref="U8:W8"/>
    <mergeCell ref="X8:Z8"/>
    <mergeCell ref="U6:W6"/>
    <mergeCell ref="X6:Z6"/>
    <mergeCell ref="AH6:AJ6"/>
    <mergeCell ref="C7:E7"/>
    <mergeCell ref="F7:H7"/>
    <mergeCell ref="I7:K7"/>
    <mergeCell ref="L7:N7"/>
    <mergeCell ref="O7:Q7"/>
    <mergeCell ref="R7:T7"/>
    <mergeCell ref="U7:W7"/>
    <mergeCell ref="C3:AF3"/>
    <mergeCell ref="AH3:AQ3"/>
    <mergeCell ref="C5:E5"/>
    <mergeCell ref="F5:T5"/>
    <mergeCell ref="X5:Z5"/>
    <mergeCell ref="C6:E6"/>
    <mergeCell ref="F6:H6"/>
    <mergeCell ref="L6:N6"/>
    <mergeCell ref="O6:Q6"/>
    <mergeCell ref="R6:T6"/>
  </mergeCells>
  <printOptions horizontalCentered="1"/>
  <pageMargins left="0.5" right="0.5" top="0.5" bottom="0.5" header="0.3" footer="0.3"/>
  <pageSetup scale="41" fitToHeight="0" orientation="landscape" verticalDpi="0" r:id="rId1"/>
  <headerFooter>
    <oddHeader>&amp;C&amp;16Office of Economic and Demographic Research</oddHeader>
    <oddFooter>&amp;L&amp;16September 2024&amp;R&amp;16Page &amp;P of &amp;N</oddFooter>
  </headerFooter>
  <rowBreaks count="1" manualBreakCount="1">
    <brk id="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J127"/>
  <sheetViews>
    <sheetView zoomScale="75" zoomScaleNormal="75" workbookViewId="0">
      <selection activeCell="A85" sqref="A85:AP85"/>
    </sheetView>
  </sheetViews>
  <sheetFormatPr defaultColWidth="9.77734375" defaultRowHeight="15"/>
  <cols>
    <col min="1" max="1" width="11.77734375" customWidth="1"/>
    <col min="2" max="25" width="5.77734375" customWidth="1"/>
    <col min="26" max="26" width="1.77734375" customWidth="1"/>
    <col min="27" max="27" width="9.77734375" customWidth="1"/>
    <col min="28" max="28" width="1.77734375" customWidth="1"/>
    <col min="29" max="29" width="9.77734375" customWidth="1"/>
    <col min="30" max="30" width="1.77734375" customWidth="1"/>
    <col min="31" max="31" width="9.77734375" customWidth="1"/>
    <col min="32" max="32" width="3.77734375" customWidth="1"/>
    <col min="33" max="35" width="5.77734375" customWidth="1"/>
    <col min="36" max="36" width="1.77734375" customWidth="1"/>
    <col min="37" max="37" width="9.77734375" customWidth="1"/>
    <col min="38" max="38" width="1.77734375" customWidth="1"/>
    <col min="39" max="39" width="9.77734375" customWidth="1"/>
    <col min="40" max="40" width="1.77734375" customWidth="1"/>
    <col min="41" max="41" width="9.77734375" customWidth="1"/>
    <col min="42" max="43" width="1.77734375" customWidth="1"/>
  </cols>
  <sheetData>
    <row r="1" spans="1:56" ht="30">
      <c r="A1" s="159" t="s">
        <v>263</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1"/>
      <c r="AQ1" s="162"/>
    </row>
    <row r="2" spans="1:56">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164"/>
    </row>
    <row r="3" spans="1:56"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7"/>
      <c r="AG3" s="243" t="s">
        <v>108</v>
      </c>
      <c r="AH3" s="244"/>
      <c r="AI3" s="244"/>
      <c r="AJ3" s="244"/>
      <c r="AK3" s="244"/>
      <c r="AL3" s="244"/>
      <c r="AM3" s="244"/>
      <c r="AN3" s="244"/>
      <c r="AO3" s="244"/>
      <c r="AP3" s="244"/>
      <c r="AQ3" s="166"/>
    </row>
    <row r="4" spans="1:56" ht="18">
      <c r="A4" s="165"/>
      <c r="B4" s="167"/>
      <c r="C4" s="208"/>
      <c r="D4" s="208"/>
      <c r="E4" s="168"/>
      <c r="F4" s="169"/>
      <c r="G4" s="169"/>
      <c r="H4" s="169"/>
      <c r="I4" s="169"/>
      <c r="J4" s="169"/>
      <c r="K4" s="169"/>
      <c r="L4" s="169"/>
      <c r="M4" s="169"/>
      <c r="N4" s="169"/>
      <c r="O4" s="169"/>
      <c r="P4" s="169"/>
      <c r="Q4" s="169"/>
      <c r="R4" s="169"/>
      <c r="S4" s="169"/>
      <c r="T4" s="169"/>
      <c r="U4" s="169"/>
      <c r="V4" s="169"/>
      <c r="W4" s="169"/>
      <c r="X4" s="169"/>
      <c r="Y4" s="169"/>
      <c r="Z4" s="169"/>
      <c r="AA4" s="168"/>
      <c r="AB4" s="168"/>
      <c r="AC4" s="168"/>
      <c r="AD4" s="168"/>
      <c r="AE4" s="170"/>
      <c r="AF4" s="7"/>
      <c r="AG4" s="171"/>
      <c r="AH4" s="208"/>
      <c r="AI4" s="208"/>
      <c r="AJ4" s="208"/>
      <c r="AK4" s="208"/>
      <c r="AL4" s="208"/>
      <c r="AM4" s="208"/>
      <c r="AN4" s="208"/>
      <c r="AO4" s="208"/>
      <c r="AP4" s="209"/>
      <c r="AQ4" s="166"/>
    </row>
    <row r="5" spans="1:56" ht="15.75" customHeight="1">
      <c r="A5" s="165"/>
      <c r="B5" s="239" t="s">
        <v>78</v>
      </c>
      <c r="C5" s="238"/>
      <c r="D5" s="238"/>
      <c r="E5" s="245" t="s">
        <v>199</v>
      </c>
      <c r="F5" s="244"/>
      <c r="G5" s="244"/>
      <c r="H5" s="244"/>
      <c r="I5" s="244"/>
      <c r="J5" s="244"/>
      <c r="K5" s="244"/>
      <c r="L5" s="244"/>
      <c r="M5" s="244"/>
      <c r="N5" s="244"/>
      <c r="O5" s="244"/>
      <c r="P5" s="244"/>
      <c r="Q5" s="244"/>
      <c r="R5" s="244"/>
      <c r="S5" s="244"/>
      <c r="T5" s="206"/>
      <c r="U5" s="206"/>
      <c r="V5" s="206"/>
      <c r="W5" s="238" t="s">
        <v>96</v>
      </c>
      <c r="X5" s="238"/>
      <c r="Y5" s="238"/>
      <c r="Z5" s="27"/>
      <c r="AA5" s="27"/>
      <c r="AB5" s="27"/>
      <c r="AC5" s="27"/>
      <c r="AD5" s="27"/>
      <c r="AE5" s="27"/>
      <c r="AF5" s="23"/>
      <c r="AG5" s="172"/>
      <c r="AH5" s="6"/>
      <c r="AI5" s="6"/>
      <c r="AJ5" s="6"/>
      <c r="AK5" s="33"/>
      <c r="AL5" s="206"/>
      <c r="AM5" s="206"/>
      <c r="AN5" s="206"/>
      <c r="AO5" s="206"/>
      <c r="AP5" s="207"/>
      <c r="AQ5" s="166"/>
    </row>
    <row r="6" spans="1:56" ht="15.75">
      <c r="A6" s="165"/>
      <c r="B6" s="239" t="s">
        <v>112</v>
      </c>
      <c r="C6" s="238"/>
      <c r="D6" s="238"/>
      <c r="E6" s="239" t="s">
        <v>0</v>
      </c>
      <c r="F6" s="238"/>
      <c r="G6" s="238"/>
      <c r="H6" s="6"/>
      <c r="I6" s="6"/>
      <c r="J6" s="6"/>
      <c r="K6" s="238" t="s">
        <v>218</v>
      </c>
      <c r="L6" s="238"/>
      <c r="M6" s="238"/>
      <c r="N6" s="238" t="s">
        <v>2</v>
      </c>
      <c r="O6" s="238"/>
      <c r="P6" s="238"/>
      <c r="Q6" s="238" t="s">
        <v>69</v>
      </c>
      <c r="R6" s="238"/>
      <c r="S6" s="238"/>
      <c r="T6" s="241" t="s">
        <v>219</v>
      </c>
      <c r="U6" s="241"/>
      <c r="V6" s="242"/>
      <c r="W6" s="238" t="s">
        <v>97</v>
      </c>
      <c r="X6" s="238"/>
      <c r="Y6" s="238"/>
      <c r="Z6" s="30"/>
      <c r="AA6" s="29"/>
      <c r="AB6" s="30"/>
      <c r="AC6" s="30"/>
      <c r="AD6" s="30"/>
      <c r="AE6" s="29"/>
      <c r="AF6" s="24"/>
      <c r="AG6" s="239" t="s">
        <v>77</v>
      </c>
      <c r="AH6" s="238"/>
      <c r="AI6" s="238"/>
      <c r="AJ6" s="206"/>
      <c r="AK6" s="29"/>
      <c r="AL6" s="29"/>
      <c r="AM6" s="33"/>
      <c r="AN6" s="33"/>
      <c r="AO6" s="33"/>
      <c r="AP6" s="44"/>
      <c r="AQ6" s="173"/>
    </row>
    <row r="7" spans="1:56" ht="15.75">
      <c r="A7" s="165"/>
      <c r="B7" s="239" t="s">
        <v>109</v>
      </c>
      <c r="C7" s="238"/>
      <c r="D7" s="238"/>
      <c r="E7" s="239" t="s">
        <v>1</v>
      </c>
      <c r="F7" s="238"/>
      <c r="G7" s="238"/>
      <c r="H7" s="238" t="s">
        <v>74</v>
      </c>
      <c r="I7" s="238"/>
      <c r="J7" s="238"/>
      <c r="K7" s="238" t="s">
        <v>68</v>
      </c>
      <c r="L7" s="238"/>
      <c r="M7" s="238"/>
      <c r="N7" s="238" t="s">
        <v>75</v>
      </c>
      <c r="O7" s="238"/>
      <c r="P7" s="238"/>
      <c r="Q7" s="238" t="s">
        <v>70</v>
      </c>
      <c r="R7" s="238"/>
      <c r="S7" s="238"/>
      <c r="T7" s="238" t="s">
        <v>220</v>
      </c>
      <c r="U7" s="238"/>
      <c r="V7" s="240"/>
      <c r="W7" s="238" t="s">
        <v>98</v>
      </c>
      <c r="X7" s="238"/>
      <c r="Y7" s="238"/>
      <c r="Z7" s="30"/>
      <c r="AA7" s="32"/>
      <c r="AB7" s="30"/>
      <c r="AC7" s="32"/>
      <c r="AD7" s="30"/>
      <c r="AE7" s="29"/>
      <c r="AF7" s="174"/>
      <c r="AG7" s="239" t="s">
        <v>76</v>
      </c>
      <c r="AH7" s="238"/>
      <c r="AI7" s="238"/>
      <c r="AJ7" s="206"/>
      <c r="AK7" s="32"/>
      <c r="AL7" s="30"/>
      <c r="AM7" s="9"/>
      <c r="AN7" s="32"/>
      <c r="AO7" s="9"/>
      <c r="AP7" s="44"/>
      <c r="AQ7" s="173"/>
    </row>
    <row r="8" spans="1:56" ht="15.75">
      <c r="A8" s="165"/>
      <c r="B8" s="238" t="s">
        <v>200</v>
      </c>
      <c r="C8" s="238"/>
      <c r="D8" s="238"/>
      <c r="E8" s="238" t="s">
        <v>3</v>
      </c>
      <c r="F8" s="238"/>
      <c r="G8" s="238"/>
      <c r="H8" s="238" t="s">
        <v>3</v>
      </c>
      <c r="I8" s="238"/>
      <c r="J8" s="238"/>
      <c r="K8" s="238" t="s">
        <v>3</v>
      </c>
      <c r="L8" s="238"/>
      <c r="M8" s="238"/>
      <c r="N8" s="238" t="s">
        <v>3</v>
      </c>
      <c r="O8" s="238"/>
      <c r="P8" s="238"/>
      <c r="Q8" s="238" t="s">
        <v>3</v>
      </c>
      <c r="R8" s="238"/>
      <c r="S8" s="238"/>
      <c r="T8" s="238" t="s">
        <v>3</v>
      </c>
      <c r="U8" s="238"/>
      <c r="V8" s="238"/>
      <c r="W8" s="238" t="s">
        <v>3</v>
      </c>
      <c r="X8" s="238"/>
      <c r="Y8" s="238"/>
      <c r="Z8" s="31"/>
      <c r="AA8" s="32" t="s">
        <v>71</v>
      </c>
      <c r="AB8" s="31"/>
      <c r="AC8" s="32"/>
      <c r="AD8" s="31"/>
      <c r="AE8" s="29"/>
      <c r="AF8" s="31"/>
      <c r="AG8" s="238" t="s">
        <v>3</v>
      </c>
      <c r="AH8" s="238"/>
      <c r="AI8" s="238"/>
      <c r="AJ8" s="31"/>
      <c r="AK8" s="32" t="s">
        <v>71</v>
      </c>
      <c r="AL8" s="31"/>
      <c r="AM8" s="9"/>
      <c r="AN8" s="45"/>
      <c r="AO8" s="9"/>
      <c r="AP8" s="31"/>
      <c r="AQ8" s="173"/>
      <c r="AV8" s="2"/>
      <c r="BB8" s="2"/>
      <c r="BD8" s="2"/>
    </row>
    <row r="9" spans="1:56"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221</v>
      </c>
      <c r="U9" s="238"/>
      <c r="V9" s="238"/>
      <c r="W9" s="238" t="s">
        <v>100</v>
      </c>
      <c r="X9" s="238"/>
      <c r="Y9" s="238"/>
      <c r="Z9" s="31"/>
      <c r="AA9" s="9" t="s">
        <v>72</v>
      </c>
      <c r="AB9" s="31"/>
      <c r="AC9" s="33" t="s">
        <v>82</v>
      </c>
      <c r="AD9" s="31"/>
      <c r="AE9" s="33" t="s">
        <v>84</v>
      </c>
      <c r="AF9" s="31"/>
      <c r="AG9" s="238" t="s">
        <v>106</v>
      </c>
      <c r="AH9" s="238"/>
      <c r="AI9" s="238"/>
      <c r="AJ9" s="31"/>
      <c r="AK9" s="9" t="s">
        <v>72</v>
      </c>
      <c r="AL9" s="31"/>
      <c r="AM9" s="33" t="s">
        <v>82</v>
      </c>
      <c r="AN9" s="46"/>
      <c r="AO9" s="33" t="s">
        <v>84</v>
      </c>
      <c r="AP9" s="31"/>
      <c r="AQ9" s="173"/>
      <c r="AV9" s="2"/>
      <c r="BB9" s="2"/>
      <c r="BD9" s="2"/>
    </row>
    <row r="10" spans="1:56"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92</v>
      </c>
      <c r="U10" s="235"/>
      <c r="V10" s="235"/>
      <c r="W10" s="235" t="s">
        <v>88</v>
      </c>
      <c r="X10" s="236"/>
      <c r="Y10" s="236"/>
      <c r="Z10" s="176"/>
      <c r="AA10" s="177" t="s">
        <v>83</v>
      </c>
      <c r="AB10" s="176"/>
      <c r="AC10" s="178" t="s">
        <v>83</v>
      </c>
      <c r="AD10" s="176"/>
      <c r="AE10" s="178" t="s">
        <v>83</v>
      </c>
      <c r="AF10" s="179"/>
      <c r="AG10" s="235" t="s">
        <v>92</v>
      </c>
      <c r="AH10" s="236"/>
      <c r="AI10" s="236"/>
      <c r="AJ10" s="179"/>
      <c r="AK10" s="177" t="s">
        <v>83</v>
      </c>
      <c r="AL10" s="179"/>
      <c r="AM10" s="178" t="s">
        <v>83</v>
      </c>
      <c r="AN10" s="179"/>
      <c r="AO10" s="178" t="s">
        <v>83</v>
      </c>
      <c r="AP10" s="176"/>
      <c r="AQ10" s="180"/>
    </row>
    <row r="11" spans="1:56" ht="15.75">
      <c r="A11" s="165"/>
      <c r="B11" s="7"/>
      <c r="C11" s="7"/>
      <c r="D11" s="7"/>
      <c r="E11" s="7"/>
      <c r="F11" s="7"/>
      <c r="G11" s="7"/>
      <c r="H11" s="7"/>
      <c r="I11" s="7"/>
      <c r="J11" s="7"/>
      <c r="K11" s="7"/>
      <c r="L11" s="7"/>
      <c r="M11" s="7"/>
      <c r="N11" s="7"/>
      <c r="O11" s="7"/>
      <c r="P11" s="7"/>
      <c r="Q11" s="7"/>
      <c r="R11" s="7"/>
      <c r="S11" s="7"/>
      <c r="T11" s="7"/>
      <c r="U11" s="7"/>
      <c r="V11" s="7"/>
      <c r="W11" s="7"/>
      <c r="X11" s="7"/>
      <c r="Y11" s="7"/>
      <c r="Z11" s="37"/>
      <c r="AA11" s="27"/>
      <c r="AB11" s="37"/>
      <c r="AC11" s="27"/>
      <c r="AD11" s="37"/>
      <c r="AE11" s="27"/>
      <c r="AF11" s="31"/>
      <c r="AG11" s="7"/>
      <c r="AH11" s="7"/>
      <c r="AI11" s="7"/>
      <c r="AJ11" s="31"/>
      <c r="AK11" s="27"/>
      <c r="AL11" s="31"/>
      <c r="AM11" s="27"/>
      <c r="AN11" s="31"/>
      <c r="AO11" s="27"/>
      <c r="AP11" s="37"/>
      <c r="AQ11" s="173"/>
    </row>
    <row r="12" spans="1:56" ht="15.75">
      <c r="A12" s="181" t="s">
        <v>4</v>
      </c>
      <c r="B12" s="7"/>
      <c r="C12" s="71"/>
      <c r="D12" s="7"/>
      <c r="E12" s="7"/>
      <c r="F12" s="72">
        <v>1</v>
      </c>
      <c r="G12" s="7"/>
      <c r="H12" s="7"/>
      <c r="I12" s="206"/>
      <c r="J12" s="7"/>
      <c r="K12" s="7"/>
      <c r="L12" s="86"/>
      <c r="M12" s="7"/>
      <c r="N12" s="7"/>
      <c r="O12" s="206"/>
      <c r="P12" s="7"/>
      <c r="Q12" s="7"/>
      <c r="R12" s="103"/>
      <c r="S12" s="7"/>
      <c r="T12" s="7"/>
      <c r="U12" s="198"/>
      <c r="V12" s="7"/>
      <c r="W12" s="7"/>
      <c r="X12" s="86"/>
      <c r="Y12" s="7"/>
      <c r="Z12" s="37"/>
      <c r="AA12" s="109">
        <v>3.5</v>
      </c>
      <c r="AB12" s="37"/>
      <c r="AC12" s="109">
        <f t="shared" ref="AC12:AC75" si="0">(C12+F12+I12+L12+O12+R12+U12+X12)</f>
        <v>1</v>
      </c>
      <c r="AD12" s="37"/>
      <c r="AE12" s="109">
        <f t="shared" ref="AE12:AE75" si="1">AA12-AC12</f>
        <v>2.5</v>
      </c>
      <c r="AF12" s="41"/>
      <c r="AG12" s="7"/>
      <c r="AH12" s="72">
        <v>0.5</v>
      </c>
      <c r="AI12" s="7"/>
      <c r="AJ12" s="41"/>
      <c r="AK12" s="38">
        <v>0.5</v>
      </c>
      <c r="AL12" s="41"/>
      <c r="AM12" s="38">
        <f t="shared" ref="AM12:AM75" si="2">AH12</f>
        <v>0.5</v>
      </c>
      <c r="AN12" s="41"/>
      <c r="AO12" s="38">
        <f>AK12-AM12</f>
        <v>0</v>
      </c>
      <c r="AP12" s="37"/>
      <c r="AQ12" s="173"/>
      <c r="AV12" s="2"/>
      <c r="AX12" s="2"/>
      <c r="AZ12" s="2"/>
      <c r="BB12" s="2"/>
      <c r="BD12" s="2"/>
    </row>
    <row r="13" spans="1:56" ht="15.75">
      <c r="A13" s="182" t="s">
        <v>5</v>
      </c>
      <c r="B13" s="16"/>
      <c r="C13" s="74"/>
      <c r="D13" s="16"/>
      <c r="E13" s="16"/>
      <c r="F13" s="91"/>
      <c r="G13" s="16"/>
      <c r="H13" s="16"/>
      <c r="I13" s="96">
        <v>1</v>
      </c>
      <c r="J13" s="16"/>
      <c r="K13" s="16"/>
      <c r="L13" s="87"/>
      <c r="M13" s="16"/>
      <c r="N13" s="16"/>
      <c r="O13" s="74"/>
      <c r="P13" s="16"/>
      <c r="Q13" s="16"/>
      <c r="R13" s="87"/>
      <c r="S13" s="16"/>
      <c r="T13" s="16"/>
      <c r="U13" s="16"/>
      <c r="V13" s="16"/>
      <c r="W13" s="16"/>
      <c r="X13" s="87"/>
      <c r="Y13" s="16"/>
      <c r="Z13" s="37"/>
      <c r="AA13" s="110">
        <v>2.5</v>
      </c>
      <c r="AB13" s="37"/>
      <c r="AC13" s="110">
        <f t="shared" si="0"/>
        <v>1</v>
      </c>
      <c r="AD13" s="37"/>
      <c r="AE13" s="110">
        <f t="shared" si="1"/>
        <v>1.5</v>
      </c>
      <c r="AF13" s="39"/>
      <c r="AG13" s="16"/>
      <c r="AH13" s="91"/>
      <c r="AI13" s="16"/>
      <c r="AJ13" s="39"/>
      <c r="AK13" s="39">
        <v>0.5</v>
      </c>
      <c r="AL13" s="39"/>
      <c r="AM13" s="39">
        <f t="shared" si="2"/>
        <v>0</v>
      </c>
      <c r="AN13" s="39"/>
      <c r="AO13" s="39">
        <f>AK13-AM13</f>
        <v>0.5</v>
      </c>
      <c r="AP13" s="37"/>
      <c r="AQ13" s="173"/>
      <c r="AT13" s="3"/>
    </row>
    <row r="14" spans="1:56" ht="15.75">
      <c r="A14" s="181" t="s">
        <v>6</v>
      </c>
      <c r="B14" s="7"/>
      <c r="C14" s="206"/>
      <c r="D14" s="7"/>
      <c r="E14" s="7"/>
      <c r="F14" s="92">
        <v>0.5</v>
      </c>
      <c r="G14" s="7"/>
      <c r="H14" s="7"/>
      <c r="I14" s="206"/>
      <c r="J14" s="7"/>
      <c r="K14" s="7"/>
      <c r="L14" s="88"/>
      <c r="M14" s="7"/>
      <c r="N14" s="7"/>
      <c r="O14" s="206"/>
      <c r="P14" s="7"/>
      <c r="Q14" s="7"/>
      <c r="R14" s="88"/>
      <c r="S14" s="7"/>
      <c r="T14" s="7"/>
      <c r="U14" s="198"/>
      <c r="V14" s="7"/>
      <c r="W14" s="7"/>
      <c r="X14" s="88"/>
      <c r="Y14" s="7"/>
      <c r="Z14" s="37"/>
      <c r="AA14" s="109">
        <v>2</v>
      </c>
      <c r="AB14" s="37"/>
      <c r="AC14" s="109">
        <f t="shared" si="0"/>
        <v>0.5</v>
      </c>
      <c r="AD14" s="37"/>
      <c r="AE14" s="109">
        <f t="shared" si="1"/>
        <v>1.5</v>
      </c>
      <c r="AF14" s="41"/>
      <c r="AG14" s="7"/>
      <c r="AH14" s="92">
        <v>0.5</v>
      </c>
      <c r="AI14" s="7"/>
      <c r="AJ14" s="41"/>
      <c r="AK14" s="38">
        <v>0.5</v>
      </c>
      <c r="AL14" s="41"/>
      <c r="AM14" s="38">
        <f t="shared" si="2"/>
        <v>0.5</v>
      </c>
      <c r="AN14" s="41"/>
      <c r="AO14" s="38">
        <f t="shared" ref="AO14:AO77" si="3">AK14-AM14</f>
        <v>0</v>
      </c>
      <c r="AP14" s="37"/>
      <c r="AQ14" s="173"/>
      <c r="AV14" s="2"/>
      <c r="AX14" s="2"/>
      <c r="AZ14" s="2"/>
      <c r="BB14" s="2"/>
      <c r="BD14" s="2"/>
    </row>
    <row r="15" spans="1:56" ht="15.75">
      <c r="A15" s="183" t="s">
        <v>7</v>
      </c>
      <c r="B15" s="14"/>
      <c r="C15" s="19"/>
      <c r="D15" s="14"/>
      <c r="E15" s="14"/>
      <c r="F15" s="93"/>
      <c r="G15" s="14"/>
      <c r="H15" s="14"/>
      <c r="I15" s="97">
        <v>1</v>
      </c>
      <c r="J15" s="14"/>
      <c r="K15" s="14"/>
      <c r="L15" s="89"/>
      <c r="M15" s="14"/>
      <c r="N15" s="14"/>
      <c r="O15" s="19"/>
      <c r="P15" s="14"/>
      <c r="Q15" s="14"/>
      <c r="R15" s="89"/>
      <c r="S15" s="14"/>
      <c r="T15" s="14"/>
      <c r="U15" s="14"/>
      <c r="V15" s="14"/>
      <c r="W15" s="14"/>
      <c r="X15" s="89"/>
      <c r="Y15" s="14"/>
      <c r="Z15" s="37"/>
      <c r="AA15" s="110">
        <v>2.5</v>
      </c>
      <c r="AB15" s="37"/>
      <c r="AC15" s="110">
        <f t="shared" si="0"/>
        <v>1</v>
      </c>
      <c r="AD15" s="37"/>
      <c r="AE15" s="110">
        <f t="shared" si="1"/>
        <v>1.5</v>
      </c>
      <c r="AF15" s="39"/>
      <c r="AG15" s="14"/>
      <c r="AH15" s="93"/>
      <c r="AI15" s="14"/>
      <c r="AJ15" s="39"/>
      <c r="AK15" s="39">
        <v>0.5</v>
      </c>
      <c r="AL15" s="39"/>
      <c r="AM15" s="39">
        <f t="shared" si="2"/>
        <v>0</v>
      </c>
      <c r="AN15" s="39"/>
      <c r="AO15" s="39">
        <f t="shared" si="3"/>
        <v>0.5</v>
      </c>
      <c r="AP15" s="37"/>
      <c r="AQ15" s="173"/>
      <c r="AT15" s="3"/>
    </row>
    <row r="16" spans="1:56" ht="15.75">
      <c r="A16" s="181" t="s">
        <v>8</v>
      </c>
      <c r="B16" s="7"/>
      <c r="C16" s="72"/>
      <c r="D16" s="7"/>
      <c r="E16" s="7"/>
      <c r="F16" s="92">
        <v>0.5</v>
      </c>
      <c r="G16" s="7"/>
      <c r="H16" s="7"/>
      <c r="I16" s="206"/>
      <c r="J16" s="7"/>
      <c r="K16" s="7"/>
      <c r="L16" s="88"/>
      <c r="M16" s="7"/>
      <c r="N16" s="7"/>
      <c r="O16" s="206"/>
      <c r="P16" s="7"/>
      <c r="Q16" s="7"/>
      <c r="R16" s="104"/>
      <c r="S16" s="7"/>
      <c r="T16" s="7"/>
      <c r="U16" s="198"/>
      <c r="V16" s="7"/>
      <c r="W16" s="7"/>
      <c r="X16" s="88"/>
      <c r="Y16" s="7"/>
      <c r="Z16" s="37"/>
      <c r="AA16" s="109">
        <v>3</v>
      </c>
      <c r="AB16" s="37"/>
      <c r="AC16" s="109">
        <f t="shared" si="0"/>
        <v>0.5</v>
      </c>
      <c r="AD16" s="37"/>
      <c r="AE16" s="109">
        <f t="shared" si="1"/>
        <v>2.5</v>
      </c>
      <c r="AF16" s="41"/>
      <c r="AG16" s="7"/>
      <c r="AH16" s="92">
        <v>0.5</v>
      </c>
      <c r="AI16" s="7"/>
      <c r="AJ16" s="41"/>
      <c r="AK16" s="38">
        <v>0.5</v>
      </c>
      <c r="AL16" s="41"/>
      <c r="AM16" s="38">
        <f t="shared" si="2"/>
        <v>0.5</v>
      </c>
      <c r="AN16" s="41"/>
      <c r="AO16" s="38">
        <f t="shared" si="3"/>
        <v>0</v>
      </c>
      <c r="AP16" s="37"/>
      <c r="AQ16" s="173"/>
      <c r="AV16" s="2"/>
      <c r="AX16" s="2"/>
      <c r="AZ16" s="2"/>
      <c r="BB16" s="2"/>
    </row>
    <row r="17" spans="1:58" ht="15.75">
      <c r="A17" s="183" t="s">
        <v>9</v>
      </c>
      <c r="B17" s="14"/>
      <c r="C17" s="73">
        <v>1</v>
      </c>
      <c r="D17" s="14"/>
      <c r="E17" s="14"/>
      <c r="F17" s="93"/>
      <c r="G17" s="14"/>
      <c r="H17" s="14"/>
      <c r="I17" s="19"/>
      <c r="J17" s="14"/>
      <c r="K17" s="14"/>
      <c r="L17" s="89"/>
      <c r="M17" s="14"/>
      <c r="N17" s="14"/>
      <c r="O17" s="19"/>
      <c r="P17" s="14"/>
      <c r="Q17" s="14"/>
      <c r="R17" s="19"/>
      <c r="S17" s="14"/>
      <c r="T17" s="14"/>
      <c r="U17" s="14"/>
      <c r="V17" s="14"/>
      <c r="W17" s="14"/>
      <c r="X17" s="89"/>
      <c r="Y17" s="14"/>
      <c r="Z17" s="37"/>
      <c r="AA17" s="110">
        <v>3</v>
      </c>
      <c r="AB17" s="37"/>
      <c r="AC17" s="110">
        <f t="shared" si="0"/>
        <v>1</v>
      </c>
      <c r="AD17" s="37"/>
      <c r="AE17" s="110">
        <f t="shared" si="1"/>
        <v>2</v>
      </c>
      <c r="AF17" s="39"/>
      <c r="AG17" s="14"/>
      <c r="AH17" s="93"/>
      <c r="AI17" s="14"/>
      <c r="AJ17" s="39"/>
      <c r="AK17" s="39">
        <v>0.5</v>
      </c>
      <c r="AL17" s="39"/>
      <c r="AM17" s="39">
        <f t="shared" si="2"/>
        <v>0</v>
      </c>
      <c r="AN17" s="39"/>
      <c r="AO17" s="39">
        <f t="shared" si="3"/>
        <v>0.5</v>
      </c>
      <c r="AP17" s="37"/>
      <c r="AQ17" s="173"/>
      <c r="AS17" s="3"/>
      <c r="AT17" s="3"/>
    </row>
    <row r="18" spans="1:58" ht="15.75">
      <c r="A18" s="181" t="s">
        <v>10</v>
      </c>
      <c r="B18" s="7"/>
      <c r="C18" s="206"/>
      <c r="D18" s="7"/>
      <c r="E18" s="7"/>
      <c r="F18" s="92"/>
      <c r="G18" s="7"/>
      <c r="H18" s="7"/>
      <c r="I18" s="98">
        <v>1</v>
      </c>
      <c r="J18" s="7"/>
      <c r="K18" s="7"/>
      <c r="L18" s="88"/>
      <c r="M18" s="7"/>
      <c r="N18" s="7"/>
      <c r="O18" s="206"/>
      <c r="P18" s="7"/>
      <c r="Q18" s="7"/>
      <c r="R18" s="86"/>
      <c r="S18" s="7"/>
      <c r="T18" s="7"/>
      <c r="U18" s="7"/>
      <c r="V18" s="7"/>
      <c r="W18" s="7"/>
      <c r="X18" s="88"/>
      <c r="Y18" s="7"/>
      <c r="Z18" s="37"/>
      <c r="AA18" s="109">
        <v>2.5</v>
      </c>
      <c r="AB18" s="37"/>
      <c r="AC18" s="109">
        <f t="shared" si="0"/>
        <v>1</v>
      </c>
      <c r="AD18" s="37"/>
      <c r="AE18" s="109">
        <f t="shared" si="1"/>
        <v>1.5</v>
      </c>
      <c r="AF18" s="41"/>
      <c r="AG18" s="7"/>
      <c r="AH18" s="92">
        <v>0.5</v>
      </c>
      <c r="AI18" s="7"/>
      <c r="AJ18" s="41"/>
      <c r="AK18" s="38">
        <v>0.5</v>
      </c>
      <c r="AL18" s="41"/>
      <c r="AM18" s="38">
        <f t="shared" si="2"/>
        <v>0.5</v>
      </c>
      <c r="AN18" s="41"/>
      <c r="AO18" s="38">
        <f t="shared" si="3"/>
        <v>0</v>
      </c>
      <c r="AP18" s="37"/>
      <c r="AQ18" s="173"/>
      <c r="AT18" s="3"/>
      <c r="AX18" s="2"/>
      <c r="BF18" s="1"/>
    </row>
    <row r="19" spans="1:58" ht="15.75">
      <c r="A19" s="183" t="s">
        <v>11</v>
      </c>
      <c r="B19" s="14"/>
      <c r="C19" s="75"/>
      <c r="D19" s="14"/>
      <c r="E19" s="14"/>
      <c r="F19" s="93">
        <v>1</v>
      </c>
      <c r="G19" s="14"/>
      <c r="H19" s="14"/>
      <c r="I19" s="19"/>
      <c r="J19" s="14"/>
      <c r="K19" s="14"/>
      <c r="L19" s="89"/>
      <c r="M19" s="14"/>
      <c r="N19" s="14"/>
      <c r="O19" s="19"/>
      <c r="P19" s="14"/>
      <c r="Q19" s="14"/>
      <c r="R19" s="89"/>
      <c r="S19" s="14"/>
      <c r="T19" s="14"/>
      <c r="U19" s="197"/>
      <c r="V19" s="14"/>
      <c r="W19" s="14"/>
      <c r="X19" s="89"/>
      <c r="Y19" s="14"/>
      <c r="Z19" s="37"/>
      <c r="AA19" s="110">
        <v>3</v>
      </c>
      <c r="AB19" s="37"/>
      <c r="AC19" s="110">
        <f t="shared" si="0"/>
        <v>1</v>
      </c>
      <c r="AD19" s="37"/>
      <c r="AE19" s="110">
        <f t="shared" si="1"/>
        <v>2</v>
      </c>
      <c r="AF19" s="39"/>
      <c r="AG19" s="14"/>
      <c r="AH19" s="93"/>
      <c r="AI19" s="14"/>
      <c r="AJ19" s="39"/>
      <c r="AK19" s="39">
        <v>0.5</v>
      </c>
      <c r="AL19" s="39"/>
      <c r="AM19" s="39">
        <f t="shared" si="2"/>
        <v>0</v>
      </c>
      <c r="AN19" s="39"/>
      <c r="AO19" s="39">
        <f t="shared" si="3"/>
        <v>0.5</v>
      </c>
      <c r="AP19" s="37"/>
      <c r="AQ19" s="173"/>
      <c r="AT19" s="3"/>
    </row>
    <row r="20" spans="1:58" ht="15.75">
      <c r="A20" s="181" t="s">
        <v>12</v>
      </c>
      <c r="B20" s="7"/>
      <c r="C20" s="200"/>
      <c r="D20" s="7"/>
      <c r="E20" s="7"/>
      <c r="F20" s="92"/>
      <c r="G20" s="7"/>
      <c r="H20" s="7"/>
      <c r="I20" s="206"/>
      <c r="J20" s="7"/>
      <c r="K20" s="7"/>
      <c r="L20" s="88"/>
      <c r="M20" s="7"/>
      <c r="N20" s="7"/>
      <c r="O20" s="206"/>
      <c r="P20" s="7"/>
      <c r="Q20" s="7"/>
      <c r="R20" s="88"/>
      <c r="S20" s="7"/>
      <c r="T20" s="7"/>
      <c r="U20" s="7"/>
      <c r="V20" s="7"/>
      <c r="W20" s="7"/>
      <c r="X20" s="88"/>
      <c r="Y20" s="7"/>
      <c r="Z20" s="37"/>
      <c r="AA20" s="109">
        <v>2</v>
      </c>
      <c r="AB20" s="37"/>
      <c r="AC20" s="109">
        <f t="shared" si="0"/>
        <v>0</v>
      </c>
      <c r="AD20" s="37"/>
      <c r="AE20" s="109">
        <f t="shared" si="1"/>
        <v>2</v>
      </c>
      <c r="AF20" s="41"/>
      <c r="AG20" s="7"/>
      <c r="AH20" s="92"/>
      <c r="AI20" s="7"/>
      <c r="AJ20" s="41"/>
      <c r="AK20" s="38">
        <v>0.5</v>
      </c>
      <c r="AL20" s="41"/>
      <c r="AM20" s="38">
        <f t="shared" si="2"/>
        <v>0</v>
      </c>
      <c r="AN20" s="41"/>
      <c r="AO20" s="38">
        <f t="shared" si="3"/>
        <v>0.5</v>
      </c>
      <c r="AP20" s="37"/>
      <c r="AQ20" s="173"/>
      <c r="AT20" s="3"/>
      <c r="AV20" s="2"/>
      <c r="AX20" s="2"/>
      <c r="AZ20" s="2"/>
      <c r="BB20" s="2"/>
      <c r="BD20" s="2"/>
    </row>
    <row r="21" spans="1:58" ht="15.75">
      <c r="A21" s="183" t="s">
        <v>13</v>
      </c>
      <c r="B21" s="14"/>
      <c r="C21" s="75"/>
      <c r="D21" s="14"/>
      <c r="E21" s="14"/>
      <c r="F21" s="93">
        <v>1</v>
      </c>
      <c r="G21" s="14"/>
      <c r="H21" s="14"/>
      <c r="I21" s="19"/>
      <c r="J21" s="14"/>
      <c r="K21" s="14"/>
      <c r="L21" s="89"/>
      <c r="M21" s="14"/>
      <c r="N21" s="14"/>
      <c r="O21" s="19"/>
      <c r="P21" s="14"/>
      <c r="Q21" s="14"/>
      <c r="R21" s="89"/>
      <c r="S21" s="14"/>
      <c r="T21" s="14"/>
      <c r="U21" s="202"/>
      <c r="V21" s="14"/>
      <c r="W21" s="14"/>
      <c r="X21" s="89"/>
      <c r="Y21" s="14"/>
      <c r="Z21" s="37"/>
      <c r="AA21" s="110">
        <v>3</v>
      </c>
      <c r="AB21" s="37"/>
      <c r="AC21" s="110">
        <f t="shared" si="0"/>
        <v>1</v>
      </c>
      <c r="AD21" s="37"/>
      <c r="AE21" s="110">
        <f t="shared" si="1"/>
        <v>2</v>
      </c>
      <c r="AF21" s="39"/>
      <c r="AG21" s="14"/>
      <c r="AH21" s="93">
        <v>0.5</v>
      </c>
      <c r="AI21" s="14"/>
      <c r="AJ21" s="39"/>
      <c r="AK21" s="39">
        <v>0.5</v>
      </c>
      <c r="AL21" s="39"/>
      <c r="AM21" s="39">
        <f t="shared" si="2"/>
        <v>0.5</v>
      </c>
      <c r="AN21" s="39"/>
      <c r="AO21" s="39">
        <f t="shared" si="3"/>
        <v>0</v>
      </c>
      <c r="AP21" s="37"/>
      <c r="AQ21" s="173"/>
      <c r="AS21" s="3"/>
      <c r="AT21" s="3"/>
    </row>
    <row r="22" spans="1:58" ht="15.75">
      <c r="A22" s="181" t="s">
        <v>14</v>
      </c>
      <c r="B22" s="7"/>
      <c r="C22" s="206"/>
      <c r="D22" s="7"/>
      <c r="E22" s="7"/>
      <c r="F22" s="92">
        <v>1</v>
      </c>
      <c r="G22" s="7"/>
      <c r="H22" s="7"/>
      <c r="I22" s="206"/>
      <c r="J22" s="7"/>
      <c r="K22" s="7"/>
      <c r="L22" s="88"/>
      <c r="M22" s="7"/>
      <c r="N22" s="7"/>
      <c r="O22" s="206"/>
      <c r="P22" s="7"/>
      <c r="Q22" s="7"/>
      <c r="R22" s="88"/>
      <c r="S22" s="7"/>
      <c r="T22" s="7"/>
      <c r="U22" s="133"/>
      <c r="V22" s="7"/>
      <c r="W22" s="7"/>
      <c r="X22" s="88"/>
      <c r="Y22" s="7"/>
      <c r="Z22" s="37"/>
      <c r="AA22" s="109">
        <v>2</v>
      </c>
      <c r="AB22" s="37"/>
      <c r="AC22" s="109">
        <f t="shared" si="0"/>
        <v>1</v>
      </c>
      <c r="AD22" s="37"/>
      <c r="AE22" s="109">
        <f t="shared" si="1"/>
        <v>1</v>
      </c>
      <c r="AF22" s="41"/>
      <c r="AG22" s="7"/>
      <c r="AH22" s="92"/>
      <c r="AI22" s="7"/>
      <c r="AJ22" s="41"/>
      <c r="AK22" s="38">
        <v>0.5</v>
      </c>
      <c r="AL22" s="41"/>
      <c r="AM22" s="38">
        <f t="shared" si="2"/>
        <v>0</v>
      </c>
      <c r="AN22" s="41"/>
      <c r="AO22" s="38">
        <f t="shared" si="3"/>
        <v>0.5</v>
      </c>
      <c r="AP22" s="37"/>
      <c r="AQ22" s="173"/>
      <c r="AT22" s="3"/>
      <c r="AV22" s="2"/>
      <c r="AX22" s="2"/>
      <c r="AZ22" s="2"/>
      <c r="BB22" s="2"/>
      <c r="BD22" s="2"/>
    </row>
    <row r="23" spans="1:58" ht="15.75">
      <c r="A23" s="183" t="s">
        <v>15</v>
      </c>
      <c r="B23" s="14"/>
      <c r="C23" s="75"/>
      <c r="D23" s="14"/>
      <c r="E23" s="14"/>
      <c r="F23" s="93"/>
      <c r="G23" s="14"/>
      <c r="H23" s="14"/>
      <c r="I23" s="99">
        <v>1</v>
      </c>
      <c r="J23" s="14"/>
      <c r="K23" s="14"/>
      <c r="L23" s="89"/>
      <c r="M23" s="14"/>
      <c r="N23" s="14"/>
      <c r="O23" s="19"/>
      <c r="P23" s="14"/>
      <c r="Q23" s="14"/>
      <c r="R23" s="89"/>
      <c r="S23" s="14"/>
      <c r="T23" s="14"/>
      <c r="U23" s="14"/>
      <c r="V23" s="14"/>
      <c r="W23" s="14"/>
      <c r="X23" s="89"/>
      <c r="Y23" s="14"/>
      <c r="Z23" s="37"/>
      <c r="AA23" s="110">
        <v>3</v>
      </c>
      <c r="AB23" s="37"/>
      <c r="AC23" s="110">
        <f t="shared" si="0"/>
        <v>1</v>
      </c>
      <c r="AD23" s="37"/>
      <c r="AE23" s="110">
        <f t="shared" si="1"/>
        <v>2</v>
      </c>
      <c r="AF23" s="39"/>
      <c r="AG23" s="14"/>
      <c r="AH23" s="93">
        <v>0.5</v>
      </c>
      <c r="AI23" s="14"/>
      <c r="AJ23" s="39"/>
      <c r="AK23" s="39">
        <v>0.5</v>
      </c>
      <c r="AL23" s="39"/>
      <c r="AM23" s="39">
        <f t="shared" si="2"/>
        <v>0.5</v>
      </c>
      <c r="AN23" s="39"/>
      <c r="AO23" s="39">
        <f t="shared" si="3"/>
        <v>0</v>
      </c>
      <c r="AP23" s="37"/>
      <c r="AQ23" s="173"/>
      <c r="AT23" s="3"/>
    </row>
    <row r="24" spans="1:58" ht="15.75">
      <c r="A24" s="184" t="s">
        <v>117</v>
      </c>
      <c r="B24" s="12"/>
      <c r="C24" s="76"/>
      <c r="D24" s="12"/>
      <c r="E24" s="12"/>
      <c r="F24" s="94"/>
      <c r="G24" s="12"/>
      <c r="H24" s="12"/>
      <c r="I24" s="94">
        <v>1</v>
      </c>
      <c r="J24" s="12"/>
      <c r="K24" s="12"/>
      <c r="L24" s="82"/>
      <c r="M24" s="12"/>
      <c r="N24" s="12"/>
      <c r="O24" s="76"/>
      <c r="P24" s="12"/>
      <c r="Q24" s="12"/>
      <c r="R24" s="82">
        <v>0.5</v>
      </c>
      <c r="S24" s="12"/>
      <c r="T24" s="12"/>
      <c r="U24" s="12"/>
      <c r="V24" s="12"/>
      <c r="W24" s="12"/>
      <c r="X24" s="82"/>
      <c r="Y24" s="12"/>
      <c r="Z24" s="37"/>
      <c r="AA24" s="111">
        <v>2.5</v>
      </c>
      <c r="AB24" s="37"/>
      <c r="AC24" s="109">
        <f t="shared" si="0"/>
        <v>1.5</v>
      </c>
      <c r="AD24" s="37"/>
      <c r="AE24" s="109">
        <f t="shared" si="1"/>
        <v>1</v>
      </c>
      <c r="AF24" s="41"/>
      <c r="AG24" s="12"/>
      <c r="AH24" s="94"/>
      <c r="AI24" s="12"/>
      <c r="AJ24" s="41"/>
      <c r="AK24" s="38">
        <v>0.5</v>
      </c>
      <c r="AL24" s="41"/>
      <c r="AM24" s="38">
        <f t="shared" si="2"/>
        <v>0</v>
      </c>
      <c r="AN24" s="41"/>
      <c r="AO24" s="38">
        <f t="shared" si="3"/>
        <v>0.5</v>
      </c>
      <c r="AP24" s="37"/>
      <c r="AQ24" s="173"/>
      <c r="AS24" s="3"/>
      <c r="AT24" s="3"/>
      <c r="AV24" s="2"/>
      <c r="AX24" s="2"/>
      <c r="AZ24" s="2"/>
      <c r="BB24" s="2"/>
      <c r="BD24" s="2"/>
    </row>
    <row r="25" spans="1:58" ht="15.75">
      <c r="A25" s="185" t="s">
        <v>16</v>
      </c>
      <c r="B25" s="13"/>
      <c r="C25" s="20"/>
      <c r="D25" s="13"/>
      <c r="E25" s="13"/>
      <c r="F25" s="95"/>
      <c r="G25" s="13"/>
      <c r="H25" s="13"/>
      <c r="I25" s="100">
        <v>1</v>
      </c>
      <c r="J25" s="13"/>
      <c r="K25" s="13"/>
      <c r="L25" s="79"/>
      <c r="M25" s="13"/>
      <c r="N25" s="13"/>
      <c r="O25" s="20"/>
      <c r="P25" s="13"/>
      <c r="Q25" s="13"/>
      <c r="R25" s="79"/>
      <c r="S25" s="13"/>
      <c r="T25" s="13"/>
      <c r="U25" s="13"/>
      <c r="V25" s="13"/>
      <c r="W25" s="13"/>
      <c r="X25" s="90"/>
      <c r="Y25" s="13"/>
      <c r="Z25" s="37"/>
      <c r="AA25" s="112">
        <v>2.5</v>
      </c>
      <c r="AB25" s="37"/>
      <c r="AC25" s="110">
        <f t="shared" si="0"/>
        <v>1</v>
      </c>
      <c r="AD25" s="37"/>
      <c r="AE25" s="110">
        <f t="shared" si="1"/>
        <v>1.5</v>
      </c>
      <c r="AF25" s="39"/>
      <c r="AG25" s="13"/>
      <c r="AH25" s="95"/>
      <c r="AI25" s="13"/>
      <c r="AJ25" s="39"/>
      <c r="AK25" s="39">
        <v>0.5</v>
      </c>
      <c r="AL25" s="39"/>
      <c r="AM25" s="39">
        <f t="shared" si="2"/>
        <v>0</v>
      </c>
      <c r="AN25" s="39"/>
      <c r="AO25" s="39">
        <f t="shared" si="3"/>
        <v>0.5</v>
      </c>
      <c r="AP25" s="37"/>
      <c r="AQ25" s="173"/>
      <c r="AT25" s="3"/>
      <c r="AZ25" s="2"/>
    </row>
    <row r="26" spans="1:58" ht="15.75">
      <c r="A26" s="184" t="s">
        <v>17</v>
      </c>
      <c r="B26" s="12"/>
      <c r="C26" s="106">
        <v>0.5</v>
      </c>
      <c r="D26" s="12"/>
      <c r="E26" s="12"/>
      <c r="F26" s="94">
        <v>0.5</v>
      </c>
      <c r="G26" s="12"/>
      <c r="H26" s="12"/>
      <c r="I26" s="76"/>
      <c r="J26" s="12"/>
      <c r="K26" s="12"/>
      <c r="L26" s="76"/>
      <c r="M26" s="12"/>
      <c r="N26" s="12"/>
      <c r="O26" s="76"/>
      <c r="P26" s="12"/>
      <c r="Q26" s="12"/>
      <c r="R26" s="76"/>
      <c r="S26" s="12"/>
      <c r="T26" s="12"/>
      <c r="U26" s="150"/>
      <c r="V26" s="12"/>
      <c r="W26" s="12"/>
      <c r="X26" s="82"/>
      <c r="Y26" s="12"/>
      <c r="Z26" s="37"/>
      <c r="AA26" s="111">
        <v>3</v>
      </c>
      <c r="AB26" s="37"/>
      <c r="AC26" s="109">
        <f t="shared" si="0"/>
        <v>1</v>
      </c>
      <c r="AD26" s="37"/>
      <c r="AE26" s="109">
        <f t="shared" si="1"/>
        <v>2</v>
      </c>
      <c r="AF26" s="41"/>
      <c r="AG26" s="12"/>
      <c r="AH26" s="94">
        <v>0.5</v>
      </c>
      <c r="AI26" s="12"/>
      <c r="AJ26" s="41"/>
      <c r="AK26" s="38">
        <v>0.5</v>
      </c>
      <c r="AL26" s="41"/>
      <c r="AM26" s="38">
        <f t="shared" si="2"/>
        <v>0.5</v>
      </c>
      <c r="AN26" s="41"/>
      <c r="AO26" s="38">
        <f t="shared" si="3"/>
        <v>0</v>
      </c>
      <c r="AP26" s="37"/>
      <c r="AQ26" s="173"/>
      <c r="AT26" s="3"/>
      <c r="AX26" s="2"/>
      <c r="AZ26" s="2"/>
      <c r="BB26" s="2"/>
      <c r="BD26" s="2"/>
    </row>
    <row r="27" spans="1:58" ht="15.75">
      <c r="A27" s="185" t="s">
        <v>18</v>
      </c>
      <c r="B27" s="13"/>
      <c r="C27" s="204"/>
      <c r="D27" s="13"/>
      <c r="E27" s="13"/>
      <c r="F27" s="95">
        <v>1</v>
      </c>
      <c r="G27" s="13"/>
      <c r="H27" s="13"/>
      <c r="I27" s="20"/>
      <c r="J27" s="13"/>
      <c r="K27" s="13"/>
      <c r="L27" s="81"/>
      <c r="M27" s="13"/>
      <c r="N27" s="13"/>
      <c r="O27" s="20"/>
      <c r="P27" s="13"/>
      <c r="Q27" s="13"/>
      <c r="R27" s="81"/>
      <c r="S27" s="13"/>
      <c r="T27" s="13"/>
      <c r="U27" s="140"/>
      <c r="V27" s="13"/>
      <c r="W27" s="13"/>
      <c r="X27" s="90"/>
      <c r="Y27" s="13"/>
      <c r="Z27" s="37"/>
      <c r="AA27" s="112">
        <v>2</v>
      </c>
      <c r="AB27" s="37"/>
      <c r="AC27" s="110">
        <f t="shared" si="0"/>
        <v>1</v>
      </c>
      <c r="AD27" s="37"/>
      <c r="AE27" s="110">
        <f t="shared" si="1"/>
        <v>1</v>
      </c>
      <c r="AF27" s="39"/>
      <c r="AG27" s="13"/>
      <c r="AH27" s="95">
        <v>0.5</v>
      </c>
      <c r="AI27" s="13"/>
      <c r="AJ27" s="39"/>
      <c r="AK27" s="39">
        <v>0.5</v>
      </c>
      <c r="AL27" s="39"/>
      <c r="AM27" s="39">
        <f t="shared" si="2"/>
        <v>0.5</v>
      </c>
      <c r="AN27" s="39"/>
      <c r="AO27" s="39">
        <f t="shared" si="3"/>
        <v>0</v>
      </c>
      <c r="AP27" s="37"/>
      <c r="AQ27" s="173"/>
      <c r="AT27" s="3"/>
      <c r="AV27" s="2"/>
      <c r="AX27" s="2"/>
      <c r="AZ27" s="2"/>
      <c r="BB27" s="2"/>
      <c r="BD27" s="2"/>
    </row>
    <row r="28" spans="1:58" ht="15.75">
      <c r="A28" s="184" t="s">
        <v>19</v>
      </c>
      <c r="B28" s="12"/>
      <c r="C28" s="76"/>
      <c r="D28" s="12"/>
      <c r="E28" s="12"/>
      <c r="F28" s="94"/>
      <c r="G28" s="12"/>
      <c r="H28" s="12"/>
      <c r="I28" s="101">
        <v>0.5</v>
      </c>
      <c r="J28" s="12"/>
      <c r="K28" s="12"/>
      <c r="L28" s="82"/>
      <c r="M28" s="12"/>
      <c r="N28" s="12"/>
      <c r="O28" s="76"/>
      <c r="P28" s="12"/>
      <c r="Q28" s="12"/>
      <c r="R28" s="82"/>
      <c r="S28" s="12"/>
      <c r="T28" s="12"/>
      <c r="U28" s="12"/>
      <c r="V28" s="12"/>
      <c r="W28" s="12"/>
      <c r="X28" s="82"/>
      <c r="Y28" s="12"/>
      <c r="Z28" s="37"/>
      <c r="AA28" s="111">
        <v>2</v>
      </c>
      <c r="AB28" s="37"/>
      <c r="AC28" s="109">
        <f t="shared" si="0"/>
        <v>0.5</v>
      </c>
      <c r="AD28" s="37"/>
      <c r="AE28" s="109">
        <f t="shared" si="1"/>
        <v>1.5</v>
      </c>
      <c r="AF28" s="41"/>
      <c r="AG28" s="12"/>
      <c r="AH28" s="94">
        <v>0.5</v>
      </c>
      <c r="AI28" s="12"/>
      <c r="AJ28" s="41"/>
      <c r="AK28" s="38">
        <v>0.5</v>
      </c>
      <c r="AL28" s="41"/>
      <c r="AM28" s="38">
        <f t="shared" si="2"/>
        <v>0.5</v>
      </c>
      <c r="AN28" s="41"/>
      <c r="AO28" s="38">
        <f t="shared" si="3"/>
        <v>0</v>
      </c>
      <c r="AP28" s="37"/>
      <c r="AQ28" s="173"/>
      <c r="AV28" s="2"/>
      <c r="AX28" s="2"/>
      <c r="AZ28" s="2"/>
      <c r="BB28" s="2"/>
      <c r="BD28" s="2"/>
    </row>
    <row r="29" spans="1:58" ht="15.75">
      <c r="A29" s="185" t="s">
        <v>20</v>
      </c>
      <c r="B29" s="13"/>
      <c r="C29" s="20"/>
      <c r="D29" s="13"/>
      <c r="E29" s="13"/>
      <c r="F29" s="95"/>
      <c r="G29" s="13"/>
      <c r="H29" s="13"/>
      <c r="I29" s="95">
        <v>1</v>
      </c>
      <c r="J29" s="13"/>
      <c r="K29" s="13"/>
      <c r="L29" s="90"/>
      <c r="M29" s="13"/>
      <c r="N29" s="13"/>
      <c r="O29" s="20"/>
      <c r="P29" s="13"/>
      <c r="Q29" s="13"/>
      <c r="R29" s="90"/>
      <c r="S29" s="13"/>
      <c r="T29" s="13"/>
      <c r="U29" s="13"/>
      <c r="V29" s="13"/>
      <c r="W29" s="13"/>
      <c r="X29" s="90"/>
      <c r="Y29" s="13"/>
      <c r="Z29" s="37"/>
      <c r="AA29" s="112">
        <v>2.5</v>
      </c>
      <c r="AB29" s="37"/>
      <c r="AC29" s="110">
        <f t="shared" si="0"/>
        <v>1</v>
      </c>
      <c r="AD29" s="37"/>
      <c r="AE29" s="110">
        <f t="shared" si="1"/>
        <v>1.5</v>
      </c>
      <c r="AF29" s="39"/>
      <c r="AG29" s="13"/>
      <c r="AH29" s="95">
        <v>0.5</v>
      </c>
      <c r="AI29" s="13"/>
      <c r="AJ29" s="39"/>
      <c r="AK29" s="39">
        <v>0.5</v>
      </c>
      <c r="AL29" s="39"/>
      <c r="AM29" s="39">
        <f t="shared" si="2"/>
        <v>0.5</v>
      </c>
      <c r="AN29" s="39"/>
      <c r="AO29" s="39">
        <f t="shared" si="3"/>
        <v>0</v>
      </c>
      <c r="AP29" s="37"/>
      <c r="AQ29" s="173"/>
      <c r="AT29" s="3"/>
      <c r="AX29" s="2"/>
      <c r="AZ29" s="2"/>
      <c r="BB29" s="2"/>
      <c r="BD29" s="2"/>
    </row>
    <row r="30" spans="1:58" ht="15.75">
      <c r="A30" s="184" t="s">
        <v>21</v>
      </c>
      <c r="B30" s="12"/>
      <c r="C30" s="76"/>
      <c r="D30" s="12"/>
      <c r="E30" s="12"/>
      <c r="F30" s="94"/>
      <c r="G30" s="12"/>
      <c r="H30" s="12"/>
      <c r="I30" s="94">
        <v>1</v>
      </c>
      <c r="J30" s="12"/>
      <c r="K30" s="12"/>
      <c r="L30" s="82"/>
      <c r="M30" s="12"/>
      <c r="N30" s="12"/>
      <c r="O30" s="76"/>
      <c r="P30" s="12"/>
      <c r="Q30" s="12"/>
      <c r="R30" s="82">
        <v>0.5</v>
      </c>
      <c r="S30" s="12"/>
      <c r="T30" s="12"/>
      <c r="U30" s="12"/>
      <c r="V30" s="12"/>
      <c r="W30" s="12"/>
      <c r="X30" s="82"/>
      <c r="Y30" s="12"/>
      <c r="Z30" s="37"/>
      <c r="AA30" s="111">
        <v>2.5</v>
      </c>
      <c r="AB30" s="37"/>
      <c r="AC30" s="109">
        <f t="shared" si="0"/>
        <v>1.5</v>
      </c>
      <c r="AD30" s="37"/>
      <c r="AE30" s="109">
        <f t="shared" si="1"/>
        <v>1</v>
      </c>
      <c r="AF30" s="41"/>
      <c r="AG30" s="12"/>
      <c r="AH30" s="94"/>
      <c r="AI30" s="12"/>
      <c r="AJ30" s="41"/>
      <c r="AK30" s="38">
        <v>0.5</v>
      </c>
      <c r="AL30" s="41"/>
      <c r="AM30" s="38">
        <f t="shared" si="2"/>
        <v>0</v>
      </c>
      <c r="AN30" s="41"/>
      <c r="AO30" s="38">
        <f t="shared" si="3"/>
        <v>0.5</v>
      </c>
      <c r="AP30" s="37"/>
      <c r="AQ30" s="173"/>
      <c r="AV30" s="2"/>
      <c r="AX30" s="2"/>
      <c r="AZ30" s="2"/>
      <c r="BB30" s="2"/>
      <c r="BD30" s="2"/>
    </row>
    <row r="31" spans="1:58" ht="15.75">
      <c r="A31" s="185" t="s">
        <v>22</v>
      </c>
      <c r="B31" s="13"/>
      <c r="C31" s="20"/>
      <c r="D31" s="13"/>
      <c r="E31" s="13"/>
      <c r="F31" s="95"/>
      <c r="G31" s="13"/>
      <c r="H31" s="13"/>
      <c r="I31" s="95">
        <v>1</v>
      </c>
      <c r="J31" s="13"/>
      <c r="K31" s="13"/>
      <c r="L31" s="90"/>
      <c r="M31" s="13"/>
      <c r="N31" s="13"/>
      <c r="O31" s="20"/>
      <c r="P31" s="13"/>
      <c r="Q31" s="13"/>
      <c r="R31" s="90"/>
      <c r="S31" s="13"/>
      <c r="T31" s="13"/>
      <c r="U31" s="13"/>
      <c r="V31" s="13"/>
      <c r="W31" s="13"/>
      <c r="X31" s="90"/>
      <c r="Y31" s="13"/>
      <c r="Z31" s="37"/>
      <c r="AA31" s="112">
        <v>2.5</v>
      </c>
      <c r="AB31" s="37"/>
      <c r="AC31" s="110">
        <f t="shared" si="0"/>
        <v>1</v>
      </c>
      <c r="AD31" s="37"/>
      <c r="AE31" s="110">
        <f t="shared" si="1"/>
        <v>1.5</v>
      </c>
      <c r="AF31" s="39"/>
      <c r="AG31" s="13"/>
      <c r="AH31" s="95"/>
      <c r="AI31" s="13"/>
      <c r="AJ31" s="39"/>
      <c r="AK31" s="39">
        <v>0.5</v>
      </c>
      <c r="AL31" s="39"/>
      <c r="AM31" s="39">
        <f t="shared" si="2"/>
        <v>0</v>
      </c>
      <c r="AN31" s="39"/>
      <c r="AO31" s="39">
        <f t="shared" si="3"/>
        <v>0.5</v>
      </c>
      <c r="AP31" s="37"/>
      <c r="AQ31" s="173"/>
      <c r="AT31" s="3"/>
      <c r="AV31" s="2"/>
      <c r="AX31" s="2"/>
      <c r="AZ31" s="2"/>
      <c r="BB31" s="2"/>
      <c r="BD31" s="2"/>
    </row>
    <row r="32" spans="1:58" ht="15.75">
      <c r="A32" s="184" t="s">
        <v>23</v>
      </c>
      <c r="B32" s="12"/>
      <c r="C32" s="76"/>
      <c r="D32" s="12"/>
      <c r="E32" s="12"/>
      <c r="F32" s="94"/>
      <c r="G32" s="12"/>
      <c r="H32" s="12"/>
      <c r="I32" s="94">
        <v>1</v>
      </c>
      <c r="J32" s="12"/>
      <c r="K32" s="12"/>
      <c r="L32" s="82"/>
      <c r="M32" s="12"/>
      <c r="N32" s="12"/>
      <c r="O32" s="76"/>
      <c r="P32" s="12"/>
      <c r="Q32" s="12"/>
      <c r="R32" s="82"/>
      <c r="S32" s="12"/>
      <c r="T32" s="12"/>
      <c r="U32" s="12"/>
      <c r="V32" s="12"/>
      <c r="W32" s="12"/>
      <c r="X32" s="82"/>
      <c r="Y32" s="12"/>
      <c r="Z32" s="37"/>
      <c r="AA32" s="111">
        <v>2</v>
      </c>
      <c r="AB32" s="37"/>
      <c r="AC32" s="109">
        <f t="shared" si="0"/>
        <v>1</v>
      </c>
      <c r="AD32" s="37"/>
      <c r="AE32" s="109">
        <f t="shared" si="1"/>
        <v>1</v>
      </c>
      <c r="AF32" s="41"/>
      <c r="AG32" s="12"/>
      <c r="AH32" s="94"/>
      <c r="AI32" s="12"/>
      <c r="AJ32" s="41"/>
      <c r="AK32" s="38">
        <v>0.5</v>
      </c>
      <c r="AL32" s="41"/>
      <c r="AM32" s="38">
        <f t="shared" si="2"/>
        <v>0</v>
      </c>
      <c r="AN32" s="41"/>
      <c r="AO32" s="38">
        <f t="shared" si="3"/>
        <v>0.5</v>
      </c>
      <c r="AP32" s="37"/>
      <c r="AQ32" s="173"/>
      <c r="AV32" s="2"/>
      <c r="AX32" s="2"/>
      <c r="AZ32" s="2"/>
      <c r="BB32" s="2"/>
    </row>
    <row r="33" spans="1:62" ht="15.75">
      <c r="A33" s="185" t="s">
        <v>24</v>
      </c>
      <c r="B33" s="13"/>
      <c r="C33" s="20"/>
      <c r="D33" s="13"/>
      <c r="E33" s="13"/>
      <c r="F33" s="95"/>
      <c r="G33" s="13"/>
      <c r="H33" s="13"/>
      <c r="I33" s="95">
        <v>1</v>
      </c>
      <c r="J33" s="13"/>
      <c r="K33" s="13"/>
      <c r="L33" s="90"/>
      <c r="M33" s="13"/>
      <c r="N33" s="13"/>
      <c r="O33" s="20"/>
      <c r="P33" s="13"/>
      <c r="Q33" s="13"/>
      <c r="R33" s="90"/>
      <c r="S33" s="13"/>
      <c r="T33" s="13"/>
      <c r="U33" s="13"/>
      <c r="V33" s="13"/>
      <c r="W33" s="13"/>
      <c r="X33" s="90"/>
      <c r="Y33" s="13"/>
      <c r="Z33" s="37"/>
      <c r="AA33" s="112">
        <v>2.5</v>
      </c>
      <c r="AB33" s="37"/>
      <c r="AC33" s="110">
        <f t="shared" si="0"/>
        <v>1</v>
      </c>
      <c r="AD33" s="37"/>
      <c r="AE33" s="110">
        <f t="shared" si="1"/>
        <v>1.5</v>
      </c>
      <c r="AF33" s="39"/>
      <c r="AG33" s="13"/>
      <c r="AH33" s="95"/>
      <c r="AI33" s="13"/>
      <c r="AJ33" s="39"/>
      <c r="AK33" s="39">
        <v>0.5</v>
      </c>
      <c r="AL33" s="39"/>
      <c r="AM33" s="39">
        <f t="shared" si="2"/>
        <v>0</v>
      </c>
      <c r="AN33" s="39"/>
      <c r="AO33" s="39">
        <f t="shared" si="3"/>
        <v>0.5</v>
      </c>
      <c r="AP33" s="37"/>
      <c r="AQ33" s="173"/>
      <c r="AT33" s="3"/>
      <c r="AV33" s="2"/>
      <c r="AX33" s="2"/>
      <c r="AZ33" s="2"/>
      <c r="BB33" s="2"/>
      <c r="BD33" s="2"/>
    </row>
    <row r="34" spans="1:62" ht="15.75">
      <c r="A34" s="184" t="s">
        <v>25</v>
      </c>
      <c r="B34" s="12"/>
      <c r="C34" s="76"/>
      <c r="D34" s="12"/>
      <c r="E34" s="12"/>
      <c r="F34" s="94"/>
      <c r="G34" s="12"/>
      <c r="H34" s="12"/>
      <c r="I34" s="94">
        <v>1</v>
      </c>
      <c r="J34" s="12"/>
      <c r="K34" s="12"/>
      <c r="L34" s="82"/>
      <c r="M34" s="12"/>
      <c r="N34" s="12"/>
      <c r="O34" s="76"/>
      <c r="P34" s="12"/>
      <c r="Q34" s="12"/>
      <c r="R34" s="82"/>
      <c r="S34" s="12"/>
      <c r="T34" s="12"/>
      <c r="U34" s="12"/>
      <c r="V34" s="12"/>
      <c r="W34" s="12"/>
      <c r="X34" s="82"/>
      <c r="Y34" s="12"/>
      <c r="Z34" s="37"/>
      <c r="AA34" s="111">
        <v>2.5</v>
      </c>
      <c r="AB34" s="37"/>
      <c r="AC34" s="109">
        <f t="shared" si="0"/>
        <v>1</v>
      </c>
      <c r="AD34" s="37"/>
      <c r="AE34" s="109">
        <f t="shared" si="1"/>
        <v>1.5</v>
      </c>
      <c r="AF34" s="41"/>
      <c r="AG34" s="12"/>
      <c r="AH34" s="94"/>
      <c r="AI34" s="12"/>
      <c r="AJ34" s="41"/>
      <c r="AK34" s="38">
        <v>0.5</v>
      </c>
      <c r="AL34" s="41"/>
      <c r="AM34" s="38">
        <f t="shared" si="2"/>
        <v>0</v>
      </c>
      <c r="AN34" s="41"/>
      <c r="AO34" s="38">
        <f t="shared" si="3"/>
        <v>0.5</v>
      </c>
      <c r="AP34" s="37"/>
      <c r="AQ34" s="173"/>
      <c r="AT34" s="3"/>
      <c r="AV34" s="2"/>
      <c r="AX34" s="2"/>
      <c r="BB34" s="2"/>
    </row>
    <row r="35" spans="1:62" ht="15.75">
      <c r="A35" s="185" t="s">
        <v>26</v>
      </c>
      <c r="B35" s="13"/>
      <c r="C35" s="20"/>
      <c r="D35" s="13"/>
      <c r="E35" s="13"/>
      <c r="F35" s="95"/>
      <c r="G35" s="13"/>
      <c r="H35" s="13"/>
      <c r="I35" s="95">
        <v>1</v>
      </c>
      <c r="J35" s="13"/>
      <c r="K35" s="13"/>
      <c r="L35" s="90"/>
      <c r="M35" s="13"/>
      <c r="N35" s="13"/>
      <c r="O35" s="20"/>
      <c r="P35" s="13"/>
      <c r="Q35" s="13"/>
      <c r="R35" s="90"/>
      <c r="S35" s="13"/>
      <c r="T35" s="13"/>
      <c r="U35" s="13"/>
      <c r="V35" s="13"/>
      <c r="W35" s="13"/>
      <c r="X35" s="90"/>
      <c r="Y35" s="13"/>
      <c r="Z35" s="37"/>
      <c r="AA35" s="112">
        <v>2.5</v>
      </c>
      <c r="AB35" s="37"/>
      <c r="AC35" s="110">
        <f t="shared" si="0"/>
        <v>1</v>
      </c>
      <c r="AD35" s="37"/>
      <c r="AE35" s="110">
        <f t="shared" si="1"/>
        <v>1.5</v>
      </c>
      <c r="AF35" s="39"/>
      <c r="AG35" s="13"/>
      <c r="AH35" s="95"/>
      <c r="AI35" s="13"/>
      <c r="AJ35" s="39"/>
      <c r="AK35" s="39">
        <v>0.5</v>
      </c>
      <c r="AL35" s="39"/>
      <c r="AM35" s="39">
        <f t="shared" si="2"/>
        <v>0</v>
      </c>
      <c r="AN35" s="39"/>
      <c r="AO35" s="39">
        <f t="shared" si="3"/>
        <v>0.5</v>
      </c>
      <c r="AP35" s="37"/>
      <c r="AQ35" s="173"/>
      <c r="AV35" s="2"/>
      <c r="AX35" s="2"/>
      <c r="AZ35" s="2"/>
      <c r="BB35" s="2"/>
    </row>
    <row r="36" spans="1:62" ht="15.75">
      <c r="A36" s="184" t="s">
        <v>27</v>
      </c>
      <c r="B36" s="12"/>
      <c r="C36" s="76"/>
      <c r="D36" s="12"/>
      <c r="E36" s="12"/>
      <c r="F36" s="94"/>
      <c r="G36" s="12"/>
      <c r="H36" s="12"/>
      <c r="I36" s="85">
        <v>1</v>
      </c>
      <c r="J36" s="12"/>
      <c r="K36" s="12"/>
      <c r="L36" s="82"/>
      <c r="M36" s="12"/>
      <c r="N36" s="12"/>
      <c r="O36" s="76"/>
      <c r="P36" s="12"/>
      <c r="Q36" s="12"/>
      <c r="R36" s="82"/>
      <c r="S36" s="12"/>
      <c r="T36" s="12"/>
      <c r="U36" s="12"/>
      <c r="V36" s="12"/>
      <c r="W36" s="12"/>
      <c r="X36" s="82"/>
      <c r="Y36" s="12"/>
      <c r="Z36" s="37"/>
      <c r="AA36" s="111">
        <v>2.5</v>
      </c>
      <c r="AB36" s="37"/>
      <c r="AC36" s="109">
        <f t="shared" si="0"/>
        <v>1</v>
      </c>
      <c r="AD36" s="37"/>
      <c r="AE36" s="109">
        <f t="shared" si="1"/>
        <v>1.5</v>
      </c>
      <c r="AF36" s="41"/>
      <c r="AG36" s="12"/>
      <c r="AH36" s="94">
        <v>0.5</v>
      </c>
      <c r="AI36" s="12"/>
      <c r="AJ36" s="41"/>
      <c r="AK36" s="38">
        <v>0.5</v>
      </c>
      <c r="AL36" s="41"/>
      <c r="AM36" s="38">
        <f t="shared" si="2"/>
        <v>0.5</v>
      </c>
      <c r="AN36" s="41"/>
      <c r="AO36" s="38">
        <f t="shared" si="3"/>
        <v>0</v>
      </c>
      <c r="AP36" s="37"/>
      <c r="AQ36" s="173"/>
      <c r="AS36" s="3"/>
      <c r="AT36" s="3"/>
      <c r="AV36" s="2"/>
      <c r="AX36" s="2"/>
      <c r="AZ36" s="2"/>
      <c r="BB36" s="2"/>
      <c r="BD36" s="2"/>
    </row>
    <row r="37" spans="1:62" ht="15.75">
      <c r="A37" s="185" t="s">
        <v>28</v>
      </c>
      <c r="B37" s="13"/>
      <c r="C37" s="77"/>
      <c r="D37" s="13"/>
      <c r="E37" s="13"/>
      <c r="F37" s="95"/>
      <c r="G37" s="13"/>
      <c r="H37" s="13"/>
      <c r="I37" s="20"/>
      <c r="J37" s="13"/>
      <c r="K37" s="13"/>
      <c r="L37" s="90"/>
      <c r="M37" s="13"/>
      <c r="N37" s="13"/>
      <c r="O37" s="20"/>
      <c r="P37" s="13"/>
      <c r="Q37" s="13"/>
      <c r="R37" s="90"/>
      <c r="S37" s="13"/>
      <c r="T37" s="13"/>
      <c r="U37" s="13"/>
      <c r="V37" s="13"/>
      <c r="W37" s="13"/>
      <c r="X37" s="90"/>
      <c r="Y37" s="13"/>
      <c r="Z37" s="37"/>
      <c r="AA37" s="112">
        <v>3</v>
      </c>
      <c r="AB37" s="37"/>
      <c r="AC37" s="110">
        <f t="shared" si="0"/>
        <v>0</v>
      </c>
      <c r="AD37" s="37"/>
      <c r="AE37" s="110">
        <f t="shared" si="1"/>
        <v>3</v>
      </c>
      <c r="AF37" s="39"/>
      <c r="AG37" s="13"/>
      <c r="AH37" s="95">
        <v>0.5</v>
      </c>
      <c r="AI37" s="13"/>
      <c r="AJ37" s="39"/>
      <c r="AK37" s="39">
        <v>0.5</v>
      </c>
      <c r="AL37" s="39"/>
      <c r="AM37" s="39">
        <f t="shared" si="2"/>
        <v>0.5</v>
      </c>
      <c r="AN37" s="39"/>
      <c r="AO37" s="39">
        <f t="shared" si="3"/>
        <v>0</v>
      </c>
      <c r="AP37" s="37"/>
      <c r="AQ37" s="173"/>
      <c r="AT37" s="3"/>
      <c r="AV37" s="2"/>
      <c r="AX37" s="2"/>
      <c r="BB37" s="2"/>
    </row>
    <row r="38" spans="1:62" ht="15.75">
      <c r="A38" s="184" t="s">
        <v>29</v>
      </c>
      <c r="B38" s="12"/>
      <c r="C38" s="76"/>
      <c r="D38" s="12"/>
      <c r="E38" s="12"/>
      <c r="F38" s="94">
        <v>1</v>
      </c>
      <c r="G38" s="12"/>
      <c r="H38" s="12"/>
      <c r="I38" s="76"/>
      <c r="J38" s="12"/>
      <c r="K38" s="12"/>
      <c r="L38" s="82"/>
      <c r="M38" s="12"/>
      <c r="N38" s="12"/>
      <c r="O38" s="76"/>
      <c r="P38" s="12"/>
      <c r="Q38" s="12"/>
      <c r="R38" s="83"/>
      <c r="S38" s="12"/>
      <c r="T38" s="12"/>
      <c r="U38" s="150"/>
      <c r="V38" s="12"/>
      <c r="W38" s="12"/>
      <c r="X38" s="82"/>
      <c r="Y38" s="12"/>
      <c r="Z38" s="37"/>
      <c r="AA38" s="111">
        <v>2</v>
      </c>
      <c r="AB38" s="37"/>
      <c r="AC38" s="109">
        <f t="shared" si="0"/>
        <v>1</v>
      </c>
      <c r="AD38" s="37"/>
      <c r="AE38" s="109">
        <f t="shared" si="1"/>
        <v>1</v>
      </c>
      <c r="AF38" s="41"/>
      <c r="AG38" s="12"/>
      <c r="AH38" s="94">
        <v>0.5</v>
      </c>
      <c r="AI38" s="12"/>
      <c r="AJ38" s="41"/>
      <c r="AK38" s="38">
        <v>0.5</v>
      </c>
      <c r="AL38" s="41"/>
      <c r="AM38" s="38">
        <f t="shared" si="2"/>
        <v>0.5</v>
      </c>
      <c r="AN38" s="41"/>
      <c r="AO38" s="38">
        <f t="shared" si="3"/>
        <v>0</v>
      </c>
      <c r="AP38" s="37"/>
      <c r="AQ38" s="173"/>
      <c r="AT38" s="3"/>
      <c r="AV38" s="2"/>
      <c r="AZ38" s="2"/>
    </row>
    <row r="39" spans="1:62" ht="15.75">
      <c r="A39" s="185" t="s">
        <v>30</v>
      </c>
      <c r="B39" s="13"/>
      <c r="C39" s="77"/>
      <c r="D39" s="13"/>
      <c r="E39" s="13"/>
      <c r="F39" s="95">
        <v>0.5</v>
      </c>
      <c r="G39" s="13"/>
      <c r="H39" s="13"/>
      <c r="I39" s="20"/>
      <c r="J39" s="13"/>
      <c r="K39" s="13"/>
      <c r="L39" s="102">
        <v>0.5</v>
      </c>
      <c r="M39" s="13"/>
      <c r="N39" s="13"/>
      <c r="O39" s="20"/>
      <c r="P39" s="13"/>
      <c r="Q39" s="13"/>
      <c r="R39" s="20"/>
      <c r="S39" s="13"/>
      <c r="T39" s="13"/>
      <c r="U39" s="140"/>
      <c r="V39" s="13"/>
      <c r="W39" s="13"/>
      <c r="X39" s="90"/>
      <c r="Y39" s="13"/>
      <c r="Z39" s="37"/>
      <c r="AA39" s="112">
        <v>3</v>
      </c>
      <c r="AB39" s="37"/>
      <c r="AC39" s="110">
        <f t="shared" si="0"/>
        <v>1</v>
      </c>
      <c r="AD39" s="37"/>
      <c r="AE39" s="110">
        <f t="shared" si="1"/>
        <v>2</v>
      </c>
      <c r="AF39" s="39"/>
      <c r="AG39" s="13"/>
      <c r="AH39" s="95">
        <v>0.5</v>
      </c>
      <c r="AI39" s="13"/>
      <c r="AJ39" s="39"/>
      <c r="AK39" s="39">
        <v>0.5</v>
      </c>
      <c r="AL39" s="39"/>
      <c r="AM39" s="39">
        <f t="shared" si="2"/>
        <v>0.5</v>
      </c>
      <c r="AN39" s="39"/>
      <c r="AO39" s="39">
        <f t="shared" si="3"/>
        <v>0</v>
      </c>
      <c r="AP39" s="37"/>
      <c r="AQ39" s="173"/>
      <c r="AT39" s="3"/>
      <c r="AV39" s="2"/>
      <c r="AX39" s="2"/>
      <c r="AZ39" s="2"/>
      <c r="BB39" s="2"/>
      <c r="BD39" s="2"/>
    </row>
    <row r="40" spans="1:62" ht="15.75">
      <c r="A40" s="184" t="s">
        <v>31</v>
      </c>
      <c r="B40" s="12"/>
      <c r="C40" s="76"/>
      <c r="D40" s="12"/>
      <c r="E40" s="12"/>
      <c r="F40" s="94"/>
      <c r="G40" s="12"/>
      <c r="H40" s="12"/>
      <c r="I40" s="80">
        <v>1</v>
      </c>
      <c r="J40" s="12"/>
      <c r="K40" s="12"/>
      <c r="L40" s="82"/>
      <c r="M40" s="12"/>
      <c r="N40" s="12"/>
      <c r="O40" s="76"/>
      <c r="P40" s="12"/>
      <c r="Q40" s="12"/>
      <c r="R40" s="78">
        <v>0.5</v>
      </c>
      <c r="S40" s="12"/>
      <c r="T40" s="12"/>
      <c r="U40" s="12"/>
      <c r="V40" s="12"/>
      <c r="W40" s="12"/>
      <c r="X40" s="82"/>
      <c r="Y40" s="12"/>
      <c r="Z40" s="37"/>
      <c r="AA40" s="111">
        <v>2.5</v>
      </c>
      <c r="AB40" s="37"/>
      <c r="AC40" s="109">
        <f t="shared" si="0"/>
        <v>1.5</v>
      </c>
      <c r="AD40" s="37"/>
      <c r="AE40" s="109">
        <f t="shared" si="1"/>
        <v>1</v>
      </c>
      <c r="AF40" s="41"/>
      <c r="AG40" s="12"/>
      <c r="AH40" s="94"/>
      <c r="AI40" s="12"/>
      <c r="AJ40" s="41"/>
      <c r="AK40" s="38">
        <v>0.5</v>
      </c>
      <c r="AL40" s="41"/>
      <c r="AM40" s="38">
        <f t="shared" si="2"/>
        <v>0</v>
      </c>
      <c r="AN40" s="41"/>
      <c r="AO40" s="38">
        <f t="shared" si="3"/>
        <v>0.5</v>
      </c>
      <c r="AP40" s="37"/>
      <c r="AQ40" s="173"/>
      <c r="AS40" s="3"/>
      <c r="AT40" s="3"/>
      <c r="AV40" s="2"/>
    </row>
    <row r="41" spans="1:62" ht="15.75">
      <c r="A41" s="185" t="s">
        <v>32</v>
      </c>
      <c r="B41" s="13"/>
      <c r="C41" s="20"/>
      <c r="D41" s="13"/>
      <c r="E41" s="13"/>
      <c r="F41" s="95">
        <v>1</v>
      </c>
      <c r="G41" s="13"/>
      <c r="H41" s="13"/>
      <c r="I41" s="20"/>
      <c r="J41" s="13"/>
      <c r="K41" s="13"/>
      <c r="L41" s="90"/>
      <c r="M41" s="13"/>
      <c r="N41" s="13"/>
      <c r="O41" s="20"/>
      <c r="P41" s="13"/>
      <c r="Q41" s="13"/>
      <c r="R41" s="90"/>
      <c r="S41" s="13"/>
      <c r="T41" s="13"/>
      <c r="U41" s="147"/>
      <c r="V41" s="13"/>
      <c r="W41" s="13"/>
      <c r="X41" s="90"/>
      <c r="Y41" s="13"/>
      <c r="Z41" s="37"/>
      <c r="AA41" s="112">
        <v>2</v>
      </c>
      <c r="AB41" s="37"/>
      <c r="AC41" s="110">
        <f t="shared" si="0"/>
        <v>1</v>
      </c>
      <c r="AD41" s="37"/>
      <c r="AE41" s="110">
        <f t="shared" si="1"/>
        <v>1</v>
      </c>
      <c r="AF41" s="39"/>
      <c r="AG41" s="13"/>
      <c r="AH41" s="95"/>
      <c r="AI41" s="13"/>
      <c r="AJ41" s="39"/>
      <c r="AK41" s="39">
        <v>0.5</v>
      </c>
      <c r="AL41" s="39"/>
      <c r="AM41" s="39">
        <f t="shared" si="2"/>
        <v>0</v>
      </c>
      <c r="AN41" s="39"/>
      <c r="AO41" s="39">
        <f t="shared" si="3"/>
        <v>0.5</v>
      </c>
      <c r="AP41" s="37"/>
      <c r="AQ41" s="173"/>
      <c r="AT41" s="3"/>
      <c r="AV41" s="2"/>
      <c r="AX41" s="2"/>
      <c r="AZ41" s="2"/>
    </row>
    <row r="42" spans="1:62" ht="15.75">
      <c r="A42" s="184" t="s">
        <v>33</v>
      </c>
      <c r="B42" s="12"/>
      <c r="C42" s="76"/>
      <c r="D42" s="12"/>
      <c r="E42" s="12"/>
      <c r="F42" s="94"/>
      <c r="G42" s="12"/>
      <c r="H42" s="12"/>
      <c r="I42" s="101">
        <v>1</v>
      </c>
      <c r="J42" s="12"/>
      <c r="K42" s="12"/>
      <c r="L42" s="82"/>
      <c r="M42" s="12"/>
      <c r="N42" s="12"/>
      <c r="O42" s="76"/>
      <c r="P42" s="12"/>
      <c r="Q42" s="12"/>
      <c r="R42" s="82"/>
      <c r="S42" s="12"/>
      <c r="T42" s="12"/>
      <c r="U42" s="12"/>
      <c r="V42" s="12"/>
      <c r="W42" s="12"/>
      <c r="X42" s="82"/>
      <c r="Y42" s="12"/>
      <c r="Z42" s="37"/>
      <c r="AA42" s="111">
        <v>2</v>
      </c>
      <c r="AB42" s="37"/>
      <c r="AC42" s="109">
        <f t="shared" si="0"/>
        <v>1</v>
      </c>
      <c r="AD42" s="37"/>
      <c r="AE42" s="109">
        <f t="shared" si="1"/>
        <v>1</v>
      </c>
      <c r="AF42" s="41"/>
      <c r="AG42" s="12"/>
      <c r="AH42" s="94">
        <v>0.5</v>
      </c>
      <c r="AI42" s="12"/>
      <c r="AJ42" s="41"/>
      <c r="AK42" s="38">
        <v>0.5</v>
      </c>
      <c r="AL42" s="41"/>
      <c r="AM42" s="38">
        <f t="shared" si="2"/>
        <v>0.5</v>
      </c>
      <c r="AN42" s="41"/>
      <c r="AO42" s="38">
        <f t="shared" si="3"/>
        <v>0</v>
      </c>
      <c r="AP42" s="37"/>
      <c r="AQ42" s="173"/>
      <c r="AX42" s="2"/>
      <c r="BF42" s="1"/>
      <c r="BJ42" s="1"/>
    </row>
    <row r="43" spans="1:62" ht="15.75">
      <c r="A43" s="185" t="s">
        <v>34</v>
      </c>
      <c r="B43" s="13"/>
      <c r="C43" s="20"/>
      <c r="D43" s="13"/>
      <c r="E43" s="13"/>
      <c r="F43" s="95"/>
      <c r="G43" s="13"/>
      <c r="H43" s="13"/>
      <c r="I43" s="95">
        <v>1</v>
      </c>
      <c r="J43" s="13"/>
      <c r="K43" s="13"/>
      <c r="L43" s="90"/>
      <c r="M43" s="13"/>
      <c r="N43" s="13"/>
      <c r="O43" s="20"/>
      <c r="P43" s="13"/>
      <c r="Q43" s="13"/>
      <c r="R43" s="90"/>
      <c r="S43" s="13"/>
      <c r="T43" s="13"/>
      <c r="U43" s="13"/>
      <c r="V43" s="13"/>
      <c r="W43" s="13"/>
      <c r="X43" s="90"/>
      <c r="Y43" s="13"/>
      <c r="Z43" s="37"/>
      <c r="AA43" s="112">
        <v>2.5</v>
      </c>
      <c r="AB43" s="37"/>
      <c r="AC43" s="110">
        <f t="shared" si="0"/>
        <v>1</v>
      </c>
      <c r="AD43" s="37"/>
      <c r="AE43" s="110">
        <f t="shared" si="1"/>
        <v>1.5</v>
      </c>
      <c r="AF43" s="39"/>
      <c r="AG43" s="13"/>
      <c r="AH43" s="95"/>
      <c r="AI43" s="13"/>
      <c r="AJ43" s="39"/>
      <c r="AK43" s="39">
        <v>0.5</v>
      </c>
      <c r="AL43" s="39"/>
      <c r="AM43" s="39">
        <f t="shared" si="2"/>
        <v>0</v>
      </c>
      <c r="AN43" s="39"/>
      <c r="AO43" s="39">
        <f t="shared" si="3"/>
        <v>0.5</v>
      </c>
      <c r="AP43" s="37"/>
      <c r="AQ43" s="173"/>
      <c r="AT43" s="3"/>
      <c r="AV43" s="2"/>
    </row>
    <row r="44" spans="1:62" ht="15.75">
      <c r="A44" s="184" t="s">
        <v>35</v>
      </c>
      <c r="B44" s="12"/>
      <c r="C44" s="76"/>
      <c r="D44" s="12"/>
      <c r="E44" s="12"/>
      <c r="F44" s="94"/>
      <c r="G44" s="12"/>
      <c r="H44" s="12"/>
      <c r="I44" s="85">
        <v>1</v>
      </c>
      <c r="J44" s="12"/>
      <c r="K44" s="12"/>
      <c r="L44" s="82"/>
      <c r="M44" s="12"/>
      <c r="N44" s="12"/>
      <c r="O44" s="76"/>
      <c r="P44" s="12"/>
      <c r="Q44" s="12"/>
      <c r="R44" s="82"/>
      <c r="S44" s="12"/>
      <c r="T44" s="12"/>
      <c r="U44" s="12"/>
      <c r="V44" s="12"/>
      <c r="W44" s="12"/>
      <c r="X44" s="82"/>
      <c r="Y44" s="12"/>
      <c r="Z44" s="37"/>
      <c r="AA44" s="111">
        <v>2.5</v>
      </c>
      <c r="AB44" s="37"/>
      <c r="AC44" s="109">
        <f t="shared" si="0"/>
        <v>1</v>
      </c>
      <c r="AD44" s="37"/>
      <c r="AE44" s="109">
        <f t="shared" si="1"/>
        <v>1.5</v>
      </c>
      <c r="AF44" s="41"/>
      <c r="AG44" s="12"/>
      <c r="AH44" s="94"/>
      <c r="AI44" s="12"/>
      <c r="AJ44" s="41"/>
      <c r="AK44" s="38">
        <v>0.5</v>
      </c>
      <c r="AL44" s="41"/>
      <c r="AM44" s="38">
        <f t="shared" si="2"/>
        <v>0</v>
      </c>
      <c r="AN44" s="41"/>
      <c r="AO44" s="38">
        <f t="shared" si="3"/>
        <v>0.5</v>
      </c>
      <c r="AP44" s="37"/>
      <c r="AQ44" s="173"/>
      <c r="AS44" s="3"/>
      <c r="AT44" s="3"/>
      <c r="AV44" s="2"/>
      <c r="AX44" s="2"/>
      <c r="AZ44" s="2"/>
      <c r="BB44" s="2"/>
      <c r="BD44" s="2"/>
    </row>
    <row r="45" spans="1:62" ht="15.75">
      <c r="A45" s="185" t="s">
        <v>36</v>
      </c>
      <c r="B45" s="13"/>
      <c r="C45" s="20"/>
      <c r="D45" s="13"/>
      <c r="E45" s="13"/>
      <c r="F45" s="95">
        <v>1</v>
      </c>
      <c r="G45" s="13"/>
      <c r="H45" s="13"/>
      <c r="I45" s="20"/>
      <c r="J45" s="13"/>
      <c r="K45" s="13"/>
      <c r="L45" s="90"/>
      <c r="M45" s="13"/>
      <c r="N45" s="13"/>
      <c r="O45" s="20"/>
      <c r="P45" s="13"/>
      <c r="Q45" s="13"/>
      <c r="R45" s="90"/>
      <c r="S45" s="13"/>
      <c r="T45" s="13"/>
      <c r="U45" s="147"/>
      <c r="V45" s="13"/>
      <c r="W45" s="13"/>
      <c r="X45" s="90"/>
      <c r="Y45" s="13"/>
      <c r="Z45" s="37"/>
      <c r="AA45" s="112">
        <v>2</v>
      </c>
      <c r="AB45" s="37"/>
      <c r="AC45" s="110">
        <f t="shared" si="0"/>
        <v>1</v>
      </c>
      <c r="AD45" s="37"/>
      <c r="AE45" s="110">
        <f t="shared" si="1"/>
        <v>1</v>
      </c>
      <c r="AF45" s="39"/>
      <c r="AG45" s="13"/>
      <c r="AH45" s="95"/>
      <c r="AI45" s="13"/>
      <c r="AJ45" s="39"/>
      <c r="AK45" s="39">
        <v>0.5</v>
      </c>
      <c r="AL45" s="39"/>
      <c r="AM45" s="39">
        <f t="shared" si="2"/>
        <v>0</v>
      </c>
      <c r="AN45" s="39"/>
      <c r="AO45" s="39">
        <f t="shared" si="3"/>
        <v>0.5</v>
      </c>
      <c r="AP45" s="37"/>
      <c r="AQ45" s="173"/>
      <c r="AV45" s="2"/>
      <c r="AX45" s="2"/>
      <c r="AZ45" s="2"/>
    </row>
    <row r="46" spans="1:62" ht="15.75">
      <c r="A46" s="184" t="s">
        <v>37</v>
      </c>
      <c r="B46" s="12"/>
      <c r="C46" s="78"/>
      <c r="D46" s="12"/>
      <c r="E46" s="12"/>
      <c r="F46" s="94"/>
      <c r="G46" s="12"/>
      <c r="H46" s="12"/>
      <c r="I46" s="76"/>
      <c r="J46" s="12"/>
      <c r="K46" s="12"/>
      <c r="L46" s="82"/>
      <c r="M46" s="12"/>
      <c r="N46" s="12"/>
      <c r="O46" s="76"/>
      <c r="P46" s="12"/>
      <c r="Q46" s="12"/>
      <c r="R46" s="82"/>
      <c r="S46" s="12"/>
      <c r="T46" s="12"/>
      <c r="U46" s="12"/>
      <c r="V46" s="12"/>
      <c r="W46" s="12"/>
      <c r="X46" s="82"/>
      <c r="Y46" s="12"/>
      <c r="Z46" s="37"/>
      <c r="AA46" s="111">
        <v>3</v>
      </c>
      <c r="AB46" s="37"/>
      <c r="AC46" s="109">
        <f t="shared" si="0"/>
        <v>0</v>
      </c>
      <c r="AD46" s="37"/>
      <c r="AE46" s="109">
        <f t="shared" si="1"/>
        <v>3</v>
      </c>
      <c r="AF46" s="41"/>
      <c r="AG46" s="12"/>
      <c r="AH46" s="94">
        <v>0.5</v>
      </c>
      <c r="AI46" s="12"/>
      <c r="AJ46" s="41"/>
      <c r="AK46" s="38">
        <v>0.5</v>
      </c>
      <c r="AL46" s="41"/>
      <c r="AM46" s="38">
        <f t="shared" si="2"/>
        <v>0.5</v>
      </c>
      <c r="AN46" s="41"/>
      <c r="AO46" s="38">
        <f t="shared" si="3"/>
        <v>0</v>
      </c>
      <c r="AP46" s="37"/>
      <c r="AQ46" s="173"/>
      <c r="AT46" s="3"/>
      <c r="AV46" s="2"/>
    </row>
    <row r="47" spans="1:62" ht="15.75">
      <c r="A47" s="185" t="s">
        <v>38</v>
      </c>
      <c r="B47" s="13"/>
      <c r="C47" s="79"/>
      <c r="D47" s="13"/>
      <c r="E47" s="13"/>
      <c r="F47" s="95">
        <v>1</v>
      </c>
      <c r="G47" s="13"/>
      <c r="H47" s="13"/>
      <c r="I47" s="20"/>
      <c r="J47" s="13"/>
      <c r="K47" s="13"/>
      <c r="L47" s="90"/>
      <c r="M47" s="13"/>
      <c r="N47" s="13"/>
      <c r="O47" s="20"/>
      <c r="P47" s="13"/>
      <c r="Q47" s="13"/>
      <c r="R47" s="90"/>
      <c r="S47" s="13"/>
      <c r="T47" s="13"/>
      <c r="U47" s="147"/>
      <c r="V47" s="13"/>
      <c r="W47" s="13"/>
      <c r="X47" s="90"/>
      <c r="Y47" s="13"/>
      <c r="Z47" s="37"/>
      <c r="AA47" s="112">
        <v>3.5</v>
      </c>
      <c r="AB47" s="37"/>
      <c r="AC47" s="110">
        <f t="shared" si="0"/>
        <v>1</v>
      </c>
      <c r="AD47" s="37"/>
      <c r="AE47" s="110">
        <f t="shared" si="1"/>
        <v>2.5</v>
      </c>
      <c r="AF47" s="39"/>
      <c r="AG47" s="13"/>
      <c r="AH47" s="95">
        <v>0.5</v>
      </c>
      <c r="AI47" s="13"/>
      <c r="AJ47" s="39"/>
      <c r="AK47" s="39">
        <v>0.5</v>
      </c>
      <c r="AL47" s="39"/>
      <c r="AM47" s="39">
        <f t="shared" si="2"/>
        <v>0.5</v>
      </c>
      <c r="AN47" s="39"/>
      <c r="AO47" s="39">
        <f t="shared" si="3"/>
        <v>0</v>
      </c>
      <c r="AP47" s="37"/>
      <c r="AQ47" s="173"/>
      <c r="AT47" s="3"/>
      <c r="AV47" s="2"/>
      <c r="AX47" s="2"/>
      <c r="AZ47" s="2"/>
      <c r="BB47" s="2"/>
      <c r="BD47" s="2"/>
    </row>
    <row r="48" spans="1:62" ht="15.75">
      <c r="A48" s="184" t="s">
        <v>39</v>
      </c>
      <c r="B48" s="12"/>
      <c r="C48" s="76"/>
      <c r="D48" s="12"/>
      <c r="E48" s="12"/>
      <c r="F48" s="94"/>
      <c r="G48" s="12"/>
      <c r="H48" s="12"/>
      <c r="I48" s="101">
        <v>1</v>
      </c>
      <c r="J48" s="12"/>
      <c r="K48" s="12"/>
      <c r="L48" s="82"/>
      <c r="M48" s="12"/>
      <c r="N48" s="12"/>
      <c r="O48" s="76"/>
      <c r="P48" s="12"/>
      <c r="Q48" s="12"/>
      <c r="R48" s="82"/>
      <c r="S48" s="12"/>
      <c r="T48" s="12"/>
      <c r="U48" s="12"/>
      <c r="V48" s="12"/>
      <c r="W48" s="12"/>
      <c r="X48" s="82"/>
      <c r="Y48" s="12"/>
      <c r="Z48" s="37"/>
      <c r="AA48" s="111">
        <v>2.5</v>
      </c>
      <c r="AB48" s="37"/>
      <c r="AC48" s="109">
        <f t="shared" si="0"/>
        <v>1</v>
      </c>
      <c r="AD48" s="37"/>
      <c r="AE48" s="109">
        <f t="shared" si="1"/>
        <v>1.5</v>
      </c>
      <c r="AF48" s="41"/>
      <c r="AG48" s="12"/>
      <c r="AH48" s="94"/>
      <c r="AI48" s="12"/>
      <c r="AJ48" s="41"/>
      <c r="AK48" s="38">
        <v>0.5</v>
      </c>
      <c r="AL48" s="41"/>
      <c r="AM48" s="38">
        <f t="shared" si="2"/>
        <v>0</v>
      </c>
      <c r="AN48" s="41"/>
      <c r="AO48" s="38">
        <f t="shared" si="3"/>
        <v>0.5</v>
      </c>
      <c r="AP48" s="37"/>
      <c r="AQ48" s="173"/>
      <c r="AS48" s="3"/>
      <c r="AT48" s="3"/>
      <c r="AZ48" s="2"/>
      <c r="BB48" s="2"/>
    </row>
    <row r="49" spans="1:62" ht="15.75">
      <c r="A49" s="185" t="s">
        <v>40</v>
      </c>
      <c r="B49" s="13"/>
      <c r="C49" s="20"/>
      <c r="D49" s="13"/>
      <c r="E49" s="13"/>
      <c r="F49" s="95"/>
      <c r="G49" s="13"/>
      <c r="H49" s="13"/>
      <c r="I49" s="95">
        <v>1</v>
      </c>
      <c r="J49" s="13"/>
      <c r="K49" s="13"/>
      <c r="L49" s="90"/>
      <c r="M49" s="13"/>
      <c r="N49" s="13"/>
      <c r="O49" s="20"/>
      <c r="P49" s="13"/>
      <c r="Q49" s="13"/>
      <c r="R49" s="90"/>
      <c r="S49" s="13"/>
      <c r="T49" s="13"/>
      <c r="U49" s="13"/>
      <c r="V49" s="13"/>
      <c r="W49" s="13"/>
      <c r="X49" s="79">
        <v>0.5</v>
      </c>
      <c r="Y49" s="13"/>
      <c r="Z49" s="37"/>
      <c r="AA49" s="112">
        <v>2.5</v>
      </c>
      <c r="AB49" s="37"/>
      <c r="AC49" s="110">
        <f t="shared" si="0"/>
        <v>1.5</v>
      </c>
      <c r="AD49" s="37"/>
      <c r="AE49" s="110">
        <f t="shared" si="1"/>
        <v>1</v>
      </c>
      <c r="AF49" s="39"/>
      <c r="AG49" s="13"/>
      <c r="AH49" s="95"/>
      <c r="AI49" s="13"/>
      <c r="AJ49" s="39"/>
      <c r="AK49" s="39">
        <v>0.5</v>
      </c>
      <c r="AL49" s="39"/>
      <c r="AM49" s="39">
        <f t="shared" si="2"/>
        <v>0</v>
      </c>
      <c r="AN49" s="39"/>
      <c r="AO49" s="39">
        <f t="shared" si="3"/>
        <v>0.5</v>
      </c>
      <c r="AP49" s="37"/>
      <c r="AQ49" s="173"/>
      <c r="AT49" s="3"/>
      <c r="AV49" s="2"/>
    </row>
    <row r="50" spans="1:62" ht="15.75">
      <c r="A50" s="184" t="s">
        <v>41</v>
      </c>
      <c r="B50" s="12"/>
      <c r="C50" s="76"/>
      <c r="D50" s="12"/>
      <c r="E50" s="12"/>
      <c r="F50" s="94"/>
      <c r="G50" s="12"/>
      <c r="H50" s="12"/>
      <c r="I50" s="85">
        <v>1</v>
      </c>
      <c r="J50" s="12"/>
      <c r="K50" s="12"/>
      <c r="L50" s="82"/>
      <c r="M50" s="12"/>
      <c r="N50" s="12"/>
      <c r="O50" s="76"/>
      <c r="P50" s="12"/>
      <c r="Q50" s="12"/>
      <c r="R50" s="82">
        <v>0.5</v>
      </c>
      <c r="S50" s="12"/>
      <c r="T50" s="12"/>
      <c r="U50" s="12"/>
      <c r="V50" s="12"/>
      <c r="W50" s="12"/>
      <c r="X50" s="76"/>
      <c r="Y50" s="12"/>
      <c r="Z50" s="37"/>
      <c r="AA50" s="111">
        <v>1.5</v>
      </c>
      <c r="AB50" s="37"/>
      <c r="AC50" s="109">
        <f t="shared" si="0"/>
        <v>1.5</v>
      </c>
      <c r="AD50" s="37"/>
      <c r="AE50" s="109">
        <f t="shared" si="1"/>
        <v>0</v>
      </c>
      <c r="AF50" s="41"/>
      <c r="AG50" s="12"/>
      <c r="AH50" s="94"/>
      <c r="AI50" s="12"/>
      <c r="AJ50" s="41"/>
      <c r="AK50" s="38">
        <v>0.5</v>
      </c>
      <c r="AL50" s="41"/>
      <c r="AM50" s="38">
        <f t="shared" si="2"/>
        <v>0</v>
      </c>
      <c r="AN50" s="41"/>
      <c r="AO50" s="38">
        <f t="shared" si="3"/>
        <v>0.5</v>
      </c>
      <c r="AP50" s="37"/>
      <c r="AQ50" s="173"/>
      <c r="AT50" s="3"/>
      <c r="AV50" s="2"/>
      <c r="AZ50" s="2"/>
      <c r="BB50" s="2"/>
    </row>
    <row r="51" spans="1:62" ht="15.75">
      <c r="A51" s="185" t="s">
        <v>42</v>
      </c>
      <c r="B51" s="13"/>
      <c r="C51" s="77"/>
      <c r="D51" s="13"/>
      <c r="E51" s="13"/>
      <c r="F51" s="95">
        <v>0.5</v>
      </c>
      <c r="G51" s="13"/>
      <c r="H51" s="13"/>
      <c r="I51" s="20"/>
      <c r="J51" s="13"/>
      <c r="K51" s="13"/>
      <c r="L51" s="90"/>
      <c r="M51" s="13"/>
      <c r="N51" s="13"/>
      <c r="O51" s="20"/>
      <c r="P51" s="13"/>
      <c r="Q51" s="13"/>
      <c r="R51" s="90"/>
      <c r="S51" s="13"/>
      <c r="T51" s="13"/>
      <c r="U51" s="142"/>
      <c r="V51" s="13"/>
      <c r="W51" s="13"/>
      <c r="X51" s="81"/>
      <c r="Y51" s="13"/>
      <c r="Z51" s="37"/>
      <c r="AA51" s="112">
        <v>3</v>
      </c>
      <c r="AB51" s="37"/>
      <c r="AC51" s="110">
        <f t="shared" si="0"/>
        <v>0.5</v>
      </c>
      <c r="AD51" s="37"/>
      <c r="AE51" s="110">
        <f t="shared" si="1"/>
        <v>2.5</v>
      </c>
      <c r="AF51" s="39"/>
      <c r="AG51" s="13"/>
      <c r="AH51" s="95">
        <v>0.5</v>
      </c>
      <c r="AI51" s="13"/>
      <c r="AJ51" s="39"/>
      <c r="AK51" s="39">
        <v>0.5</v>
      </c>
      <c r="AL51" s="39"/>
      <c r="AM51" s="39">
        <f t="shared" si="2"/>
        <v>0.5</v>
      </c>
      <c r="AN51" s="39"/>
      <c r="AO51" s="39">
        <f t="shared" si="3"/>
        <v>0</v>
      </c>
      <c r="AP51" s="37"/>
      <c r="AQ51" s="173"/>
      <c r="AT51" s="3"/>
      <c r="AZ51" s="2"/>
      <c r="BB51" s="2"/>
    </row>
    <row r="52" spans="1:62" ht="15.75">
      <c r="A52" s="184" t="s">
        <v>43</v>
      </c>
      <c r="B52" s="12"/>
      <c r="C52" s="76"/>
      <c r="D52" s="12"/>
      <c r="E52" s="12"/>
      <c r="F52" s="94">
        <v>1</v>
      </c>
      <c r="G52" s="12"/>
      <c r="H52" s="12"/>
      <c r="I52" s="76"/>
      <c r="J52" s="12"/>
      <c r="K52" s="12"/>
      <c r="L52" s="82"/>
      <c r="M52" s="12"/>
      <c r="N52" s="12"/>
      <c r="O52" s="76"/>
      <c r="P52" s="12"/>
      <c r="Q52" s="12"/>
      <c r="R52" s="82"/>
      <c r="S52" s="12"/>
      <c r="T52" s="12"/>
      <c r="U52" s="146"/>
      <c r="V52" s="12"/>
      <c r="W52" s="12"/>
      <c r="X52" s="82"/>
      <c r="Y52" s="12"/>
      <c r="Z52" s="37"/>
      <c r="AA52" s="111">
        <v>2</v>
      </c>
      <c r="AB52" s="37"/>
      <c r="AC52" s="109">
        <f t="shared" si="0"/>
        <v>1</v>
      </c>
      <c r="AD52" s="37"/>
      <c r="AE52" s="109">
        <f t="shared" si="1"/>
        <v>1</v>
      </c>
      <c r="AF52" s="41"/>
      <c r="AG52" s="12"/>
      <c r="AH52" s="94"/>
      <c r="AI52" s="12"/>
      <c r="AJ52" s="41"/>
      <c r="AK52" s="38">
        <v>0.5</v>
      </c>
      <c r="AL52" s="41"/>
      <c r="AM52" s="38">
        <f t="shared" si="2"/>
        <v>0</v>
      </c>
      <c r="AN52" s="41"/>
      <c r="AO52" s="38">
        <f t="shared" si="3"/>
        <v>0.5</v>
      </c>
      <c r="AP52" s="37"/>
      <c r="AQ52" s="173"/>
      <c r="AS52" s="3"/>
      <c r="AV52" s="2"/>
      <c r="AX52" s="2"/>
      <c r="BB52" s="2"/>
      <c r="BD52" s="2"/>
    </row>
    <row r="53" spans="1:62" ht="15.75">
      <c r="A53" s="185" t="s">
        <v>44</v>
      </c>
      <c r="B53" s="13"/>
      <c r="C53" s="20"/>
      <c r="D53" s="13"/>
      <c r="E53" s="13"/>
      <c r="F53" s="95"/>
      <c r="G53" s="13"/>
      <c r="H53" s="13"/>
      <c r="I53" s="20"/>
      <c r="J53" s="13"/>
      <c r="K53" s="13"/>
      <c r="L53" s="79"/>
      <c r="M53" s="13"/>
      <c r="N53" s="13"/>
      <c r="O53" s="20"/>
      <c r="P53" s="13"/>
      <c r="Q53" s="13"/>
      <c r="R53" s="79"/>
      <c r="S53" s="13"/>
      <c r="T53" s="13"/>
      <c r="U53" s="13"/>
      <c r="V53" s="13"/>
      <c r="W53" s="13"/>
      <c r="X53" s="79"/>
      <c r="Y53" s="13"/>
      <c r="Z53" s="37"/>
      <c r="AA53" s="112">
        <v>2</v>
      </c>
      <c r="AB53" s="37"/>
      <c r="AC53" s="110">
        <f t="shared" si="0"/>
        <v>0</v>
      </c>
      <c r="AD53" s="37"/>
      <c r="AE53" s="110">
        <f t="shared" si="1"/>
        <v>2</v>
      </c>
      <c r="AF53" s="39"/>
      <c r="AG53" s="13"/>
      <c r="AH53" s="95">
        <v>0.5</v>
      </c>
      <c r="AI53" s="13"/>
      <c r="AJ53" s="39"/>
      <c r="AK53" s="39">
        <v>0.5</v>
      </c>
      <c r="AL53" s="39"/>
      <c r="AM53" s="39">
        <f t="shared" si="2"/>
        <v>0.5</v>
      </c>
      <c r="AN53" s="39"/>
      <c r="AO53" s="39">
        <f t="shared" si="3"/>
        <v>0</v>
      </c>
      <c r="AP53" s="37"/>
      <c r="AQ53" s="173"/>
      <c r="AT53" s="3"/>
      <c r="AV53" s="2"/>
      <c r="AZ53" s="2"/>
      <c r="BB53" s="2"/>
    </row>
    <row r="54" spans="1:62" ht="15.75">
      <c r="A54" s="184" t="s">
        <v>45</v>
      </c>
      <c r="B54" s="12"/>
      <c r="C54" s="80">
        <v>0.5</v>
      </c>
      <c r="D54" s="12"/>
      <c r="E54" s="12"/>
      <c r="F54" s="94"/>
      <c r="G54" s="12"/>
      <c r="H54" s="12"/>
      <c r="I54" s="76"/>
      <c r="J54" s="12"/>
      <c r="K54" s="12"/>
      <c r="L54" s="76"/>
      <c r="M54" s="12"/>
      <c r="N54" s="12"/>
      <c r="O54" s="70">
        <v>0.5</v>
      </c>
      <c r="P54" s="12"/>
      <c r="Q54" s="12"/>
      <c r="R54" s="76"/>
      <c r="S54" s="12"/>
      <c r="T54" s="12"/>
      <c r="U54" s="12"/>
      <c r="V54" s="12"/>
      <c r="W54" s="12"/>
      <c r="X54" s="76"/>
      <c r="Y54" s="12"/>
      <c r="Z54" s="37"/>
      <c r="AA54" s="111">
        <v>2</v>
      </c>
      <c r="AB54" s="37"/>
      <c r="AC54" s="109">
        <f t="shared" si="0"/>
        <v>1</v>
      </c>
      <c r="AD54" s="37"/>
      <c r="AE54" s="109">
        <f t="shared" si="1"/>
        <v>1</v>
      </c>
      <c r="AF54" s="41"/>
      <c r="AG54" s="12"/>
      <c r="AH54" s="94"/>
      <c r="AI54" s="12"/>
      <c r="AJ54" s="41"/>
      <c r="AK54" s="38">
        <v>0.5</v>
      </c>
      <c r="AL54" s="41"/>
      <c r="AM54" s="38">
        <f t="shared" si="2"/>
        <v>0</v>
      </c>
      <c r="AN54" s="41"/>
      <c r="AO54" s="38">
        <f t="shared" si="3"/>
        <v>0.5</v>
      </c>
      <c r="AP54" s="37"/>
      <c r="AQ54" s="173"/>
      <c r="AT54" s="3"/>
      <c r="AV54" s="2"/>
      <c r="AZ54" s="2"/>
      <c r="BB54" s="2"/>
    </row>
    <row r="55" spans="1:62" ht="15.75">
      <c r="A55" s="185" t="s">
        <v>46</v>
      </c>
      <c r="B55" s="13"/>
      <c r="C55" s="20"/>
      <c r="D55" s="13"/>
      <c r="E55" s="13"/>
      <c r="F55" s="95">
        <v>1</v>
      </c>
      <c r="G55" s="13"/>
      <c r="H55" s="13"/>
      <c r="I55" s="20"/>
      <c r="J55" s="13"/>
      <c r="K55" s="13"/>
      <c r="L55" s="81"/>
      <c r="M55" s="13"/>
      <c r="N55" s="13"/>
      <c r="O55" s="20"/>
      <c r="P55" s="13"/>
      <c r="Q55" s="13"/>
      <c r="R55" s="81"/>
      <c r="S55" s="13"/>
      <c r="T55" s="13"/>
      <c r="U55" s="147"/>
      <c r="V55" s="13"/>
      <c r="W55" s="13"/>
      <c r="X55" s="81"/>
      <c r="Y55" s="13"/>
      <c r="Z55" s="37"/>
      <c r="AA55" s="112">
        <v>2</v>
      </c>
      <c r="AB55" s="37"/>
      <c r="AC55" s="110">
        <f t="shared" si="0"/>
        <v>1</v>
      </c>
      <c r="AD55" s="37"/>
      <c r="AE55" s="110">
        <f t="shared" si="1"/>
        <v>1</v>
      </c>
      <c r="AF55" s="39"/>
      <c r="AG55" s="13"/>
      <c r="AH55" s="95">
        <v>0.5</v>
      </c>
      <c r="AI55" s="13"/>
      <c r="AJ55" s="39"/>
      <c r="AK55" s="39">
        <v>0.5</v>
      </c>
      <c r="AL55" s="39"/>
      <c r="AM55" s="39">
        <f t="shared" si="2"/>
        <v>0.5</v>
      </c>
      <c r="AN55" s="39"/>
      <c r="AO55" s="39">
        <f t="shared" si="3"/>
        <v>0</v>
      </c>
      <c r="AP55" s="37"/>
      <c r="AQ55" s="173"/>
      <c r="AX55" s="2"/>
      <c r="BF55" s="1"/>
      <c r="BJ55" s="1"/>
    </row>
    <row r="56" spans="1:62" ht="15.75">
      <c r="A56" s="184" t="s">
        <v>47</v>
      </c>
      <c r="B56" s="12"/>
      <c r="C56" s="76"/>
      <c r="D56" s="12"/>
      <c r="E56" s="12"/>
      <c r="F56" s="94"/>
      <c r="G56" s="12"/>
      <c r="H56" s="12"/>
      <c r="I56" s="80">
        <v>1</v>
      </c>
      <c r="J56" s="12"/>
      <c r="K56" s="12"/>
      <c r="L56" s="82"/>
      <c r="M56" s="12"/>
      <c r="N56" s="12"/>
      <c r="O56" s="76"/>
      <c r="P56" s="12"/>
      <c r="Q56" s="12"/>
      <c r="R56" s="82"/>
      <c r="S56" s="12"/>
      <c r="T56" s="12"/>
      <c r="U56" s="12"/>
      <c r="V56" s="12"/>
      <c r="W56" s="12"/>
      <c r="X56" s="82"/>
      <c r="Y56" s="12"/>
      <c r="Z56" s="37"/>
      <c r="AA56" s="111">
        <v>2</v>
      </c>
      <c r="AB56" s="37"/>
      <c r="AC56" s="109">
        <f t="shared" si="0"/>
        <v>1</v>
      </c>
      <c r="AD56" s="37"/>
      <c r="AE56" s="109">
        <f t="shared" si="1"/>
        <v>1</v>
      </c>
      <c r="AF56" s="41"/>
      <c r="AG56" s="12"/>
      <c r="AH56" s="94"/>
      <c r="AI56" s="12"/>
      <c r="AJ56" s="41"/>
      <c r="AK56" s="38">
        <v>0.5</v>
      </c>
      <c r="AL56" s="41"/>
      <c r="AM56" s="38">
        <f t="shared" si="2"/>
        <v>0</v>
      </c>
      <c r="AN56" s="41"/>
      <c r="AO56" s="38">
        <f t="shared" si="3"/>
        <v>0.5</v>
      </c>
      <c r="AP56" s="37"/>
      <c r="AQ56" s="173"/>
      <c r="AV56" s="2"/>
      <c r="AX56" s="2"/>
      <c r="BB56" s="2"/>
      <c r="BD56" s="2"/>
    </row>
    <row r="57" spans="1:62" ht="15.75">
      <c r="A57" s="185" t="s">
        <v>48</v>
      </c>
      <c r="B57" s="13"/>
      <c r="C57" s="20"/>
      <c r="D57" s="13"/>
      <c r="E57" s="13"/>
      <c r="F57" s="95">
        <v>0.5</v>
      </c>
      <c r="G57" s="13"/>
      <c r="H57" s="13"/>
      <c r="I57" s="20"/>
      <c r="J57" s="13"/>
      <c r="K57" s="13"/>
      <c r="L57" s="90"/>
      <c r="M57" s="13"/>
      <c r="N57" s="13"/>
      <c r="O57" s="20"/>
      <c r="P57" s="13"/>
      <c r="Q57" s="13"/>
      <c r="R57" s="90"/>
      <c r="S57" s="13"/>
      <c r="T57" s="13"/>
      <c r="U57" s="147"/>
      <c r="V57" s="13"/>
      <c r="W57" s="13"/>
      <c r="X57" s="90"/>
      <c r="Y57" s="13"/>
      <c r="Z57" s="37"/>
      <c r="AA57" s="112">
        <v>2</v>
      </c>
      <c r="AB57" s="37"/>
      <c r="AC57" s="110">
        <f t="shared" si="0"/>
        <v>0.5</v>
      </c>
      <c r="AD57" s="37"/>
      <c r="AE57" s="110">
        <f t="shared" si="1"/>
        <v>1.5</v>
      </c>
      <c r="AF57" s="39"/>
      <c r="AG57" s="13"/>
      <c r="AH57" s="95">
        <v>0.5</v>
      </c>
      <c r="AI57" s="13"/>
      <c r="AJ57" s="39"/>
      <c r="AK57" s="39">
        <v>0.5</v>
      </c>
      <c r="AL57" s="39"/>
      <c r="AM57" s="39">
        <f t="shared" si="2"/>
        <v>0.5</v>
      </c>
      <c r="AN57" s="39"/>
      <c r="AO57" s="39">
        <f t="shared" si="3"/>
        <v>0</v>
      </c>
      <c r="AP57" s="37"/>
      <c r="AQ57" s="173"/>
      <c r="AS57" s="3"/>
      <c r="AV57" s="2"/>
      <c r="AX57" s="2"/>
      <c r="AZ57" s="2"/>
      <c r="BD57" s="2"/>
    </row>
    <row r="58" spans="1:62" ht="15.75">
      <c r="A58" s="184" t="s">
        <v>49</v>
      </c>
      <c r="B58" s="12"/>
      <c r="C58" s="76"/>
      <c r="D58" s="12"/>
      <c r="E58" s="12"/>
      <c r="F58" s="94"/>
      <c r="G58" s="12"/>
      <c r="H58" s="12"/>
      <c r="I58" s="80">
        <v>1</v>
      </c>
      <c r="J58" s="12"/>
      <c r="K58" s="12"/>
      <c r="L58" s="82"/>
      <c r="M58" s="12"/>
      <c r="N58" s="12"/>
      <c r="O58" s="76"/>
      <c r="P58" s="12"/>
      <c r="Q58" s="12"/>
      <c r="R58" s="83"/>
      <c r="S58" s="12"/>
      <c r="T58" s="12"/>
      <c r="U58" s="12"/>
      <c r="V58" s="12"/>
      <c r="W58" s="12"/>
      <c r="X58" s="82"/>
      <c r="Y58" s="12"/>
      <c r="Z58" s="37"/>
      <c r="AA58" s="111">
        <v>2.5</v>
      </c>
      <c r="AB58" s="37"/>
      <c r="AC58" s="109">
        <f t="shared" si="0"/>
        <v>1</v>
      </c>
      <c r="AD58" s="37"/>
      <c r="AE58" s="109">
        <f t="shared" si="1"/>
        <v>1.5</v>
      </c>
      <c r="AF58" s="41"/>
      <c r="AG58" s="12"/>
      <c r="AH58" s="94"/>
      <c r="AI58" s="12"/>
      <c r="AJ58" s="41"/>
      <c r="AK58" s="38">
        <v>0.5</v>
      </c>
      <c r="AL58" s="41"/>
      <c r="AM58" s="38">
        <f t="shared" si="2"/>
        <v>0</v>
      </c>
      <c r="AN58" s="41"/>
      <c r="AO58" s="38">
        <f t="shared" si="3"/>
        <v>0.5</v>
      </c>
      <c r="AP58" s="37"/>
      <c r="AQ58" s="173"/>
      <c r="AV58" s="2"/>
      <c r="AX58" s="2"/>
      <c r="AZ58" s="2"/>
      <c r="BB58" s="2"/>
      <c r="BD58" s="2"/>
    </row>
    <row r="59" spans="1:62" ht="15.75">
      <c r="A59" s="185" t="s">
        <v>50</v>
      </c>
      <c r="B59" s="13"/>
      <c r="C59" s="81"/>
      <c r="D59" s="13"/>
      <c r="E59" s="13"/>
      <c r="F59" s="95"/>
      <c r="G59" s="13"/>
      <c r="H59" s="13"/>
      <c r="I59" s="20"/>
      <c r="J59" s="13"/>
      <c r="K59" s="13"/>
      <c r="L59" s="90"/>
      <c r="M59" s="13"/>
      <c r="N59" s="13"/>
      <c r="O59" s="20"/>
      <c r="P59" s="13"/>
      <c r="Q59" s="13"/>
      <c r="R59" s="20"/>
      <c r="S59" s="13"/>
      <c r="T59" s="13"/>
      <c r="U59" s="13"/>
      <c r="V59" s="13"/>
      <c r="W59" s="13"/>
      <c r="X59" s="90"/>
      <c r="Y59" s="13"/>
      <c r="Z59" s="37"/>
      <c r="AA59" s="112">
        <v>3</v>
      </c>
      <c r="AB59" s="37"/>
      <c r="AC59" s="110">
        <f t="shared" si="0"/>
        <v>0</v>
      </c>
      <c r="AD59" s="37"/>
      <c r="AE59" s="110">
        <f t="shared" si="1"/>
        <v>3</v>
      </c>
      <c r="AF59" s="39"/>
      <c r="AG59" s="13"/>
      <c r="AH59" s="95">
        <v>0.5</v>
      </c>
      <c r="AI59" s="13"/>
      <c r="AJ59" s="39"/>
      <c r="AK59" s="39">
        <v>0.5</v>
      </c>
      <c r="AL59" s="39"/>
      <c r="AM59" s="39">
        <f t="shared" si="2"/>
        <v>0.5</v>
      </c>
      <c r="AN59" s="39"/>
      <c r="AO59" s="39">
        <f t="shared" si="3"/>
        <v>0</v>
      </c>
      <c r="AP59" s="37"/>
      <c r="AQ59" s="173"/>
      <c r="AT59" s="3"/>
      <c r="AV59" s="2"/>
      <c r="AX59" s="2"/>
      <c r="AZ59" s="2"/>
      <c r="BB59" s="2"/>
      <c r="BD59" s="2"/>
    </row>
    <row r="60" spans="1:62" ht="15.75">
      <c r="A60" s="184" t="s">
        <v>51</v>
      </c>
      <c r="B60" s="12"/>
      <c r="C60" s="82"/>
      <c r="D60" s="12"/>
      <c r="E60" s="12"/>
      <c r="F60" s="94">
        <v>1</v>
      </c>
      <c r="G60" s="12"/>
      <c r="H60" s="12"/>
      <c r="I60" s="76"/>
      <c r="J60" s="12"/>
      <c r="K60" s="12"/>
      <c r="L60" s="82"/>
      <c r="M60" s="12"/>
      <c r="N60" s="12"/>
      <c r="O60" s="76"/>
      <c r="P60" s="12"/>
      <c r="Q60" s="12"/>
      <c r="R60" s="78"/>
      <c r="S60" s="12"/>
      <c r="T60" s="12"/>
      <c r="U60" s="150"/>
      <c r="V60" s="12"/>
      <c r="W60" s="12"/>
      <c r="X60" s="82"/>
      <c r="Y60" s="12"/>
      <c r="Z60" s="37"/>
      <c r="AA60" s="111">
        <v>3</v>
      </c>
      <c r="AB60" s="37"/>
      <c r="AC60" s="109">
        <f t="shared" si="0"/>
        <v>1</v>
      </c>
      <c r="AD60" s="37"/>
      <c r="AE60" s="109">
        <f t="shared" si="1"/>
        <v>2</v>
      </c>
      <c r="AF60" s="41"/>
      <c r="AG60" s="12"/>
      <c r="AH60" s="94">
        <v>0.5</v>
      </c>
      <c r="AI60" s="12"/>
      <c r="AJ60" s="41"/>
      <c r="AK60" s="38">
        <v>0.5</v>
      </c>
      <c r="AL60" s="41"/>
      <c r="AM60" s="38">
        <f t="shared" si="2"/>
        <v>0.5</v>
      </c>
      <c r="AN60" s="41"/>
      <c r="AO60" s="38">
        <f t="shared" si="3"/>
        <v>0</v>
      </c>
      <c r="AP60" s="37"/>
      <c r="AQ60" s="173"/>
      <c r="AT60" s="3"/>
      <c r="AV60" s="2"/>
      <c r="AX60" s="2"/>
      <c r="AZ60" s="2"/>
      <c r="BD60" s="2"/>
    </row>
    <row r="61" spans="1:62" ht="15.75">
      <c r="A61" s="185" t="s">
        <v>52</v>
      </c>
      <c r="B61" s="13"/>
      <c r="C61" s="90"/>
      <c r="D61" s="13"/>
      <c r="E61" s="13"/>
      <c r="F61" s="95">
        <v>1</v>
      </c>
      <c r="G61" s="13"/>
      <c r="H61" s="13"/>
      <c r="I61" s="20"/>
      <c r="J61" s="13"/>
      <c r="K61" s="13"/>
      <c r="L61" s="90"/>
      <c r="M61" s="13"/>
      <c r="N61" s="13"/>
      <c r="O61" s="20"/>
      <c r="P61" s="13"/>
      <c r="Q61" s="13"/>
      <c r="R61" s="199"/>
      <c r="S61" s="13"/>
      <c r="T61" s="13"/>
      <c r="U61" s="144"/>
      <c r="V61" s="13"/>
      <c r="W61" s="13"/>
      <c r="X61" s="90"/>
      <c r="Y61" s="13"/>
      <c r="Z61" s="37"/>
      <c r="AA61" s="112">
        <v>3</v>
      </c>
      <c r="AB61" s="37"/>
      <c r="AC61" s="110">
        <f t="shared" si="0"/>
        <v>1</v>
      </c>
      <c r="AD61" s="37"/>
      <c r="AE61" s="110">
        <f t="shared" si="1"/>
        <v>2</v>
      </c>
      <c r="AF61" s="39"/>
      <c r="AG61" s="13"/>
      <c r="AH61" s="95"/>
      <c r="AI61" s="13"/>
      <c r="AJ61" s="39"/>
      <c r="AK61" s="39">
        <v>0.5</v>
      </c>
      <c r="AL61" s="39"/>
      <c r="AM61" s="39">
        <f t="shared" si="2"/>
        <v>0</v>
      </c>
      <c r="AN61" s="39"/>
      <c r="AO61" s="39">
        <f t="shared" si="3"/>
        <v>0.5</v>
      </c>
      <c r="AP61" s="37"/>
      <c r="AQ61" s="173"/>
      <c r="AX61" s="2"/>
      <c r="AZ61" s="2"/>
      <c r="BB61" s="2"/>
    </row>
    <row r="62" spans="1:62" ht="15.75">
      <c r="A62" s="184" t="s">
        <v>53</v>
      </c>
      <c r="B62" s="12"/>
      <c r="C62" s="82"/>
      <c r="D62" s="12"/>
      <c r="E62" s="12"/>
      <c r="F62" s="94">
        <v>1</v>
      </c>
      <c r="G62" s="12"/>
      <c r="H62" s="12"/>
      <c r="I62" s="76"/>
      <c r="J62" s="12"/>
      <c r="K62" s="12"/>
      <c r="L62" s="82"/>
      <c r="M62" s="12"/>
      <c r="N62" s="12"/>
      <c r="O62" s="76"/>
      <c r="P62" s="12"/>
      <c r="Q62" s="12"/>
      <c r="R62" s="83"/>
      <c r="S62" s="12"/>
      <c r="T62" s="12"/>
      <c r="U62" s="137"/>
      <c r="V62" s="12"/>
      <c r="W62" s="12"/>
      <c r="X62" s="82"/>
      <c r="Y62" s="12"/>
      <c r="Z62" s="37"/>
      <c r="AA62" s="111">
        <v>3</v>
      </c>
      <c r="AB62" s="37"/>
      <c r="AC62" s="109">
        <f t="shared" si="0"/>
        <v>1</v>
      </c>
      <c r="AD62" s="37"/>
      <c r="AE62" s="109">
        <f t="shared" si="1"/>
        <v>2</v>
      </c>
      <c r="AF62" s="41"/>
      <c r="AG62" s="12"/>
      <c r="AH62" s="94"/>
      <c r="AI62" s="12"/>
      <c r="AJ62" s="41"/>
      <c r="AK62" s="38">
        <v>0.5</v>
      </c>
      <c r="AL62" s="41"/>
      <c r="AM62" s="38">
        <f t="shared" si="2"/>
        <v>0</v>
      </c>
      <c r="AN62" s="41"/>
      <c r="AO62" s="38">
        <f t="shared" si="3"/>
        <v>0.5</v>
      </c>
      <c r="AP62" s="37"/>
      <c r="AQ62" s="173"/>
      <c r="AT62" s="3"/>
      <c r="AV62" s="2"/>
      <c r="AX62" s="2"/>
      <c r="AZ62" s="2"/>
      <c r="BB62" s="2"/>
      <c r="BD62" s="2"/>
    </row>
    <row r="63" spans="1:62" ht="15.75">
      <c r="A63" s="185" t="s">
        <v>54</v>
      </c>
      <c r="B63" s="13"/>
      <c r="C63" s="90"/>
      <c r="D63" s="13"/>
      <c r="E63" s="13"/>
      <c r="F63" s="95">
        <v>1</v>
      </c>
      <c r="G63" s="13"/>
      <c r="H63" s="13"/>
      <c r="I63" s="20"/>
      <c r="J63" s="13"/>
      <c r="K63" s="13"/>
      <c r="L63" s="90"/>
      <c r="M63" s="13"/>
      <c r="N63" s="13"/>
      <c r="O63" s="20"/>
      <c r="P63" s="13"/>
      <c r="Q63" s="13"/>
      <c r="R63" s="20"/>
      <c r="S63" s="13"/>
      <c r="T63" s="13"/>
      <c r="U63" s="140"/>
      <c r="V63" s="13"/>
      <c r="W63" s="13"/>
      <c r="X63" s="90"/>
      <c r="Y63" s="13"/>
      <c r="Z63" s="37"/>
      <c r="AA63" s="112">
        <v>3</v>
      </c>
      <c r="AB63" s="37"/>
      <c r="AC63" s="110">
        <f t="shared" si="0"/>
        <v>1</v>
      </c>
      <c r="AD63" s="37"/>
      <c r="AE63" s="110">
        <f t="shared" si="1"/>
        <v>2</v>
      </c>
      <c r="AF63" s="39"/>
      <c r="AG63" s="13"/>
      <c r="AH63" s="95"/>
      <c r="AI63" s="13"/>
      <c r="AJ63" s="39"/>
      <c r="AK63" s="39">
        <v>0.5</v>
      </c>
      <c r="AL63" s="39"/>
      <c r="AM63" s="39">
        <f t="shared" si="2"/>
        <v>0</v>
      </c>
      <c r="AN63" s="39"/>
      <c r="AO63" s="39">
        <f t="shared" si="3"/>
        <v>0.5</v>
      </c>
      <c r="AP63" s="37"/>
      <c r="AQ63" s="173"/>
      <c r="AT63" s="3"/>
      <c r="AV63" s="2"/>
      <c r="AX63" s="2"/>
      <c r="AZ63" s="2"/>
      <c r="BD63" s="2"/>
    </row>
    <row r="64" spans="1:62" ht="15.75">
      <c r="A64" s="184" t="s">
        <v>55</v>
      </c>
      <c r="B64" s="12"/>
      <c r="C64" s="83"/>
      <c r="D64" s="12"/>
      <c r="E64" s="12"/>
      <c r="F64" s="94"/>
      <c r="G64" s="12"/>
      <c r="H64" s="12"/>
      <c r="I64" s="76"/>
      <c r="J64" s="12"/>
      <c r="K64" s="12"/>
      <c r="L64" s="82"/>
      <c r="M64" s="12"/>
      <c r="N64" s="12"/>
      <c r="O64" s="76"/>
      <c r="P64" s="12"/>
      <c r="Q64" s="12"/>
      <c r="R64" s="78">
        <v>0.5</v>
      </c>
      <c r="S64" s="12"/>
      <c r="T64" s="12"/>
      <c r="U64" s="12"/>
      <c r="V64" s="12"/>
      <c r="W64" s="12"/>
      <c r="X64" s="82"/>
      <c r="Y64" s="12"/>
      <c r="Z64" s="37"/>
      <c r="AA64" s="111">
        <v>3</v>
      </c>
      <c r="AB64" s="37"/>
      <c r="AC64" s="109">
        <f t="shared" si="0"/>
        <v>0.5</v>
      </c>
      <c r="AD64" s="37"/>
      <c r="AE64" s="109">
        <f t="shared" si="1"/>
        <v>2.5</v>
      </c>
      <c r="AF64" s="41"/>
      <c r="AG64" s="12"/>
      <c r="AH64" s="94">
        <v>0.5</v>
      </c>
      <c r="AI64" s="12"/>
      <c r="AJ64" s="41"/>
      <c r="AK64" s="38">
        <v>0.5</v>
      </c>
      <c r="AL64" s="41"/>
      <c r="AM64" s="38">
        <f t="shared" si="2"/>
        <v>0.5</v>
      </c>
      <c r="AN64" s="41"/>
      <c r="AO64" s="38">
        <f t="shared" si="3"/>
        <v>0</v>
      </c>
      <c r="AP64" s="37"/>
      <c r="AQ64" s="173"/>
      <c r="AT64" s="3"/>
      <c r="AX64" s="2"/>
      <c r="AZ64" s="2"/>
      <c r="BB64" s="2"/>
    </row>
    <row r="65" spans="1:56" ht="15.75">
      <c r="A65" s="185" t="s">
        <v>56</v>
      </c>
      <c r="B65" s="13"/>
      <c r="C65" s="20"/>
      <c r="D65" s="13"/>
      <c r="E65" s="13"/>
      <c r="F65" s="95">
        <v>1</v>
      </c>
      <c r="G65" s="13"/>
      <c r="H65" s="13"/>
      <c r="I65" s="20"/>
      <c r="J65" s="13"/>
      <c r="K65" s="13"/>
      <c r="L65" s="90"/>
      <c r="M65" s="13"/>
      <c r="N65" s="13"/>
      <c r="O65" s="20"/>
      <c r="P65" s="13"/>
      <c r="Q65" s="13"/>
      <c r="R65" s="90"/>
      <c r="S65" s="13"/>
      <c r="T65" s="13"/>
      <c r="U65" s="147"/>
      <c r="V65" s="13"/>
      <c r="W65" s="13"/>
      <c r="X65" s="90"/>
      <c r="Y65" s="13"/>
      <c r="Z65" s="37"/>
      <c r="AA65" s="112">
        <v>2</v>
      </c>
      <c r="AB65" s="37"/>
      <c r="AC65" s="110">
        <f t="shared" si="0"/>
        <v>1</v>
      </c>
      <c r="AD65" s="37"/>
      <c r="AE65" s="110">
        <f t="shared" si="1"/>
        <v>1</v>
      </c>
      <c r="AF65" s="39"/>
      <c r="AG65" s="13"/>
      <c r="AH65" s="95"/>
      <c r="AI65" s="13"/>
      <c r="AJ65" s="39"/>
      <c r="AK65" s="39">
        <v>0.5</v>
      </c>
      <c r="AL65" s="39"/>
      <c r="AM65" s="39">
        <f t="shared" si="2"/>
        <v>0</v>
      </c>
      <c r="AN65" s="39"/>
      <c r="AO65" s="39">
        <f t="shared" si="3"/>
        <v>0.5</v>
      </c>
      <c r="AP65" s="37"/>
      <c r="AQ65" s="173"/>
      <c r="AV65" s="2"/>
      <c r="AX65" s="2"/>
      <c r="AZ65" s="2"/>
      <c r="BB65" s="2"/>
      <c r="BD65" s="2"/>
    </row>
    <row r="66" spans="1:56" ht="15.75">
      <c r="A66" s="184" t="s">
        <v>115</v>
      </c>
      <c r="B66" s="12"/>
      <c r="C66" s="76"/>
      <c r="D66" s="12"/>
      <c r="E66" s="12"/>
      <c r="F66" s="94"/>
      <c r="G66" s="12"/>
      <c r="H66" s="12"/>
      <c r="I66" s="76"/>
      <c r="J66" s="12"/>
      <c r="K66" s="12"/>
      <c r="L66" s="82"/>
      <c r="M66" s="12"/>
      <c r="N66" s="12"/>
      <c r="O66" s="76"/>
      <c r="P66" s="12"/>
      <c r="Q66" s="12"/>
      <c r="R66" s="82"/>
      <c r="S66" s="12"/>
      <c r="T66" s="12"/>
      <c r="U66" s="12"/>
      <c r="V66" s="12"/>
      <c r="W66" s="12"/>
      <c r="X66" s="82"/>
      <c r="Y66" s="12"/>
      <c r="Z66" s="37"/>
      <c r="AA66" s="111">
        <v>2</v>
      </c>
      <c r="AB66" s="37"/>
      <c r="AC66" s="109">
        <f t="shared" si="0"/>
        <v>0</v>
      </c>
      <c r="AD66" s="37"/>
      <c r="AE66" s="109">
        <f t="shared" si="1"/>
        <v>2</v>
      </c>
      <c r="AF66" s="41"/>
      <c r="AG66" s="12"/>
      <c r="AH66" s="94">
        <v>0.5</v>
      </c>
      <c r="AI66" s="12"/>
      <c r="AJ66" s="41"/>
      <c r="AK66" s="38">
        <v>0.5</v>
      </c>
      <c r="AL66" s="41"/>
      <c r="AM66" s="38">
        <f t="shared" si="2"/>
        <v>0.5</v>
      </c>
      <c r="AN66" s="41"/>
      <c r="AO66" s="38">
        <f t="shared" si="3"/>
        <v>0</v>
      </c>
      <c r="AP66" s="37"/>
      <c r="AQ66" s="173"/>
    </row>
    <row r="67" spans="1:56" ht="15.75">
      <c r="A67" s="185" t="s">
        <v>116</v>
      </c>
      <c r="B67" s="13"/>
      <c r="C67" s="20"/>
      <c r="D67" s="13"/>
      <c r="E67" s="13"/>
      <c r="F67" s="95">
        <v>0.5</v>
      </c>
      <c r="G67" s="13"/>
      <c r="H67" s="13"/>
      <c r="I67" s="20"/>
      <c r="J67" s="13"/>
      <c r="K67" s="13"/>
      <c r="L67" s="90"/>
      <c r="M67" s="13"/>
      <c r="N67" s="13"/>
      <c r="O67" s="20"/>
      <c r="P67" s="13"/>
      <c r="Q67" s="13"/>
      <c r="R67" s="90"/>
      <c r="S67" s="13"/>
      <c r="T67" s="13"/>
      <c r="U67" s="142"/>
      <c r="V67" s="13"/>
      <c r="W67" s="13"/>
      <c r="X67" s="90"/>
      <c r="Y67" s="13"/>
      <c r="Z67" s="37"/>
      <c r="AA67" s="112">
        <v>2</v>
      </c>
      <c r="AB67" s="37"/>
      <c r="AC67" s="110">
        <f t="shared" si="0"/>
        <v>0.5</v>
      </c>
      <c r="AD67" s="37"/>
      <c r="AE67" s="110">
        <f t="shared" si="1"/>
        <v>1.5</v>
      </c>
      <c r="AF67" s="39"/>
      <c r="AG67" s="13"/>
      <c r="AH67" s="95">
        <v>0.5</v>
      </c>
      <c r="AI67" s="13"/>
      <c r="AJ67" s="39"/>
      <c r="AK67" s="39">
        <v>0.5</v>
      </c>
      <c r="AL67" s="39"/>
      <c r="AM67" s="39">
        <f t="shared" si="2"/>
        <v>0.5</v>
      </c>
      <c r="AN67" s="39"/>
      <c r="AO67" s="39">
        <f t="shared" si="3"/>
        <v>0</v>
      </c>
      <c r="AP67" s="37"/>
      <c r="AQ67" s="173"/>
    </row>
    <row r="68" spans="1:56" ht="15.75">
      <c r="A68" s="184" t="s">
        <v>57</v>
      </c>
      <c r="B68" s="12"/>
      <c r="C68" s="205"/>
      <c r="D68" s="12"/>
      <c r="E68" s="12"/>
      <c r="F68" s="94">
        <v>0.5</v>
      </c>
      <c r="G68" s="12"/>
      <c r="H68" s="12"/>
      <c r="I68" s="76"/>
      <c r="J68" s="12"/>
      <c r="K68" s="12"/>
      <c r="L68" s="82"/>
      <c r="M68" s="12"/>
      <c r="N68" s="12"/>
      <c r="O68" s="76"/>
      <c r="P68" s="12"/>
      <c r="Q68" s="12"/>
      <c r="R68" s="82"/>
      <c r="S68" s="12"/>
      <c r="T68" s="12"/>
      <c r="U68" s="137"/>
      <c r="V68" s="12"/>
      <c r="W68" s="12"/>
      <c r="X68" s="82"/>
      <c r="Y68" s="12"/>
      <c r="Z68" s="37"/>
      <c r="AA68" s="111">
        <v>2</v>
      </c>
      <c r="AB68" s="37"/>
      <c r="AC68" s="109">
        <f t="shared" si="0"/>
        <v>0.5</v>
      </c>
      <c r="AD68" s="37"/>
      <c r="AE68" s="109">
        <f t="shared" si="1"/>
        <v>1.5</v>
      </c>
      <c r="AF68" s="41"/>
      <c r="AG68" s="12"/>
      <c r="AH68" s="94">
        <v>0.5</v>
      </c>
      <c r="AI68" s="12"/>
      <c r="AJ68" s="41"/>
      <c r="AK68" s="38">
        <v>0.5</v>
      </c>
      <c r="AL68" s="41"/>
      <c r="AM68" s="38">
        <f t="shared" si="2"/>
        <v>0.5</v>
      </c>
      <c r="AN68" s="41"/>
      <c r="AO68" s="38">
        <f t="shared" si="3"/>
        <v>0</v>
      </c>
      <c r="AP68" s="37"/>
      <c r="AQ68" s="173"/>
      <c r="AV68" s="2"/>
      <c r="AX68" s="2"/>
      <c r="AZ68" s="2"/>
      <c r="BD68" s="2"/>
    </row>
    <row r="69" spans="1:56" ht="15.75">
      <c r="A69" s="185" t="s">
        <v>58</v>
      </c>
      <c r="B69" s="13"/>
      <c r="C69" s="95"/>
      <c r="D69" s="13"/>
      <c r="E69" s="13"/>
      <c r="F69" s="95">
        <v>1</v>
      </c>
      <c r="G69" s="13"/>
      <c r="H69" s="13"/>
      <c r="I69" s="20"/>
      <c r="J69" s="13"/>
      <c r="K69" s="13"/>
      <c r="L69" s="90"/>
      <c r="M69" s="13"/>
      <c r="N69" s="13"/>
      <c r="O69" s="20"/>
      <c r="P69" s="13"/>
      <c r="Q69" s="13"/>
      <c r="R69" s="90"/>
      <c r="S69" s="13"/>
      <c r="T69" s="13"/>
      <c r="U69" s="144"/>
      <c r="V69" s="13"/>
      <c r="W69" s="13"/>
      <c r="X69" s="90"/>
      <c r="Y69" s="13"/>
      <c r="Z69" s="37"/>
      <c r="AA69" s="112">
        <v>3</v>
      </c>
      <c r="AB69" s="37"/>
      <c r="AC69" s="110">
        <f t="shared" si="0"/>
        <v>1</v>
      </c>
      <c r="AD69" s="37"/>
      <c r="AE69" s="110">
        <f t="shared" si="1"/>
        <v>2</v>
      </c>
      <c r="AF69" s="39"/>
      <c r="AG69" s="13"/>
      <c r="AH69" s="95"/>
      <c r="AI69" s="13"/>
      <c r="AJ69" s="39"/>
      <c r="AK69" s="39">
        <v>0.5</v>
      </c>
      <c r="AL69" s="39"/>
      <c r="AM69" s="39">
        <f t="shared" si="2"/>
        <v>0</v>
      </c>
      <c r="AN69" s="39"/>
      <c r="AO69" s="39">
        <f t="shared" si="3"/>
        <v>0.5</v>
      </c>
      <c r="AP69" s="37"/>
      <c r="AQ69" s="173"/>
      <c r="AV69" s="2"/>
      <c r="BB69" s="2"/>
      <c r="BD69" s="2"/>
    </row>
    <row r="70" spans="1:56" ht="15.75">
      <c r="A70" s="184" t="s">
        <v>59</v>
      </c>
      <c r="B70" s="12"/>
      <c r="C70" s="85"/>
      <c r="D70" s="12"/>
      <c r="E70" s="12"/>
      <c r="F70" s="94">
        <v>1</v>
      </c>
      <c r="G70" s="12"/>
      <c r="H70" s="12"/>
      <c r="I70" s="76"/>
      <c r="J70" s="12"/>
      <c r="K70" s="12"/>
      <c r="L70" s="82"/>
      <c r="M70" s="12"/>
      <c r="N70" s="12"/>
      <c r="O70" s="76"/>
      <c r="P70" s="12"/>
      <c r="Q70" s="12"/>
      <c r="R70" s="82"/>
      <c r="S70" s="12"/>
      <c r="T70" s="12"/>
      <c r="U70" s="146"/>
      <c r="V70" s="12"/>
      <c r="W70" s="12"/>
      <c r="X70" s="82"/>
      <c r="Y70" s="12"/>
      <c r="Z70" s="37"/>
      <c r="AA70" s="111">
        <v>3</v>
      </c>
      <c r="AB70" s="37"/>
      <c r="AC70" s="109">
        <f t="shared" si="0"/>
        <v>1</v>
      </c>
      <c r="AD70" s="37"/>
      <c r="AE70" s="109">
        <f t="shared" si="1"/>
        <v>2</v>
      </c>
      <c r="AF70" s="41"/>
      <c r="AG70" s="12"/>
      <c r="AH70" s="94"/>
      <c r="AI70" s="12"/>
      <c r="AJ70" s="41"/>
      <c r="AK70" s="38">
        <v>0.5</v>
      </c>
      <c r="AL70" s="41"/>
      <c r="AM70" s="38">
        <f t="shared" si="2"/>
        <v>0</v>
      </c>
      <c r="AN70" s="41"/>
      <c r="AO70" s="38">
        <f t="shared" si="3"/>
        <v>0.5</v>
      </c>
      <c r="AP70" s="37"/>
      <c r="AQ70" s="173"/>
      <c r="AV70" s="2"/>
      <c r="AX70" s="2"/>
      <c r="AZ70" s="2"/>
      <c r="BB70" s="2"/>
      <c r="BD70" s="2"/>
    </row>
    <row r="71" spans="1:56" ht="15.75">
      <c r="A71" s="185" t="s">
        <v>60</v>
      </c>
      <c r="B71" s="13"/>
      <c r="C71" s="20"/>
      <c r="D71" s="13"/>
      <c r="E71" s="13"/>
      <c r="F71" s="95"/>
      <c r="G71" s="13"/>
      <c r="H71" s="13"/>
      <c r="I71" s="84">
        <v>1</v>
      </c>
      <c r="J71" s="13"/>
      <c r="K71" s="13"/>
      <c r="L71" s="90"/>
      <c r="M71" s="13"/>
      <c r="N71" s="13"/>
      <c r="O71" s="20"/>
      <c r="P71" s="13"/>
      <c r="Q71" s="13"/>
      <c r="R71" s="90"/>
      <c r="S71" s="13"/>
      <c r="T71" s="13"/>
      <c r="U71" s="13"/>
      <c r="V71" s="13"/>
      <c r="W71" s="13"/>
      <c r="X71" s="90"/>
      <c r="Y71" s="13"/>
      <c r="Z71" s="37"/>
      <c r="AA71" s="112">
        <v>2</v>
      </c>
      <c r="AB71" s="37"/>
      <c r="AC71" s="110">
        <f t="shared" si="0"/>
        <v>1</v>
      </c>
      <c r="AD71" s="37"/>
      <c r="AE71" s="110">
        <f t="shared" si="1"/>
        <v>1</v>
      </c>
      <c r="AF71" s="39"/>
      <c r="AG71" s="13"/>
      <c r="AH71" s="95"/>
      <c r="AI71" s="13"/>
      <c r="AJ71" s="39"/>
      <c r="AK71" s="39">
        <v>0.5</v>
      </c>
      <c r="AL71" s="39"/>
      <c r="AM71" s="39">
        <f t="shared" si="2"/>
        <v>0</v>
      </c>
      <c r="AN71" s="39"/>
      <c r="AO71" s="39">
        <f t="shared" si="3"/>
        <v>0.5</v>
      </c>
      <c r="AP71" s="37"/>
      <c r="AQ71" s="173"/>
      <c r="AT71" s="3"/>
      <c r="BB71" s="2"/>
      <c r="BD71" s="2"/>
    </row>
    <row r="72" spans="1:56" ht="15.75">
      <c r="A72" s="184" t="s">
        <v>61</v>
      </c>
      <c r="B72" s="12"/>
      <c r="C72" s="76"/>
      <c r="D72" s="12"/>
      <c r="E72" s="12"/>
      <c r="F72" s="94"/>
      <c r="G72" s="12"/>
      <c r="H72" s="12"/>
      <c r="I72" s="94">
        <v>1</v>
      </c>
      <c r="J72" s="12"/>
      <c r="K72" s="12"/>
      <c r="L72" s="82"/>
      <c r="M72" s="12"/>
      <c r="N72" s="12"/>
      <c r="O72" s="76"/>
      <c r="P72" s="12"/>
      <c r="Q72" s="12"/>
      <c r="R72" s="82"/>
      <c r="S72" s="12"/>
      <c r="T72" s="12"/>
      <c r="U72" s="12"/>
      <c r="V72" s="12"/>
      <c r="W72" s="12"/>
      <c r="X72" s="82"/>
      <c r="Y72" s="12"/>
      <c r="Z72" s="37"/>
      <c r="AA72" s="111">
        <v>2.5</v>
      </c>
      <c r="AB72" s="37"/>
      <c r="AC72" s="109">
        <f t="shared" si="0"/>
        <v>1</v>
      </c>
      <c r="AD72" s="37"/>
      <c r="AE72" s="109">
        <f t="shared" si="1"/>
        <v>1.5</v>
      </c>
      <c r="AF72" s="41"/>
      <c r="AG72" s="12"/>
      <c r="AH72" s="94"/>
      <c r="AI72" s="12"/>
      <c r="AJ72" s="41"/>
      <c r="AK72" s="38">
        <v>0.5</v>
      </c>
      <c r="AL72" s="41"/>
      <c r="AM72" s="38">
        <f t="shared" si="2"/>
        <v>0</v>
      </c>
      <c r="AN72" s="41"/>
      <c r="AO72" s="38">
        <f t="shared" si="3"/>
        <v>0.5</v>
      </c>
      <c r="AP72" s="37"/>
      <c r="AQ72" s="173"/>
    </row>
    <row r="73" spans="1:56" ht="15.75">
      <c r="A73" s="185" t="s">
        <v>62</v>
      </c>
      <c r="B73" s="13"/>
      <c r="C73" s="20"/>
      <c r="D73" s="13"/>
      <c r="E73" s="13"/>
      <c r="F73" s="95"/>
      <c r="G73" s="13"/>
      <c r="H73" s="13"/>
      <c r="I73" s="95">
        <v>1</v>
      </c>
      <c r="J73" s="13"/>
      <c r="K73" s="13"/>
      <c r="L73" s="90"/>
      <c r="M73" s="13"/>
      <c r="N73" s="13"/>
      <c r="O73" s="20"/>
      <c r="P73" s="13"/>
      <c r="Q73" s="13"/>
      <c r="R73" s="90"/>
      <c r="S73" s="13"/>
      <c r="T73" s="13"/>
      <c r="U73" s="13"/>
      <c r="V73" s="13"/>
      <c r="W73" s="13"/>
      <c r="X73" s="90"/>
      <c r="Y73" s="13"/>
      <c r="Z73" s="37"/>
      <c r="AA73" s="112">
        <v>2.5</v>
      </c>
      <c r="AB73" s="37"/>
      <c r="AC73" s="110">
        <f t="shared" si="0"/>
        <v>1</v>
      </c>
      <c r="AD73" s="37"/>
      <c r="AE73" s="110">
        <f t="shared" si="1"/>
        <v>1.5</v>
      </c>
      <c r="AF73" s="39"/>
      <c r="AG73" s="13"/>
      <c r="AH73" s="95"/>
      <c r="AI73" s="13"/>
      <c r="AJ73" s="39"/>
      <c r="AK73" s="39">
        <v>0.5</v>
      </c>
      <c r="AL73" s="39"/>
      <c r="AM73" s="39">
        <f t="shared" si="2"/>
        <v>0</v>
      </c>
      <c r="AN73" s="39"/>
      <c r="AO73" s="39">
        <f t="shared" si="3"/>
        <v>0.5</v>
      </c>
      <c r="AP73" s="37"/>
      <c r="AQ73" s="173"/>
    </row>
    <row r="74" spans="1:56" ht="15.75">
      <c r="A74" s="184" t="s">
        <v>63</v>
      </c>
      <c r="B74" s="12"/>
      <c r="C74" s="76"/>
      <c r="D74" s="12"/>
      <c r="E74" s="12"/>
      <c r="F74" s="94"/>
      <c r="G74" s="12"/>
      <c r="H74" s="12"/>
      <c r="I74" s="85">
        <v>1</v>
      </c>
      <c r="J74" s="12"/>
      <c r="K74" s="12"/>
      <c r="L74" s="82"/>
      <c r="M74" s="12"/>
      <c r="N74" s="12"/>
      <c r="O74" s="76"/>
      <c r="P74" s="12"/>
      <c r="Q74" s="12"/>
      <c r="R74" s="82"/>
      <c r="S74" s="12"/>
      <c r="T74" s="12"/>
      <c r="U74" s="12"/>
      <c r="V74" s="12"/>
      <c r="W74" s="12"/>
      <c r="X74" s="82"/>
      <c r="Y74" s="12"/>
      <c r="Z74" s="37"/>
      <c r="AA74" s="111">
        <v>2.5</v>
      </c>
      <c r="AB74" s="37"/>
      <c r="AC74" s="109">
        <f t="shared" si="0"/>
        <v>1</v>
      </c>
      <c r="AD74" s="37"/>
      <c r="AE74" s="109">
        <f t="shared" si="1"/>
        <v>1.5</v>
      </c>
      <c r="AF74" s="41"/>
      <c r="AG74" s="12"/>
      <c r="AH74" s="94"/>
      <c r="AI74" s="12"/>
      <c r="AJ74" s="41"/>
      <c r="AK74" s="38">
        <v>0.5</v>
      </c>
      <c r="AL74" s="41"/>
      <c r="AM74" s="38">
        <f t="shared" si="2"/>
        <v>0</v>
      </c>
      <c r="AN74" s="41"/>
      <c r="AO74" s="38">
        <f t="shared" si="3"/>
        <v>0.5</v>
      </c>
      <c r="AP74" s="37"/>
      <c r="AQ74" s="173"/>
    </row>
    <row r="75" spans="1:56" ht="15.75">
      <c r="A75" s="185" t="s">
        <v>64</v>
      </c>
      <c r="B75" s="13"/>
      <c r="C75" s="84"/>
      <c r="D75" s="13"/>
      <c r="E75" s="13"/>
      <c r="F75" s="95"/>
      <c r="G75" s="13"/>
      <c r="H75" s="13"/>
      <c r="I75" s="20"/>
      <c r="J75" s="13"/>
      <c r="K75" s="13"/>
      <c r="L75" s="90"/>
      <c r="M75" s="13"/>
      <c r="N75" s="13"/>
      <c r="O75" s="20"/>
      <c r="P75" s="13"/>
      <c r="Q75" s="13"/>
      <c r="R75" s="90"/>
      <c r="S75" s="13"/>
      <c r="T75" s="13"/>
      <c r="U75" s="13"/>
      <c r="V75" s="13"/>
      <c r="W75" s="13"/>
      <c r="X75" s="90"/>
      <c r="Y75" s="13"/>
      <c r="Z75" s="37"/>
      <c r="AA75" s="112">
        <v>3</v>
      </c>
      <c r="AB75" s="37"/>
      <c r="AC75" s="110">
        <f t="shared" si="0"/>
        <v>0</v>
      </c>
      <c r="AD75" s="37"/>
      <c r="AE75" s="110">
        <f t="shared" si="1"/>
        <v>3</v>
      </c>
      <c r="AF75" s="39"/>
      <c r="AG75" s="13"/>
      <c r="AH75" s="95">
        <v>0.5</v>
      </c>
      <c r="AI75" s="13"/>
      <c r="AJ75" s="39"/>
      <c r="AK75" s="39">
        <v>0.5</v>
      </c>
      <c r="AL75" s="39"/>
      <c r="AM75" s="39">
        <f t="shared" si="2"/>
        <v>0.5</v>
      </c>
      <c r="AN75" s="39"/>
      <c r="AO75" s="39">
        <f t="shared" si="3"/>
        <v>0</v>
      </c>
      <c r="AP75" s="37"/>
      <c r="AQ75" s="173"/>
    </row>
    <row r="76" spans="1:56" ht="15.75">
      <c r="A76" s="184" t="s">
        <v>65</v>
      </c>
      <c r="B76" s="12"/>
      <c r="C76" s="94"/>
      <c r="D76" s="12"/>
      <c r="E76" s="12"/>
      <c r="F76" s="94">
        <v>1</v>
      </c>
      <c r="G76" s="12"/>
      <c r="H76" s="12"/>
      <c r="I76" s="101"/>
      <c r="J76" s="12"/>
      <c r="K76" s="12"/>
      <c r="L76" s="82"/>
      <c r="M76" s="12"/>
      <c r="N76" s="12"/>
      <c r="O76" s="76"/>
      <c r="P76" s="12"/>
      <c r="Q76" s="12"/>
      <c r="R76" s="82"/>
      <c r="S76" s="12"/>
      <c r="T76" s="12"/>
      <c r="U76" s="152"/>
      <c r="V76" s="12"/>
      <c r="W76" s="12"/>
      <c r="X76" s="82"/>
      <c r="Y76" s="12"/>
      <c r="Z76" s="37"/>
      <c r="AA76" s="111">
        <v>3.5</v>
      </c>
      <c r="AB76" s="37"/>
      <c r="AC76" s="109">
        <f t="shared" ref="AC76:AC78" si="4">(C76+F76+I76+L76+O76+R76+U76+X76)</f>
        <v>1</v>
      </c>
      <c r="AD76" s="37"/>
      <c r="AE76" s="109">
        <f t="shared" ref="AE76:AE77" si="5">AA76-AC76</f>
        <v>2.5</v>
      </c>
      <c r="AF76" s="41"/>
      <c r="AG76" s="12"/>
      <c r="AH76" s="94">
        <v>0.5</v>
      </c>
      <c r="AI76" s="12"/>
      <c r="AJ76" s="41"/>
      <c r="AK76" s="38">
        <v>0.5</v>
      </c>
      <c r="AL76" s="41"/>
      <c r="AM76" s="38">
        <f t="shared" ref="AM76:AM78" si="6">AH76</f>
        <v>0.5</v>
      </c>
      <c r="AN76" s="41"/>
      <c r="AO76" s="38">
        <f t="shared" si="3"/>
        <v>0</v>
      </c>
      <c r="AP76" s="37"/>
      <c r="AQ76" s="173"/>
    </row>
    <row r="77" spans="1:56" ht="15.75">
      <c r="A77" s="185" t="s">
        <v>66</v>
      </c>
      <c r="B77" s="13"/>
      <c r="C77" s="204"/>
      <c r="D77" s="13"/>
      <c r="E77" s="13"/>
      <c r="F77" s="95"/>
      <c r="G77" s="13"/>
      <c r="H77" s="13"/>
      <c r="I77" s="95">
        <v>1</v>
      </c>
      <c r="J77" s="13"/>
      <c r="K77" s="13"/>
      <c r="L77" s="90"/>
      <c r="M77" s="13"/>
      <c r="N77" s="13"/>
      <c r="O77" s="20"/>
      <c r="P77" s="13"/>
      <c r="Q77" s="13"/>
      <c r="R77" s="90"/>
      <c r="S77" s="13"/>
      <c r="T77" s="13"/>
      <c r="U77" s="13"/>
      <c r="V77" s="13"/>
      <c r="W77" s="13"/>
      <c r="X77" s="90"/>
      <c r="Y77" s="13"/>
      <c r="Z77" s="37"/>
      <c r="AA77" s="112">
        <v>2</v>
      </c>
      <c r="AB77" s="37"/>
      <c r="AC77" s="110">
        <f t="shared" si="4"/>
        <v>1</v>
      </c>
      <c r="AD77" s="37"/>
      <c r="AE77" s="110">
        <f t="shared" si="5"/>
        <v>1</v>
      </c>
      <c r="AF77" s="39"/>
      <c r="AG77" s="13"/>
      <c r="AH77" s="95"/>
      <c r="AI77" s="13"/>
      <c r="AJ77" s="39"/>
      <c r="AK77" s="39">
        <v>0.5</v>
      </c>
      <c r="AL77" s="39"/>
      <c r="AM77" s="39">
        <f t="shared" si="6"/>
        <v>0</v>
      </c>
      <c r="AN77" s="39"/>
      <c r="AO77" s="39">
        <f t="shared" si="3"/>
        <v>0.5</v>
      </c>
      <c r="AP77" s="37"/>
      <c r="AQ77" s="173"/>
    </row>
    <row r="78" spans="1:56" ht="15.75">
      <c r="A78" s="184" t="s">
        <v>67</v>
      </c>
      <c r="B78" s="12"/>
      <c r="C78" s="76"/>
      <c r="D78" s="12"/>
      <c r="E78" s="12"/>
      <c r="F78" s="85"/>
      <c r="G78" s="12"/>
      <c r="H78" s="12"/>
      <c r="I78" s="85">
        <v>1</v>
      </c>
      <c r="J78" s="12"/>
      <c r="K78" s="12"/>
      <c r="L78" s="83"/>
      <c r="M78" s="12"/>
      <c r="N78" s="12"/>
      <c r="O78" s="76"/>
      <c r="P78" s="12"/>
      <c r="Q78" s="12"/>
      <c r="R78" s="83"/>
      <c r="S78" s="12"/>
      <c r="T78" s="12"/>
      <c r="U78" s="12"/>
      <c r="V78" s="12"/>
      <c r="W78" s="12"/>
      <c r="X78" s="83"/>
      <c r="Y78" s="12"/>
      <c r="Z78" s="37"/>
      <c r="AA78" s="111">
        <v>2.5</v>
      </c>
      <c r="AB78" s="37"/>
      <c r="AC78" s="109">
        <f t="shared" si="4"/>
        <v>1</v>
      </c>
      <c r="AD78" s="37"/>
      <c r="AE78" s="109">
        <f>AA78-AC78</f>
        <v>1.5</v>
      </c>
      <c r="AF78" s="41"/>
      <c r="AG78" s="12"/>
      <c r="AH78" s="85">
        <v>0.5</v>
      </c>
      <c r="AI78" s="12"/>
      <c r="AJ78" s="41"/>
      <c r="AK78" s="40">
        <v>0.5</v>
      </c>
      <c r="AL78" s="41"/>
      <c r="AM78" s="38">
        <f t="shared" si="6"/>
        <v>0.5</v>
      </c>
      <c r="AN78" s="41"/>
      <c r="AO78" s="38">
        <f>AK78-AM78</f>
        <v>0</v>
      </c>
      <c r="AP78" s="37"/>
      <c r="AQ78" s="173"/>
    </row>
    <row r="79" spans="1:56" ht="14.1" customHeight="1">
      <c r="A79" s="165"/>
      <c r="B79" s="7"/>
      <c r="C79" s="206"/>
      <c r="D79" s="7"/>
      <c r="E79" s="7"/>
      <c r="F79" s="206"/>
      <c r="G79" s="7"/>
      <c r="H79" s="7"/>
      <c r="I79" s="206"/>
      <c r="J79" s="7"/>
      <c r="K79" s="7"/>
      <c r="L79" s="206"/>
      <c r="M79" s="7"/>
      <c r="N79" s="7"/>
      <c r="O79" s="206"/>
      <c r="P79" s="7"/>
      <c r="Q79" s="7"/>
      <c r="R79" s="206"/>
      <c r="S79" s="7"/>
      <c r="T79" s="7"/>
      <c r="U79" s="7"/>
      <c r="V79" s="7"/>
      <c r="W79" s="7"/>
      <c r="X79" s="206"/>
      <c r="Y79" s="7"/>
      <c r="Z79" s="27"/>
      <c r="AA79" s="27"/>
      <c r="AB79" s="27"/>
      <c r="AC79" s="40"/>
      <c r="AD79" s="30"/>
      <c r="AE79" s="40"/>
      <c r="AF79" s="206"/>
      <c r="AG79" s="7"/>
      <c r="AH79" s="206"/>
      <c r="AI79" s="7"/>
      <c r="AJ79" s="7"/>
      <c r="AK79" s="33"/>
      <c r="AL79" s="33"/>
      <c r="AM79" s="40"/>
      <c r="AN79" s="40"/>
      <c r="AO79" s="40"/>
      <c r="AP79" s="33"/>
      <c r="AQ79" s="186"/>
    </row>
    <row r="80" spans="1:56" ht="15.75">
      <c r="A80" s="181" t="s">
        <v>79</v>
      </c>
      <c r="B80" s="7"/>
      <c r="C80" s="206">
        <v>23</v>
      </c>
      <c r="D80" s="7"/>
      <c r="E80" s="7"/>
      <c r="F80" s="206">
        <v>67</v>
      </c>
      <c r="G80" s="7"/>
      <c r="H80" s="7"/>
      <c r="I80" s="206">
        <v>31</v>
      </c>
      <c r="J80" s="7"/>
      <c r="K80" s="7"/>
      <c r="L80" s="206">
        <v>65</v>
      </c>
      <c r="M80" s="7"/>
      <c r="N80" s="7"/>
      <c r="O80" s="206">
        <v>1</v>
      </c>
      <c r="P80" s="7"/>
      <c r="Q80" s="7"/>
      <c r="R80" s="206">
        <v>60</v>
      </c>
      <c r="S80" s="7"/>
      <c r="T80" s="7"/>
      <c r="U80" s="206">
        <v>27</v>
      </c>
      <c r="V80" s="7"/>
      <c r="W80" s="7"/>
      <c r="X80" s="206">
        <v>65</v>
      </c>
      <c r="Y80" s="7"/>
      <c r="Z80" s="27"/>
      <c r="AA80" s="27"/>
      <c r="AB80" s="27"/>
      <c r="AC80" s="33">
        <v>67</v>
      </c>
      <c r="AD80" s="33"/>
      <c r="AE80" s="33"/>
      <c r="AF80" s="206"/>
      <c r="AG80" s="7"/>
      <c r="AH80" s="206">
        <v>67</v>
      </c>
      <c r="AI80" s="7"/>
      <c r="AJ80" s="7"/>
      <c r="AK80" s="33"/>
      <c r="AL80" s="33"/>
      <c r="AM80" s="33">
        <v>67</v>
      </c>
      <c r="AN80" s="33"/>
      <c r="AO80" s="33"/>
      <c r="AP80" s="33"/>
      <c r="AQ80" s="186"/>
    </row>
    <row r="81" spans="1:56" ht="15" customHeight="1">
      <c r="A81" s="187"/>
      <c r="B81" s="14"/>
      <c r="C81" s="19"/>
      <c r="D81" s="14"/>
      <c r="E81" s="14"/>
      <c r="F81" s="19"/>
      <c r="G81" s="14"/>
      <c r="H81" s="14"/>
      <c r="I81" s="19"/>
      <c r="J81" s="14"/>
      <c r="K81" s="14"/>
      <c r="L81" s="19"/>
      <c r="M81" s="14"/>
      <c r="N81" s="14"/>
      <c r="O81" s="19"/>
      <c r="P81" s="14"/>
      <c r="Q81" s="14"/>
      <c r="R81" s="19"/>
      <c r="S81" s="14"/>
      <c r="T81" s="14"/>
      <c r="U81" s="14"/>
      <c r="V81" s="14"/>
      <c r="W81" s="14"/>
      <c r="X81" s="19"/>
      <c r="Y81" s="14"/>
      <c r="Z81" s="37"/>
      <c r="AA81" s="37"/>
      <c r="AB81" s="37"/>
      <c r="AC81" s="42"/>
      <c r="AD81" s="42"/>
      <c r="AE81" s="42"/>
      <c r="AF81" s="19"/>
      <c r="AG81" s="14"/>
      <c r="AH81" s="19"/>
      <c r="AI81" s="14"/>
      <c r="AJ81" s="14"/>
      <c r="AK81" s="42"/>
      <c r="AL81" s="42"/>
      <c r="AM81" s="42"/>
      <c r="AN81" s="42"/>
      <c r="AO81" s="42"/>
      <c r="AP81" s="42"/>
      <c r="AQ81" s="186"/>
    </row>
    <row r="82" spans="1:56" ht="15.75">
      <c r="A82" s="181" t="s">
        <v>80</v>
      </c>
      <c r="B82" s="7"/>
      <c r="C82" s="206">
        <f>COUNTIF(C12:C78,"&gt;0")</f>
        <v>3</v>
      </c>
      <c r="D82" s="7"/>
      <c r="E82" s="7"/>
      <c r="F82" s="206">
        <f>COUNTIF(F12:F78,"&gt;0")</f>
        <v>27</v>
      </c>
      <c r="G82" s="7"/>
      <c r="H82" s="7"/>
      <c r="I82" s="206">
        <f>COUNTIF(I12:I78,"&gt;0")</f>
        <v>30</v>
      </c>
      <c r="J82" s="7"/>
      <c r="K82" s="7"/>
      <c r="L82" s="206">
        <f>COUNTIF(L12:L78,"&gt;0")</f>
        <v>1</v>
      </c>
      <c r="M82" s="7"/>
      <c r="N82" s="7"/>
      <c r="O82" s="206">
        <f>COUNTIF(O12:O78,"&gt;0")</f>
        <v>1</v>
      </c>
      <c r="P82" s="7"/>
      <c r="Q82" s="7"/>
      <c r="R82" s="206">
        <f>COUNTIF(R12:R78,"&gt;0")</f>
        <v>5</v>
      </c>
      <c r="S82" s="7"/>
      <c r="T82" s="7"/>
      <c r="U82" s="206">
        <f>COUNTIF(U12:U78,"&gt;0")</f>
        <v>0</v>
      </c>
      <c r="V82" s="7"/>
      <c r="W82" s="7"/>
      <c r="X82" s="206">
        <f>COUNTIF(X12:X78,"&gt;0")</f>
        <v>1</v>
      </c>
      <c r="Y82" s="7"/>
      <c r="Z82" s="27"/>
      <c r="AA82" s="27"/>
      <c r="AB82" s="27"/>
      <c r="AC82" s="33">
        <f>COUNTIF(AC12:AC78,"&gt;0")</f>
        <v>60</v>
      </c>
      <c r="AD82" s="33"/>
      <c r="AE82" s="33"/>
      <c r="AF82" s="206"/>
      <c r="AG82" s="7"/>
      <c r="AH82" s="206">
        <f>COUNTIF(AH12:AH78,"&gt;0")</f>
        <v>30</v>
      </c>
      <c r="AI82" s="7"/>
      <c r="AJ82" s="7"/>
      <c r="AK82" s="33"/>
      <c r="AL82" s="33"/>
      <c r="AM82" s="33">
        <f>COUNTIF(AM12:AM78,"&gt;0")</f>
        <v>30</v>
      </c>
      <c r="AN82" s="33"/>
      <c r="AO82" s="33"/>
      <c r="AP82" s="33"/>
      <c r="AQ82" s="188"/>
      <c r="AX82" s="2"/>
      <c r="AZ82" s="2"/>
      <c r="BB82" s="2"/>
      <c r="BD82" s="2"/>
    </row>
    <row r="83" spans="1:56">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189"/>
    </row>
    <row r="84" spans="1:56">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189"/>
    </row>
    <row r="85" spans="1:56">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14"/>
    </row>
    <row r="86" spans="1:56">
      <c r="A86" s="210"/>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4"/>
    </row>
    <row r="87" spans="1:56" ht="45" customHeight="1">
      <c r="A87" s="229" t="s">
        <v>119</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214"/>
    </row>
    <row r="88" spans="1:56" ht="15" customHeight="1">
      <c r="A88" s="212"/>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4"/>
    </row>
    <row r="89" spans="1:56">
      <c r="A89" s="229" t="s">
        <v>204</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214"/>
    </row>
    <row r="90" spans="1:56">
      <c r="A90" s="212"/>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4"/>
    </row>
    <row r="91" spans="1:56">
      <c r="A91" s="229" t="s">
        <v>205</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214"/>
    </row>
    <row r="92" spans="1:56">
      <c r="A92" s="212"/>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4"/>
    </row>
    <row r="93" spans="1:56">
      <c r="A93" s="229" t="s">
        <v>206</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214"/>
    </row>
    <row r="94" spans="1:56">
      <c r="A94" s="212"/>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4"/>
    </row>
    <row r="95" spans="1:56" ht="90" customHeight="1">
      <c r="A95" s="234" t="s">
        <v>207</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214"/>
    </row>
    <row r="96" spans="1:56" ht="15" customHeight="1">
      <c r="A96" s="210"/>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4"/>
    </row>
    <row r="97" spans="1:43" ht="105" customHeight="1">
      <c r="A97" s="229" t="s">
        <v>256</v>
      </c>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214"/>
    </row>
    <row r="98" spans="1:43" ht="15" customHeight="1">
      <c r="A98" s="212"/>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4"/>
    </row>
    <row r="99" spans="1:43" ht="45" customHeight="1">
      <c r="A99" s="229" t="s">
        <v>257</v>
      </c>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214"/>
    </row>
    <row r="100" spans="1:43" ht="15" customHeight="1">
      <c r="A100" s="212"/>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4"/>
    </row>
    <row r="101" spans="1:43" ht="45" customHeight="1">
      <c r="A101" s="229" t="s">
        <v>258</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214"/>
    </row>
    <row r="102" spans="1:43" ht="15" customHeight="1">
      <c r="A102" s="212"/>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4"/>
    </row>
    <row r="103" spans="1:43" ht="45" customHeight="1">
      <c r="A103" s="229" t="s">
        <v>259</v>
      </c>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03"/>
    </row>
    <row r="104" spans="1:43" ht="15" customHeight="1">
      <c r="A104" s="212"/>
      <c r="B104" s="213"/>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3"/>
      <c r="AP104" s="213"/>
      <c r="AQ104" s="214"/>
    </row>
    <row r="105" spans="1:43" ht="30" customHeight="1">
      <c r="A105" s="229" t="s">
        <v>264</v>
      </c>
      <c r="B105" s="231"/>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214"/>
    </row>
    <row r="106" spans="1:43" ht="15" customHeight="1">
      <c r="A106" s="212"/>
      <c r="B106" s="211"/>
      <c r="C106" s="211"/>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c r="AG106" s="211"/>
      <c r="AH106" s="211"/>
      <c r="AI106" s="211"/>
      <c r="AJ106" s="211"/>
      <c r="AK106" s="211"/>
      <c r="AL106" s="211"/>
      <c r="AM106" s="211"/>
      <c r="AN106" s="211"/>
      <c r="AO106" s="211"/>
      <c r="AP106" s="211"/>
      <c r="AQ106" s="214"/>
    </row>
    <row r="107" spans="1:43" ht="15" customHeight="1">
      <c r="A107" s="229" t="s">
        <v>265</v>
      </c>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214"/>
    </row>
    <row r="108" spans="1:43" ht="15" customHeight="1">
      <c r="A108" s="212"/>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1"/>
      <c r="AP108" s="211"/>
      <c r="AQ108" s="214"/>
    </row>
    <row r="109" spans="1:43" ht="15" customHeight="1">
      <c r="A109" s="229" t="s">
        <v>266</v>
      </c>
      <c r="B109" s="231"/>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c r="AM109" s="231"/>
      <c r="AN109" s="231"/>
      <c r="AO109" s="231"/>
      <c r="AP109" s="231"/>
      <c r="AQ109" s="214"/>
    </row>
    <row r="110" spans="1:43" ht="15" customHeight="1">
      <c r="A110" s="212"/>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c r="AA110" s="211"/>
      <c r="AB110" s="211"/>
      <c r="AC110" s="211"/>
      <c r="AD110" s="211"/>
      <c r="AE110" s="211"/>
      <c r="AF110" s="211"/>
      <c r="AG110" s="211"/>
      <c r="AH110" s="211"/>
      <c r="AI110" s="211"/>
      <c r="AJ110" s="211"/>
      <c r="AK110" s="211"/>
      <c r="AL110" s="211"/>
      <c r="AM110" s="211"/>
      <c r="AN110" s="211"/>
      <c r="AO110" s="211"/>
      <c r="AP110" s="211"/>
      <c r="AQ110" s="214"/>
    </row>
    <row r="111" spans="1:43" ht="30" customHeight="1">
      <c r="A111" s="229" t="s">
        <v>267</v>
      </c>
      <c r="B111" s="231"/>
      <c r="C111" s="231"/>
      <c r="D111" s="231"/>
      <c r="E111" s="231"/>
      <c r="F111" s="231"/>
      <c r="G111" s="231"/>
      <c r="H111" s="231"/>
      <c r="I111" s="231"/>
      <c r="J111" s="231"/>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231"/>
      <c r="AP111" s="231"/>
      <c r="AQ111" s="214"/>
    </row>
    <row r="112" spans="1:43" ht="15" customHeight="1">
      <c r="A112" s="212"/>
      <c r="B112" s="211"/>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c r="AJ112" s="211"/>
      <c r="AK112" s="211"/>
      <c r="AL112" s="211"/>
      <c r="AM112" s="211"/>
      <c r="AN112" s="211"/>
      <c r="AO112" s="211"/>
      <c r="AP112" s="211"/>
      <c r="AQ112" s="214"/>
    </row>
    <row r="113" spans="1:88" ht="30" customHeight="1" thickBot="1">
      <c r="A113" s="232" t="s">
        <v>268</v>
      </c>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c r="AI113" s="233"/>
      <c r="AJ113" s="233"/>
      <c r="AK113" s="233"/>
      <c r="AL113" s="233"/>
      <c r="AM113" s="233"/>
      <c r="AN113" s="233"/>
      <c r="AO113" s="233"/>
      <c r="AP113" s="233"/>
      <c r="AQ113" s="215"/>
    </row>
    <row r="114" spans="1:88">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row>
    <row r="115" spans="1:88">
      <c r="AV115" s="2"/>
      <c r="AX115" s="2"/>
      <c r="AZ115" s="2"/>
      <c r="BB115" s="2"/>
      <c r="BD115" s="2"/>
    </row>
    <row r="116" spans="1:88">
      <c r="AV116" s="2"/>
      <c r="AX116" s="2"/>
    </row>
    <row r="117" spans="1:88">
      <c r="AV117" s="2"/>
      <c r="AX117" s="2"/>
      <c r="AZ117" s="2"/>
      <c r="BB117" s="2"/>
      <c r="BD117" s="2"/>
    </row>
    <row r="118" spans="1:88">
      <c r="AV118" s="2"/>
      <c r="AX118" s="2"/>
    </row>
    <row r="119" spans="1:88">
      <c r="AV119" s="2"/>
      <c r="AZ119" s="2"/>
      <c r="BD119" s="2"/>
    </row>
    <row r="120" spans="1:88">
      <c r="AV120" s="2"/>
      <c r="AX120" s="2"/>
      <c r="AZ120" s="2"/>
      <c r="BB120" s="2"/>
      <c r="BD120" s="2"/>
    </row>
    <row r="121" spans="1:88">
      <c r="AV121" s="2"/>
      <c r="AX121" s="2"/>
      <c r="AZ121" s="2"/>
      <c r="BB121" s="2"/>
      <c r="BD121" s="2"/>
    </row>
    <row r="123" spans="1:88">
      <c r="AV123" s="2"/>
      <c r="AX123" s="2"/>
      <c r="AZ123" s="2"/>
      <c r="BB123" s="2"/>
      <c r="BD123" s="2"/>
      <c r="CJ123" s="2"/>
    </row>
    <row r="124" spans="1:88">
      <c r="AU124" s="1"/>
    </row>
    <row r="126" spans="1:88">
      <c r="BT126" s="2"/>
      <c r="CJ126" s="2"/>
    </row>
    <row r="127" spans="1:88">
      <c r="AU127" s="1"/>
    </row>
  </sheetData>
  <mergeCells count="64">
    <mergeCell ref="A113:AP113"/>
    <mergeCell ref="A91:AP91"/>
    <mergeCell ref="A93:AP93"/>
    <mergeCell ref="A95:AP95"/>
    <mergeCell ref="A97:AP97"/>
    <mergeCell ref="A99:AP99"/>
    <mergeCell ref="A101:AP101"/>
    <mergeCell ref="A103:AP103"/>
    <mergeCell ref="A105:AP105"/>
    <mergeCell ref="A107:AP107"/>
    <mergeCell ref="A109:AP109"/>
    <mergeCell ref="A111:AP111"/>
    <mergeCell ref="Q9:S9"/>
    <mergeCell ref="T9:V9"/>
    <mergeCell ref="W9:Y9"/>
    <mergeCell ref="AG9:AI9"/>
    <mergeCell ref="A89:AP89"/>
    <mergeCell ref="B10:D10"/>
    <mergeCell ref="E10:G10"/>
    <mergeCell ref="H10:J10"/>
    <mergeCell ref="K10:M10"/>
    <mergeCell ref="N10:P10"/>
    <mergeCell ref="Q10:S10"/>
    <mergeCell ref="T10:V10"/>
    <mergeCell ref="W10:Y10"/>
    <mergeCell ref="AG10:AI10"/>
    <mergeCell ref="A85:AP85"/>
    <mergeCell ref="A87:AP87"/>
    <mergeCell ref="B9:D9"/>
    <mergeCell ref="E9:G9"/>
    <mergeCell ref="H9:J9"/>
    <mergeCell ref="K9:M9"/>
    <mergeCell ref="N9:P9"/>
    <mergeCell ref="AG7:AI7"/>
    <mergeCell ref="B8:D8"/>
    <mergeCell ref="E8:G8"/>
    <mergeCell ref="H8:J8"/>
    <mergeCell ref="K8:M8"/>
    <mergeCell ref="N8:P8"/>
    <mergeCell ref="Q8:S8"/>
    <mergeCell ref="T8:V8"/>
    <mergeCell ref="W8:Y8"/>
    <mergeCell ref="AG8:AI8"/>
    <mergeCell ref="T6:V6"/>
    <mergeCell ref="W6:Y6"/>
    <mergeCell ref="AG6:AI6"/>
    <mergeCell ref="B7:D7"/>
    <mergeCell ref="E7:G7"/>
    <mergeCell ref="H7:J7"/>
    <mergeCell ref="K7:M7"/>
    <mergeCell ref="N7:P7"/>
    <mergeCell ref="Q7:S7"/>
    <mergeCell ref="T7:V7"/>
    <mergeCell ref="B6:D6"/>
    <mergeCell ref="E6:G6"/>
    <mergeCell ref="K6:M6"/>
    <mergeCell ref="N6:P6"/>
    <mergeCell ref="Q6:S6"/>
    <mergeCell ref="W7:Y7"/>
    <mergeCell ref="B3:AE3"/>
    <mergeCell ref="AG3:AP3"/>
    <mergeCell ref="B5:D5"/>
    <mergeCell ref="E5:S5"/>
    <mergeCell ref="W5:Y5"/>
  </mergeCells>
  <printOptions horizontalCentered="1"/>
  <pageMargins left="0.5" right="0.5" top="0.5" bottom="0.5" header="0.3" footer="0.3"/>
  <pageSetup scale="43" fitToHeight="0" orientation="landscape" verticalDpi="0" r:id="rId1"/>
  <headerFooter>
    <oddHeader>&amp;C&amp;16Office of Economic and Demographic Research</oddHeader>
    <oddFooter>&amp;L&amp;16August 2023&amp;R&amp;16Page &amp;P of &amp;N</oddFooter>
  </headerFooter>
  <rowBreaks count="1" manualBreakCount="1">
    <brk id="7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J125"/>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9.77734375" customWidth="1"/>
    <col min="28" max="28" width="1.77734375" customWidth="1"/>
    <col min="29" max="29" width="9.77734375" customWidth="1"/>
    <col min="30" max="30" width="1.77734375" customWidth="1"/>
    <col min="31" max="31" width="9.77734375" customWidth="1"/>
    <col min="32" max="32" width="3.77734375" customWidth="1"/>
    <col min="33" max="35" width="5.77734375" customWidth="1"/>
    <col min="36" max="36" width="1.77734375" customWidth="1"/>
    <col min="37" max="37" width="9.77734375" customWidth="1"/>
    <col min="38" max="38" width="1.77734375" customWidth="1"/>
    <col min="39" max="39" width="9.77734375" customWidth="1"/>
    <col min="40" max="40" width="1.77734375" customWidth="1"/>
    <col min="41" max="41" width="9.77734375" customWidth="1"/>
    <col min="42" max="43" width="1.77734375" customWidth="1"/>
  </cols>
  <sheetData>
    <row r="1" spans="1:56" ht="30">
      <c r="A1" s="159" t="s">
        <v>254</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1"/>
      <c r="AQ1" s="162"/>
    </row>
    <row r="2" spans="1:56">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164"/>
    </row>
    <row r="3" spans="1:56"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7"/>
      <c r="AG3" s="243" t="s">
        <v>108</v>
      </c>
      <c r="AH3" s="244"/>
      <c r="AI3" s="244"/>
      <c r="AJ3" s="244"/>
      <c r="AK3" s="244"/>
      <c r="AL3" s="244"/>
      <c r="AM3" s="244"/>
      <c r="AN3" s="244"/>
      <c r="AO3" s="244"/>
      <c r="AP3" s="244"/>
      <c r="AQ3" s="166"/>
    </row>
    <row r="4" spans="1:56" ht="18">
      <c r="A4" s="165"/>
      <c r="B4" s="167"/>
      <c r="C4" s="156"/>
      <c r="D4" s="156"/>
      <c r="E4" s="168"/>
      <c r="F4" s="169"/>
      <c r="G4" s="169"/>
      <c r="H4" s="169"/>
      <c r="I4" s="169"/>
      <c r="J4" s="169"/>
      <c r="K4" s="169"/>
      <c r="L4" s="169"/>
      <c r="M4" s="169"/>
      <c r="N4" s="169"/>
      <c r="O4" s="169"/>
      <c r="P4" s="169"/>
      <c r="Q4" s="169"/>
      <c r="R4" s="169"/>
      <c r="S4" s="169"/>
      <c r="T4" s="169"/>
      <c r="U4" s="169"/>
      <c r="V4" s="169"/>
      <c r="W4" s="169"/>
      <c r="X4" s="169"/>
      <c r="Y4" s="169"/>
      <c r="Z4" s="169"/>
      <c r="AA4" s="168"/>
      <c r="AB4" s="168"/>
      <c r="AC4" s="168"/>
      <c r="AD4" s="168"/>
      <c r="AE4" s="170"/>
      <c r="AF4" s="7"/>
      <c r="AG4" s="171"/>
      <c r="AH4" s="156"/>
      <c r="AI4" s="156"/>
      <c r="AJ4" s="156"/>
      <c r="AK4" s="156"/>
      <c r="AL4" s="156"/>
      <c r="AM4" s="156"/>
      <c r="AN4" s="156"/>
      <c r="AO4" s="156"/>
      <c r="AP4" s="157"/>
      <c r="AQ4" s="166"/>
    </row>
    <row r="5" spans="1:56" ht="15.75" customHeight="1">
      <c r="A5" s="165"/>
      <c r="B5" s="239" t="s">
        <v>78</v>
      </c>
      <c r="C5" s="238"/>
      <c r="D5" s="238"/>
      <c r="E5" s="245" t="s">
        <v>199</v>
      </c>
      <c r="F5" s="244"/>
      <c r="G5" s="244"/>
      <c r="H5" s="244"/>
      <c r="I5" s="244"/>
      <c r="J5" s="244"/>
      <c r="K5" s="244"/>
      <c r="L5" s="244"/>
      <c r="M5" s="244"/>
      <c r="N5" s="244"/>
      <c r="O5" s="244"/>
      <c r="P5" s="244"/>
      <c r="Q5" s="244"/>
      <c r="R5" s="244"/>
      <c r="S5" s="244"/>
      <c r="T5" s="8"/>
      <c r="U5" s="8"/>
      <c r="V5" s="8"/>
      <c r="W5" s="238" t="s">
        <v>96</v>
      </c>
      <c r="X5" s="238"/>
      <c r="Y5" s="238"/>
      <c r="Z5" s="27"/>
      <c r="AA5" s="27"/>
      <c r="AB5" s="27"/>
      <c r="AC5" s="27"/>
      <c r="AD5" s="27"/>
      <c r="AE5" s="27"/>
      <c r="AF5" s="23"/>
      <c r="AG5" s="172"/>
      <c r="AH5" s="6"/>
      <c r="AI5" s="6"/>
      <c r="AJ5" s="6"/>
      <c r="AK5" s="33"/>
      <c r="AL5" s="8"/>
      <c r="AM5" s="8"/>
      <c r="AN5" s="8"/>
      <c r="AO5" s="8"/>
      <c r="AP5" s="158"/>
      <c r="AQ5" s="166"/>
    </row>
    <row r="6" spans="1:56" ht="15.75">
      <c r="A6" s="165"/>
      <c r="B6" s="239" t="s">
        <v>112</v>
      </c>
      <c r="C6" s="238"/>
      <c r="D6" s="238"/>
      <c r="E6" s="239" t="s">
        <v>0</v>
      </c>
      <c r="F6" s="238"/>
      <c r="G6" s="238"/>
      <c r="H6" s="6"/>
      <c r="I6" s="6"/>
      <c r="J6" s="6"/>
      <c r="K6" s="238" t="s">
        <v>218</v>
      </c>
      <c r="L6" s="238"/>
      <c r="M6" s="238"/>
      <c r="N6" s="238" t="s">
        <v>2</v>
      </c>
      <c r="O6" s="238"/>
      <c r="P6" s="238"/>
      <c r="Q6" s="238" t="s">
        <v>69</v>
      </c>
      <c r="R6" s="238"/>
      <c r="S6" s="238"/>
      <c r="T6" s="241" t="s">
        <v>219</v>
      </c>
      <c r="U6" s="241"/>
      <c r="V6" s="242"/>
      <c r="W6" s="238" t="s">
        <v>97</v>
      </c>
      <c r="X6" s="238"/>
      <c r="Y6" s="238"/>
      <c r="Z6" s="30"/>
      <c r="AA6" s="29"/>
      <c r="AB6" s="30"/>
      <c r="AC6" s="30"/>
      <c r="AD6" s="30"/>
      <c r="AE6" s="29"/>
      <c r="AF6" s="24"/>
      <c r="AG6" s="239" t="s">
        <v>77</v>
      </c>
      <c r="AH6" s="238"/>
      <c r="AI6" s="238"/>
      <c r="AJ6" s="8"/>
      <c r="AK6" s="29"/>
      <c r="AL6" s="29"/>
      <c r="AM6" s="33"/>
      <c r="AN6" s="33"/>
      <c r="AO6" s="33"/>
      <c r="AP6" s="44"/>
      <c r="AQ6" s="173"/>
    </row>
    <row r="7" spans="1:56" ht="15.75">
      <c r="A7" s="165"/>
      <c r="B7" s="239" t="s">
        <v>109</v>
      </c>
      <c r="C7" s="238"/>
      <c r="D7" s="238"/>
      <c r="E7" s="239" t="s">
        <v>1</v>
      </c>
      <c r="F7" s="238"/>
      <c r="G7" s="238"/>
      <c r="H7" s="238" t="s">
        <v>74</v>
      </c>
      <c r="I7" s="238"/>
      <c r="J7" s="238"/>
      <c r="K7" s="238" t="s">
        <v>68</v>
      </c>
      <c r="L7" s="238"/>
      <c r="M7" s="238"/>
      <c r="N7" s="238" t="s">
        <v>75</v>
      </c>
      <c r="O7" s="238"/>
      <c r="P7" s="238"/>
      <c r="Q7" s="238" t="s">
        <v>70</v>
      </c>
      <c r="R7" s="238"/>
      <c r="S7" s="238"/>
      <c r="T7" s="238" t="s">
        <v>220</v>
      </c>
      <c r="U7" s="238"/>
      <c r="V7" s="240"/>
      <c r="W7" s="238" t="s">
        <v>98</v>
      </c>
      <c r="X7" s="238"/>
      <c r="Y7" s="238"/>
      <c r="Z7" s="30"/>
      <c r="AA7" s="32"/>
      <c r="AB7" s="30"/>
      <c r="AC7" s="32"/>
      <c r="AD7" s="30"/>
      <c r="AE7" s="29"/>
      <c r="AF7" s="174"/>
      <c r="AG7" s="239" t="s">
        <v>76</v>
      </c>
      <c r="AH7" s="238"/>
      <c r="AI7" s="238"/>
      <c r="AJ7" s="8"/>
      <c r="AK7" s="32"/>
      <c r="AL7" s="30"/>
      <c r="AM7" s="9"/>
      <c r="AN7" s="32"/>
      <c r="AO7" s="9"/>
      <c r="AP7" s="44"/>
      <c r="AQ7" s="173"/>
    </row>
    <row r="8" spans="1:56" ht="15.75">
      <c r="A8" s="165"/>
      <c r="B8" s="238" t="s">
        <v>200</v>
      </c>
      <c r="C8" s="238"/>
      <c r="D8" s="238"/>
      <c r="E8" s="238" t="s">
        <v>3</v>
      </c>
      <c r="F8" s="238"/>
      <c r="G8" s="238"/>
      <c r="H8" s="238" t="s">
        <v>3</v>
      </c>
      <c r="I8" s="238"/>
      <c r="J8" s="238"/>
      <c r="K8" s="238" t="s">
        <v>3</v>
      </c>
      <c r="L8" s="238"/>
      <c r="M8" s="238"/>
      <c r="N8" s="238" t="s">
        <v>3</v>
      </c>
      <c r="O8" s="238"/>
      <c r="P8" s="238"/>
      <c r="Q8" s="238" t="s">
        <v>3</v>
      </c>
      <c r="R8" s="238"/>
      <c r="S8" s="238"/>
      <c r="T8" s="238" t="s">
        <v>3</v>
      </c>
      <c r="U8" s="238"/>
      <c r="V8" s="238"/>
      <c r="W8" s="238" t="s">
        <v>3</v>
      </c>
      <c r="X8" s="238"/>
      <c r="Y8" s="238"/>
      <c r="Z8" s="31"/>
      <c r="AA8" s="32" t="s">
        <v>71</v>
      </c>
      <c r="AB8" s="31"/>
      <c r="AC8" s="32"/>
      <c r="AD8" s="31"/>
      <c r="AE8" s="29"/>
      <c r="AF8" s="31"/>
      <c r="AG8" s="238" t="s">
        <v>3</v>
      </c>
      <c r="AH8" s="238"/>
      <c r="AI8" s="238"/>
      <c r="AJ8" s="31"/>
      <c r="AK8" s="32" t="s">
        <v>71</v>
      </c>
      <c r="AL8" s="31"/>
      <c r="AM8" s="9"/>
      <c r="AN8" s="45"/>
      <c r="AO8" s="9"/>
      <c r="AP8" s="31"/>
      <c r="AQ8" s="173"/>
      <c r="AV8" s="2"/>
      <c r="BB8" s="2"/>
      <c r="BD8" s="2"/>
    </row>
    <row r="9" spans="1:56"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221</v>
      </c>
      <c r="U9" s="238"/>
      <c r="V9" s="238"/>
      <c r="W9" s="238" t="s">
        <v>100</v>
      </c>
      <c r="X9" s="238"/>
      <c r="Y9" s="238"/>
      <c r="Z9" s="31"/>
      <c r="AA9" s="9" t="s">
        <v>72</v>
      </c>
      <c r="AB9" s="31"/>
      <c r="AC9" s="33" t="s">
        <v>82</v>
      </c>
      <c r="AD9" s="31"/>
      <c r="AE9" s="33" t="s">
        <v>84</v>
      </c>
      <c r="AF9" s="31"/>
      <c r="AG9" s="238" t="s">
        <v>106</v>
      </c>
      <c r="AH9" s="238"/>
      <c r="AI9" s="238"/>
      <c r="AJ9" s="31"/>
      <c r="AK9" s="9" t="s">
        <v>72</v>
      </c>
      <c r="AL9" s="31"/>
      <c r="AM9" s="33" t="s">
        <v>82</v>
      </c>
      <c r="AN9" s="46"/>
      <c r="AO9" s="33" t="s">
        <v>84</v>
      </c>
      <c r="AP9" s="31"/>
      <c r="AQ9" s="173"/>
      <c r="AV9" s="2"/>
      <c r="BB9" s="2"/>
      <c r="BD9" s="2"/>
    </row>
    <row r="10" spans="1:56"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92</v>
      </c>
      <c r="U10" s="235"/>
      <c r="V10" s="235"/>
      <c r="W10" s="235" t="s">
        <v>88</v>
      </c>
      <c r="X10" s="236"/>
      <c r="Y10" s="236"/>
      <c r="Z10" s="176"/>
      <c r="AA10" s="177" t="s">
        <v>83</v>
      </c>
      <c r="AB10" s="176"/>
      <c r="AC10" s="178" t="s">
        <v>83</v>
      </c>
      <c r="AD10" s="176"/>
      <c r="AE10" s="178" t="s">
        <v>83</v>
      </c>
      <c r="AF10" s="179"/>
      <c r="AG10" s="235" t="s">
        <v>92</v>
      </c>
      <c r="AH10" s="236"/>
      <c r="AI10" s="236"/>
      <c r="AJ10" s="179"/>
      <c r="AK10" s="177" t="s">
        <v>83</v>
      </c>
      <c r="AL10" s="179"/>
      <c r="AM10" s="178" t="s">
        <v>83</v>
      </c>
      <c r="AN10" s="179"/>
      <c r="AO10" s="178" t="s">
        <v>83</v>
      </c>
      <c r="AP10" s="176"/>
      <c r="AQ10" s="180"/>
    </row>
    <row r="11" spans="1:56" ht="15.75">
      <c r="A11" s="165"/>
      <c r="B11" s="7"/>
      <c r="C11" s="7"/>
      <c r="D11" s="7"/>
      <c r="E11" s="7"/>
      <c r="F11" s="7"/>
      <c r="G11" s="7"/>
      <c r="H11" s="7"/>
      <c r="I11" s="7"/>
      <c r="J11" s="7"/>
      <c r="K11" s="7"/>
      <c r="L11" s="7"/>
      <c r="M11" s="7"/>
      <c r="N11" s="7"/>
      <c r="O11" s="7"/>
      <c r="P11" s="7"/>
      <c r="Q11" s="7"/>
      <c r="R11" s="7"/>
      <c r="S11" s="7"/>
      <c r="T11" s="7"/>
      <c r="U11" s="7"/>
      <c r="V11" s="7"/>
      <c r="W11" s="7"/>
      <c r="X11" s="7"/>
      <c r="Y11" s="7"/>
      <c r="Z11" s="37"/>
      <c r="AA11" s="27"/>
      <c r="AB11" s="37"/>
      <c r="AC11" s="27"/>
      <c r="AD11" s="37"/>
      <c r="AE11" s="27"/>
      <c r="AF11" s="31"/>
      <c r="AG11" s="7"/>
      <c r="AH11" s="7"/>
      <c r="AI11" s="7"/>
      <c r="AJ11" s="31"/>
      <c r="AK11" s="27"/>
      <c r="AL11" s="31"/>
      <c r="AM11" s="27"/>
      <c r="AN11" s="31"/>
      <c r="AO11" s="27"/>
      <c r="AP11" s="37"/>
      <c r="AQ11" s="173"/>
    </row>
    <row r="12" spans="1:56" ht="15.75">
      <c r="A12" s="181" t="s">
        <v>4</v>
      </c>
      <c r="B12" s="7"/>
      <c r="C12" s="71"/>
      <c r="D12" s="7"/>
      <c r="E12" s="7"/>
      <c r="F12" s="72">
        <v>0.5</v>
      </c>
      <c r="G12" s="7"/>
      <c r="H12" s="7"/>
      <c r="I12" s="8"/>
      <c r="J12" s="7"/>
      <c r="K12" s="7"/>
      <c r="L12" s="86"/>
      <c r="M12" s="7"/>
      <c r="N12" s="7"/>
      <c r="O12" s="8"/>
      <c r="P12" s="7"/>
      <c r="Q12" s="7"/>
      <c r="R12" s="103"/>
      <c r="S12" s="7"/>
      <c r="T12" s="7"/>
      <c r="U12" s="198"/>
      <c r="V12" s="7"/>
      <c r="W12" s="7"/>
      <c r="X12" s="86"/>
      <c r="Y12" s="7"/>
      <c r="Z12" s="37"/>
      <c r="AA12" s="109">
        <v>3.5</v>
      </c>
      <c r="AB12" s="37"/>
      <c r="AC12" s="109">
        <f t="shared" ref="AC12:AC75" si="0">(C12+F12+I12+L12+O12+R12+U12+X12)</f>
        <v>0.5</v>
      </c>
      <c r="AD12" s="37"/>
      <c r="AE12" s="109">
        <f t="shared" ref="AE12:AE75" si="1">AA12-AC12</f>
        <v>3</v>
      </c>
      <c r="AF12" s="41"/>
      <c r="AG12" s="7"/>
      <c r="AH12" s="72">
        <v>0.5</v>
      </c>
      <c r="AI12" s="7"/>
      <c r="AJ12" s="41"/>
      <c r="AK12" s="38">
        <v>0.5</v>
      </c>
      <c r="AL12" s="41"/>
      <c r="AM12" s="38">
        <f t="shared" ref="AM12:AM75" si="2">AH12</f>
        <v>0.5</v>
      </c>
      <c r="AN12" s="41"/>
      <c r="AO12" s="38">
        <f>AK12-AM12</f>
        <v>0</v>
      </c>
      <c r="AP12" s="37"/>
      <c r="AQ12" s="173"/>
      <c r="AV12" s="2"/>
      <c r="AX12" s="2"/>
      <c r="AZ12" s="2"/>
      <c r="BB12" s="2"/>
      <c r="BD12" s="2"/>
    </row>
    <row r="13" spans="1:56" ht="15.75">
      <c r="A13" s="182" t="s">
        <v>5</v>
      </c>
      <c r="B13" s="16"/>
      <c r="C13" s="74"/>
      <c r="D13" s="16"/>
      <c r="E13" s="16"/>
      <c r="F13" s="91"/>
      <c r="G13" s="16"/>
      <c r="H13" s="16"/>
      <c r="I13" s="96">
        <v>1</v>
      </c>
      <c r="J13" s="16"/>
      <c r="K13" s="16"/>
      <c r="L13" s="87"/>
      <c r="M13" s="16"/>
      <c r="N13" s="16"/>
      <c r="O13" s="74"/>
      <c r="P13" s="16"/>
      <c r="Q13" s="16"/>
      <c r="R13" s="87"/>
      <c r="S13" s="16"/>
      <c r="T13" s="16"/>
      <c r="U13" s="16"/>
      <c r="V13" s="16"/>
      <c r="W13" s="16"/>
      <c r="X13" s="87"/>
      <c r="Y13" s="16"/>
      <c r="Z13" s="37"/>
      <c r="AA13" s="110">
        <v>2.5</v>
      </c>
      <c r="AB13" s="37"/>
      <c r="AC13" s="110">
        <f t="shared" si="0"/>
        <v>1</v>
      </c>
      <c r="AD13" s="37"/>
      <c r="AE13" s="110">
        <f t="shared" si="1"/>
        <v>1.5</v>
      </c>
      <c r="AF13" s="39"/>
      <c r="AG13" s="16"/>
      <c r="AH13" s="91"/>
      <c r="AI13" s="16"/>
      <c r="AJ13" s="39"/>
      <c r="AK13" s="39">
        <v>0.5</v>
      </c>
      <c r="AL13" s="39"/>
      <c r="AM13" s="39">
        <f t="shared" si="2"/>
        <v>0</v>
      </c>
      <c r="AN13" s="39"/>
      <c r="AO13" s="39">
        <f>AK13-AM13</f>
        <v>0.5</v>
      </c>
      <c r="AP13" s="37"/>
      <c r="AQ13" s="173"/>
      <c r="AT13" s="3"/>
    </row>
    <row r="14" spans="1:56" ht="15.75">
      <c r="A14" s="181" t="s">
        <v>6</v>
      </c>
      <c r="B14" s="7"/>
      <c r="C14" s="8"/>
      <c r="D14" s="7"/>
      <c r="E14" s="7"/>
      <c r="F14" s="92">
        <v>0.5</v>
      </c>
      <c r="G14" s="7"/>
      <c r="H14" s="7"/>
      <c r="I14" s="8"/>
      <c r="J14" s="7"/>
      <c r="K14" s="7"/>
      <c r="L14" s="88"/>
      <c r="M14" s="7"/>
      <c r="N14" s="7"/>
      <c r="O14" s="8"/>
      <c r="P14" s="7"/>
      <c r="Q14" s="7"/>
      <c r="R14" s="88"/>
      <c r="S14" s="7"/>
      <c r="T14" s="7"/>
      <c r="U14" s="198"/>
      <c r="V14" s="7"/>
      <c r="W14" s="7"/>
      <c r="X14" s="88"/>
      <c r="Y14" s="7"/>
      <c r="Z14" s="37"/>
      <c r="AA14" s="109">
        <v>2</v>
      </c>
      <c r="AB14" s="37"/>
      <c r="AC14" s="109">
        <f t="shared" si="0"/>
        <v>0.5</v>
      </c>
      <c r="AD14" s="37"/>
      <c r="AE14" s="109">
        <f t="shared" si="1"/>
        <v>1.5</v>
      </c>
      <c r="AF14" s="41"/>
      <c r="AG14" s="7"/>
      <c r="AH14" s="92">
        <v>0.5</v>
      </c>
      <c r="AI14" s="7"/>
      <c r="AJ14" s="41"/>
      <c r="AK14" s="38">
        <v>0.5</v>
      </c>
      <c r="AL14" s="41"/>
      <c r="AM14" s="38">
        <f t="shared" si="2"/>
        <v>0.5</v>
      </c>
      <c r="AN14" s="41"/>
      <c r="AO14" s="38">
        <f t="shared" ref="AO14:AO77" si="3">AK14-AM14</f>
        <v>0</v>
      </c>
      <c r="AP14" s="37"/>
      <c r="AQ14" s="173"/>
      <c r="AV14" s="2"/>
      <c r="AX14" s="2"/>
      <c r="AZ14" s="2"/>
      <c r="BB14" s="2"/>
      <c r="BD14" s="2"/>
    </row>
    <row r="15" spans="1:56" ht="15.75">
      <c r="A15" s="183" t="s">
        <v>7</v>
      </c>
      <c r="B15" s="14"/>
      <c r="C15" s="19"/>
      <c r="D15" s="14"/>
      <c r="E15" s="14"/>
      <c r="F15" s="93"/>
      <c r="G15" s="14"/>
      <c r="H15" s="14"/>
      <c r="I15" s="97">
        <v>1</v>
      </c>
      <c r="J15" s="14"/>
      <c r="K15" s="14"/>
      <c r="L15" s="89"/>
      <c r="M15" s="14"/>
      <c r="N15" s="14"/>
      <c r="O15" s="19"/>
      <c r="P15" s="14"/>
      <c r="Q15" s="14"/>
      <c r="R15" s="89"/>
      <c r="S15" s="14"/>
      <c r="T15" s="14"/>
      <c r="U15" s="14"/>
      <c r="V15" s="14"/>
      <c r="W15" s="14"/>
      <c r="X15" s="89"/>
      <c r="Y15" s="14"/>
      <c r="Z15" s="37"/>
      <c r="AA15" s="110">
        <v>2.5</v>
      </c>
      <c r="AB15" s="37"/>
      <c r="AC15" s="110">
        <f t="shared" si="0"/>
        <v>1</v>
      </c>
      <c r="AD15" s="37"/>
      <c r="AE15" s="110">
        <f t="shared" si="1"/>
        <v>1.5</v>
      </c>
      <c r="AF15" s="39"/>
      <c r="AG15" s="14"/>
      <c r="AH15" s="93"/>
      <c r="AI15" s="14"/>
      <c r="AJ15" s="39"/>
      <c r="AK15" s="39">
        <v>0.5</v>
      </c>
      <c r="AL15" s="39"/>
      <c r="AM15" s="39">
        <f t="shared" si="2"/>
        <v>0</v>
      </c>
      <c r="AN15" s="39"/>
      <c r="AO15" s="39">
        <f t="shared" si="3"/>
        <v>0.5</v>
      </c>
      <c r="AP15" s="37"/>
      <c r="AQ15" s="173"/>
      <c r="AT15" s="3"/>
    </row>
    <row r="16" spans="1:56" ht="15.75">
      <c r="A16" s="181" t="s">
        <v>8</v>
      </c>
      <c r="B16" s="7"/>
      <c r="C16" s="72"/>
      <c r="D16" s="7"/>
      <c r="E16" s="7"/>
      <c r="F16" s="92">
        <v>0.5</v>
      </c>
      <c r="G16" s="7"/>
      <c r="H16" s="7"/>
      <c r="I16" s="8"/>
      <c r="J16" s="7"/>
      <c r="K16" s="7"/>
      <c r="L16" s="88"/>
      <c r="M16" s="7"/>
      <c r="N16" s="7"/>
      <c r="O16" s="8"/>
      <c r="P16" s="7"/>
      <c r="Q16" s="7"/>
      <c r="R16" s="104"/>
      <c r="S16" s="7"/>
      <c r="T16" s="7"/>
      <c r="U16" s="198"/>
      <c r="V16" s="7"/>
      <c r="W16" s="7"/>
      <c r="X16" s="88"/>
      <c r="Y16" s="7"/>
      <c r="Z16" s="37"/>
      <c r="AA16" s="109">
        <v>3</v>
      </c>
      <c r="AB16" s="37"/>
      <c r="AC16" s="109">
        <f t="shared" si="0"/>
        <v>0.5</v>
      </c>
      <c r="AD16" s="37"/>
      <c r="AE16" s="109">
        <f t="shared" si="1"/>
        <v>2.5</v>
      </c>
      <c r="AF16" s="41"/>
      <c r="AG16" s="7"/>
      <c r="AH16" s="92">
        <v>0.5</v>
      </c>
      <c r="AI16" s="7"/>
      <c r="AJ16" s="41"/>
      <c r="AK16" s="38">
        <v>0.5</v>
      </c>
      <c r="AL16" s="41"/>
      <c r="AM16" s="38">
        <f t="shared" si="2"/>
        <v>0.5</v>
      </c>
      <c r="AN16" s="41"/>
      <c r="AO16" s="38">
        <f t="shared" si="3"/>
        <v>0</v>
      </c>
      <c r="AP16" s="37"/>
      <c r="AQ16" s="173"/>
      <c r="AV16" s="2"/>
      <c r="AX16" s="2"/>
      <c r="AZ16" s="2"/>
      <c r="BB16" s="2"/>
    </row>
    <row r="17" spans="1:58" ht="15.75">
      <c r="A17" s="183" t="s">
        <v>9</v>
      </c>
      <c r="B17" s="14"/>
      <c r="C17" s="73">
        <v>1</v>
      </c>
      <c r="D17" s="14"/>
      <c r="E17" s="14"/>
      <c r="F17" s="93"/>
      <c r="G17" s="14"/>
      <c r="H17" s="14"/>
      <c r="I17" s="19"/>
      <c r="J17" s="14"/>
      <c r="K17" s="14"/>
      <c r="L17" s="89"/>
      <c r="M17" s="14"/>
      <c r="N17" s="14"/>
      <c r="O17" s="19"/>
      <c r="P17" s="14"/>
      <c r="Q17" s="14"/>
      <c r="R17" s="19"/>
      <c r="S17" s="14"/>
      <c r="T17" s="14"/>
      <c r="U17" s="14"/>
      <c r="V17" s="14"/>
      <c r="W17" s="14"/>
      <c r="X17" s="89"/>
      <c r="Y17" s="14"/>
      <c r="Z17" s="37"/>
      <c r="AA17" s="110">
        <v>3</v>
      </c>
      <c r="AB17" s="37"/>
      <c r="AC17" s="110">
        <f t="shared" si="0"/>
        <v>1</v>
      </c>
      <c r="AD17" s="37"/>
      <c r="AE17" s="110">
        <f t="shared" si="1"/>
        <v>2</v>
      </c>
      <c r="AF17" s="39"/>
      <c r="AG17" s="14"/>
      <c r="AH17" s="93"/>
      <c r="AI17" s="14"/>
      <c r="AJ17" s="39"/>
      <c r="AK17" s="39">
        <v>0.5</v>
      </c>
      <c r="AL17" s="39"/>
      <c r="AM17" s="39">
        <f t="shared" si="2"/>
        <v>0</v>
      </c>
      <c r="AN17" s="39"/>
      <c r="AO17" s="39">
        <f t="shared" si="3"/>
        <v>0.5</v>
      </c>
      <c r="AP17" s="37"/>
      <c r="AQ17" s="173"/>
      <c r="AS17" s="3"/>
      <c r="AT17" s="3"/>
    </row>
    <row r="18" spans="1:58" ht="15.75">
      <c r="A18" s="181" t="s">
        <v>10</v>
      </c>
      <c r="B18" s="7"/>
      <c r="C18" s="8"/>
      <c r="D18" s="7"/>
      <c r="E18" s="7"/>
      <c r="F18" s="92"/>
      <c r="G18" s="7"/>
      <c r="H18" s="7"/>
      <c r="I18" s="98">
        <v>1</v>
      </c>
      <c r="J18" s="7"/>
      <c r="K18" s="7"/>
      <c r="L18" s="88"/>
      <c r="M18" s="7"/>
      <c r="N18" s="7"/>
      <c r="O18" s="8"/>
      <c r="P18" s="7"/>
      <c r="Q18" s="7"/>
      <c r="R18" s="86"/>
      <c r="S18" s="7"/>
      <c r="T18" s="7"/>
      <c r="U18" s="7"/>
      <c r="V18" s="7"/>
      <c r="W18" s="7"/>
      <c r="X18" s="88"/>
      <c r="Y18" s="7"/>
      <c r="Z18" s="37"/>
      <c r="AA18" s="109">
        <v>2.5</v>
      </c>
      <c r="AB18" s="37"/>
      <c r="AC18" s="109">
        <f t="shared" si="0"/>
        <v>1</v>
      </c>
      <c r="AD18" s="37"/>
      <c r="AE18" s="109">
        <f t="shared" si="1"/>
        <v>1.5</v>
      </c>
      <c r="AF18" s="41"/>
      <c r="AG18" s="7"/>
      <c r="AH18" s="92">
        <v>0.5</v>
      </c>
      <c r="AI18" s="7"/>
      <c r="AJ18" s="41"/>
      <c r="AK18" s="38">
        <v>0.5</v>
      </c>
      <c r="AL18" s="41"/>
      <c r="AM18" s="38">
        <f t="shared" si="2"/>
        <v>0.5</v>
      </c>
      <c r="AN18" s="41"/>
      <c r="AO18" s="38">
        <f t="shared" si="3"/>
        <v>0</v>
      </c>
      <c r="AP18" s="37"/>
      <c r="AQ18" s="173"/>
      <c r="AT18" s="3"/>
      <c r="AX18" s="2"/>
      <c r="BF18" s="1"/>
    </row>
    <row r="19" spans="1:58" ht="15.75">
      <c r="A19" s="183" t="s">
        <v>11</v>
      </c>
      <c r="B19" s="14"/>
      <c r="C19" s="75"/>
      <c r="D19" s="14"/>
      <c r="E19" s="14"/>
      <c r="F19" s="93">
        <v>1</v>
      </c>
      <c r="G19" s="14"/>
      <c r="H19" s="14"/>
      <c r="I19" s="19"/>
      <c r="J19" s="14"/>
      <c r="K19" s="14"/>
      <c r="L19" s="89"/>
      <c r="M19" s="14"/>
      <c r="N19" s="14"/>
      <c r="O19" s="19"/>
      <c r="P19" s="14"/>
      <c r="Q19" s="14"/>
      <c r="R19" s="89"/>
      <c r="S19" s="14"/>
      <c r="T19" s="14"/>
      <c r="U19" s="197"/>
      <c r="V19" s="14"/>
      <c r="W19" s="14"/>
      <c r="X19" s="89"/>
      <c r="Y19" s="14"/>
      <c r="Z19" s="37"/>
      <c r="AA19" s="110">
        <v>3</v>
      </c>
      <c r="AB19" s="37"/>
      <c r="AC19" s="110">
        <f t="shared" si="0"/>
        <v>1</v>
      </c>
      <c r="AD19" s="37"/>
      <c r="AE19" s="110">
        <f t="shared" si="1"/>
        <v>2</v>
      </c>
      <c r="AF19" s="39"/>
      <c r="AG19" s="14"/>
      <c r="AH19" s="93"/>
      <c r="AI19" s="14"/>
      <c r="AJ19" s="39"/>
      <c r="AK19" s="39">
        <v>0.5</v>
      </c>
      <c r="AL19" s="39"/>
      <c r="AM19" s="39">
        <f t="shared" si="2"/>
        <v>0</v>
      </c>
      <c r="AN19" s="39"/>
      <c r="AO19" s="39">
        <f t="shared" si="3"/>
        <v>0.5</v>
      </c>
      <c r="AP19" s="37"/>
      <c r="AQ19" s="173"/>
      <c r="AT19" s="3"/>
    </row>
    <row r="20" spans="1:58" ht="15.75">
      <c r="A20" s="181" t="s">
        <v>12</v>
      </c>
      <c r="B20" s="7"/>
      <c r="C20" s="200"/>
      <c r="D20" s="7"/>
      <c r="E20" s="7"/>
      <c r="F20" s="92"/>
      <c r="G20" s="7"/>
      <c r="H20" s="7"/>
      <c r="I20" s="8"/>
      <c r="J20" s="7"/>
      <c r="K20" s="7"/>
      <c r="L20" s="88"/>
      <c r="M20" s="7"/>
      <c r="N20" s="7"/>
      <c r="O20" s="8"/>
      <c r="P20" s="7"/>
      <c r="Q20" s="7"/>
      <c r="R20" s="88"/>
      <c r="S20" s="7"/>
      <c r="T20" s="7"/>
      <c r="U20" s="7"/>
      <c r="V20" s="7"/>
      <c r="W20" s="7"/>
      <c r="X20" s="88"/>
      <c r="Y20" s="7"/>
      <c r="Z20" s="37"/>
      <c r="AA20" s="109">
        <v>2</v>
      </c>
      <c r="AB20" s="37"/>
      <c r="AC20" s="109">
        <f t="shared" si="0"/>
        <v>0</v>
      </c>
      <c r="AD20" s="37"/>
      <c r="AE20" s="109">
        <f t="shared" si="1"/>
        <v>2</v>
      </c>
      <c r="AF20" s="41"/>
      <c r="AG20" s="7"/>
      <c r="AH20" s="92"/>
      <c r="AI20" s="7"/>
      <c r="AJ20" s="41"/>
      <c r="AK20" s="38">
        <v>0.5</v>
      </c>
      <c r="AL20" s="41"/>
      <c r="AM20" s="38">
        <f t="shared" si="2"/>
        <v>0</v>
      </c>
      <c r="AN20" s="41"/>
      <c r="AO20" s="38">
        <f t="shared" si="3"/>
        <v>0.5</v>
      </c>
      <c r="AP20" s="37"/>
      <c r="AQ20" s="173"/>
      <c r="AT20" s="3"/>
      <c r="AV20" s="2"/>
      <c r="AX20" s="2"/>
      <c r="AZ20" s="2"/>
      <c r="BB20" s="2"/>
      <c r="BD20" s="2"/>
    </row>
    <row r="21" spans="1:58" ht="15.75">
      <c r="A21" s="183" t="s">
        <v>13</v>
      </c>
      <c r="B21" s="14"/>
      <c r="C21" s="75"/>
      <c r="D21" s="14"/>
      <c r="E21" s="14"/>
      <c r="F21" s="93">
        <v>1</v>
      </c>
      <c r="G21" s="14"/>
      <c r="H21" s="14"/>
      <c r="I21" s="19"/>
      <c r="J21" s="14"/>
      <c r="K21" s="14"/>
      <c r="L21" s="89"/>
      <c r="M21" s="14"/>
      <c r="N21" s="14"/>
      <c r="O21" s="19"/>
      <c r="P21" s="14"/>
      <c r="Q21" s="14"/>
      <c r="R21" s="89"/>
      <c r="S21" s="14"/>
      <c r="T21" s="14"/>
      <c r="U21" s="202"/>
      <c r="V21" s="14"/>
      <c r="W21" s="14"/>
      <c r="X21" s="89"/>
      <c r="Y21" s="14"/>
      <c r="Z21" s="37"/>
      <c r="AA21" s="110">
        <v>3</v>
      </c>
      <c r="AB21" s="37"/>
      <c r="AC21" s="110">
        <f t="shared" si="0"/>
        <v>1</v>
      </c>
      <c r="AD21" s="37"/>
      <c r="AE21" s="110">
        <f t="shared" si="1"/>
        <v>2</v>
      </c>
      <c r="AF21" s="39"/>
      <c r="AG21" s="14"/>
      <c r="AH21" s="93">
        <v>0.5</v>
      </c>
      <c r="AI21" s="14"/>
      <c r="AJ21" s="39"/>
      <c r="AK21" s="39">
        <v>0.5</v>
      </c>
      <c r="AL21" s="39"/>
      <c r="AM21" s="39">
        <f t="shared" si="2"/>
        <v>0.5</v>
      </c>
      <c r="AN21" s="39"/>
      <c r="AO21" s="39">
        <f t="shared" si="3"/>
        <v>0</v>
      </c>
      <c r="AP21" s="37"/>
      <c r="AQ21" s="173"/>
      <c r="AS21" s="3"/>
      <c r="AT21" s="3"/>
    </row>
    <row r="22" spans="1:58" ht="15.75">
      <c r="A22" s="181" t="s">
        <v>14</v>
      </c>
      <c r="B22" s="7"/>
      <c r="C22" s="8"/>
      <c r="D22" s="7"/>
      <c r="E22" s="7"/>
      <c r="F22" s="92">
        <v>1</v>
      </c>
      <c r="G22" s="7"/>
      <c r="H22" s="7"/>
      <c r="I22" s="8"/>
      <c r="J22" s="7"/>
      <c r="K22" s="7"/>
      <c r="L22" s="88"/>
      <c r="M22" s="7"/>
      <c r="N22" s="7"/>
      <c r="O22" s="8"/>
      <c r="P22" s="7"/>
      <c r="Q22" s="7"/>
      <c r="R22" s="88"/>
      <c r="S22" s="7"/>
      <c r="T22" s="7"/>
      <c r="U22" s="133"/>
      <c r="V22" s="7"/>
      <c r="W22" s="7"/>
      <c r="X22" s="88"/>
      <c r="Y22" s="7"/>
      <c r="Z22" s="37"/>
      <c r="AA22" s="109">
        <v>2</v>
      </c>
      <c r="AB22" s="37"/>
      <c r="AC22" s="109">
        <f t="shared" si="0"/>
        <v>1</v>
      </c>
      <c r="AD22" s="37"/>
      <c r="AE22" s="109">
        <f t="shared" si="1"/>
        <v>1</v>
      </c>
      <c r="AF22" s="41"/>
      <c r="AG22" s="7"/>
      <c r="AH22" s="92"/>
      <c r="AI22" s="7"/>
      <c r="AJ22" s="41"/>
      <c r="AK22" s="38">
        <v>0.5</v>
      </c>
      <c r="AL22" s="41"/>
      <c r="AM22" s="38">
        <f t="shared" si="2"/>
        <v>0</v>
      </c>
      <c r="AN22" s="41"/>
      <c r="AO22" s="38">
        <f t="shared" si="3"/>
        <v>0.5</v>
      </c>
      <c r="AP22" s="37"/>
      <c r="AQ22" s="173"/>
      <c r="AT22" s="3"/>
      <c r="AV22" s="2"/>
      <c r="AX22" s="2"/>
      <c r="AZ22" s="2"/>
      <c r="BB22" s="2"/>
      <c r="BD22" s="2"/>
    </row>
    <row r="23" spans="1:58" ht="15.75">
      <c r="A23" s="183" t="s">
        <v>15</v>
      </c>
      <c r="B23" s="14"/>
      <c r="C23" s="75"/>
      <c r="D23" s="14"/>
      <c r="E23" s="14"/>
      <c r="F23" s="93"/>
      <c r="G23" s="14"/>
      <c r="H23" s="14"/>
      <c r="I23" s="99">
        <v>1</v>
      </c>
      <c r="J23" s="14"/>
      <c r="K23" s="14"/>
      <c r="L23" s="89"/>
      <c r="M23" s="14"/>
      <c r="N23" s="14"/>
      <c r="O23" s="19"/>
      <c r="P23" s="14"/>
      <c r="Q23" s="14"/>
      <c r="R23" s="89"/>
      <c r="S23" s="14"/>
      <c r="T23" s="14"/>
      <c r="U23" s="14"/>
      <c r="V23" s="14"/>
      <c r="W23" s="14"/>
      <c r="X23" s="89"/>
      <c r="Y23" s="14"/>
      <c r="Z23" s="37"/>
      <c r="AA23" s="110">
        <v>3</v>
      </c>
      <c r="AB23" s="37"/>
      <c r="AC23" s="110">
        <f t="shared" si="0"/>
        <v>1</v>
      </c>
      <c r="AD23" s="37"/>
      <c r="AE23" s="110">
        <f t="shared" si="1"/>
        <v>2</v>
      </c>
      <c r="AF23" s="39"/>
      <c r="AG23" s="14"/>
      <c r="AH23" s="93"/>
      <c r="AI23" s="14"/>
      <c r="AJ23" s="39"/>
      <c r="AK23" s="39">
        <v>0.5</v>
      </c>
      <c r="AL23" s="39"/>
      <c r="AM23" s="39">
        <f t="shared" si="2"/>
        <v>0</v>
      </c>
      <c r="AN23" s="39"/>
      <c r="AO23" s="39">
        <f t="shared" si="3"/>
        <v>0.5</v>
      </c>
      <c r="AP23" s="37"/>
      <c r="AQ23" s="173"/>
      <c r="AT23" s="3"/>
    </row>
    <row r="24" spans="1:58" ht="15.75">
      <c r="A24" s="184" t="s">
        <v>117</v>
      </c>
      <c r="B24" s="12"/>
      <c r="C24" s="76"/>
      <c r="D24" s="12"/>
      <c r="E24" s="12"/>
      <c r="F24" s="94"/>
      <c r="G24" s="12"/>
      <c r="H24" s="12"/>
      <c r="I24" s="94">
        <v>1</v>
      </c>
      <c r="J24" s="12"/>
      <c r="K24" s="12"/>
      <c r="L24" s="82"/>
      <c r="M24" s="12"/>
      <c r="N24" s="12"/>
      <c r="O24" s="76"/>
      <c r="P24" s="12"/>
      <c r="Q24" s="12"/>
      <c r="R24" s="82">
        <v>0.5</v>
      </c>
      <c r="S24" s="12"/>
      <c r="T24" s="12"/>
      <c r="U24" s="12"/>
      <c r="V24" s="12"/>
      <c r="W24" s="12"/>
      <c r="X24" s="82"/>
      <c r="Y24" s="12"/>
      <c r="Z24" s="37"/>
      <c r="AA24" s="111">
        <v>2.5</v>
      </c>
      <c r="AB24" s="37"/>
      <c r="AC24" s="109">
        <f t="shared" si="0"/>
        <v>1.5</v>
      </c>
      <c r="AD24" s="37"/>
      <c r="AE24" s="109">
        <f t="shared" si="1"/>
        <v>1</v>
      </c>
      <c r="AF24" s="41"/>
      <c r="AG24" s="12"/>
      <c r="AH24" s="94"/>
      <c r="AI24" s="12"/>
      <c r="AJ24" s="41"/>
      <c r="AK24" s="38">
        <v>0.5</v>
      </c>
      <c r="AL24" s="41"/>
      <c r="AM24" s="38">
        <f t="shared" si="2"/>
        <v>0</v>
      </c>
      <c r="AN24" s="41"/>
      <c r="AO24" s="38">
        <f t="shared" si="3"/>
        <v>0.5</v>
      </c>
      <c r="AP24" s="37"/>
      <c r="AQ24" s="173"/>
      <c r="AS24" s="3"/>
      <c r="AT24" s="3"/>
      <c r="AV24" s="2"/>
      <c r="AX24" s="2"/>
      <c r="AZ24" s="2"/>
      <c r="BB24" s="2"/>
      <c r="BD24" s="2"/>
    </row>
    <row r="25" spans="1:58" ht="15.75">
      <c r="A25" s="185" t="s">
        <v>16</v>
      </c>
      <c r="B25" s="13"/>
      <c r="C25" s="20"/>
      <c r="D25" s="13"/>
      <c r="E25" s="13"/>
      <c r="F25" s="95"/>
      <c r="G25" s="13"/>
      <c r="H25" s="13"/>
      <c r="I25" s="100">
        <v>1</v>
      </c>
      <c r="J25" s="13"/>
      <c r="K25" s="13"/>
      <c r="L25" s="79"/>
      <c r="M25" s="13"/>
      <c r="N25" s="13"/>
      <c r="O25" s="20"/>
      <c r="P25" s="13"/>
      <c r="Q25" s="13"/>
      <c r="R25" s="79"/>
      <c r="S25" s="13"/>
      <c r="T25" s="13"/>
      <c r="U25" s="13"/>
      <c r="V25" s="13"/>
      <c r="W25" s="13"/>
      <c r="X25" s="90"/>
      <c r="Y25" s="13"/>
      <c r="Z25" s="37"/>
      <c r="AA25" s="112">
        <v>2.5</v>
      </c>
      <c r="AB25" s="37"/>
      <c r="AC25" s="110">
        <f t="shared" si="0"/>
        <v>1</v>
      </c>
      <c r="AD25" s="37"/>
      <c r="AE25" s="110">
        <f t="shared" si="1"/>
        <v>1.5</v>
      </c>
      <c r="AF25" s="39"/>
      <c r="AG25" s="13"/>
      <c r="AH25" s="95"/>
      <c r="AI25" s="13"/>
      <c r="AJ25" s="39"/>
      <c r="AK25" s="39">
        <v>0.5</v>
      </c>
      <c r="AL25" s="39"/>
      <c r="AM25" s="39">
        <f t="shared" si="2"/>
        <v>0</v>
      </c>
      <c r="AN25" s="39"/>
      <c r="AO25" s="39">
        <f t="shared" si="3"/>
        <v>0.5</v>
      </c>
      <c r="AP25" s="37"/>
      <c r="AQ25" s="173"/>
      <c r="AT25" s="3"/>
      <c r="AZ25" s="2"/>
    </row>
    <row r="26" spans="1:58" ht="15.75">
      <c r="A26" s="184" t="s">
        <v>17</v>
      </c>
      <c r="B26" s="12"/>
      <c r="C26" s="106">
        <v>0.5</v>
      </c>
      <c r="D26" s="12"/>
      <c r="E26" s="12"/>
      <c r="F26" s="94">
        <v>0.5</v>
      </c>
      <c r="G26" s="12"/>
      <c r="H26" s="12"/>
      <c r="I26" s="76"/>
      <c r="J26" s="12"/>
      <c r="K26" s="12"/>
      <c r="L26" s="76"/>
      <c r="M26" s="12"/>
      <c r="N26" s="12"/>
      <c r="O26" s="76"/>
      <c r="P26" s="12"/>
      <c r="Q26" s="12"/>
      <c r="R26" s="76"/>
      <c r="S26" s="12"/>
      <c r="T26" s="12"/>
      <c r="U26" s="150"/>
      <c r="V26" s="12"/>
      <c r="W26" s="12"/>
      <c r="X26" s="82"/>
      <c r="Y26" s="12"/>
      <c r="Z26" s="37"/>
      <c r="AA26" s="111">
        <v>3</v>
      </c>
      <c r="AB26" s="37"/>
      <c r="AC26" s="109">
        <f t="shared" si="0"/>
        <v>1</v>
      </c>
      <c r="AD26" s="37"/>
      <c r="AE26" s="109">
        <f t="shared" si="1"/>
        <v>2</v>
      </c>
      <c r="AF26" s="41"/>
      <c r="AG26" s="12"/>
      <c r="AH26" s="94">
        <v>0.5</v>
      </c>
      <c r="AI26" s="12"/>
      <c r="AJ26" s="41"/>
      <c r="AK26" s="38">
        <v>0.5</v>
      </c>
      <c r="AL26" s="41"/>
      <c r="AM26" s="38">
        <f t="shared" si="2"/>
        <v>0.5</v>
      </c>
      <c r="AN26" s="41"/>
      <c r="AO26" s="38">
        <f t="shared" si="3"/>
        <v>0</v>
      </c>
      <c r="AP26" s="37"/>
      <c r="AQ26" s="173"/>
      <c r="AT26" s="3"/>
      <c r="AX26" s="2"/>
      <c r="AZ26" s="2"/>
      <c r="BB26" s="2"/>
      <c r="BD26" s="2"/>
    </row>
    <row r="27" spans="1:58" ht="15.75">
      <c r="A27" s="185" t="s">
        <v>18</v>
      </c>
      <c r="B27" s="13"/>
      <c r="C27" s="204"/>
      <c r="D27" s="13"/>
      <c r="E27" s="13"/>
      <c r="F27" s="95">
        <v>1</v>
      </c>
      <c r="G27" s="13"/>
      <c r="H27" s="13"/>
      <c r="I27" s="20"/>
      <c r="J27" s="13"/>
      <c r="K27" s="13"/>
      <c r="L27" s="81"/>
      <c r="M27" s="13"/>
      <c r="N27" s="13"/>
      <c r="O27" s="20"/>
      <c r="P27" s="13"/>
      <c r="Q27" s="13"/>
      <c r="R27" s="81"/>
      <c r="S27" s="13"/>
      <c r="T27" s="13"/>
      <c r="U27" s="140"/>
      <c r="V27" s="13"/>
      <c r="W27" s="13"/>
      <c r="X27" s="90"/>
      <c r="Y27" s="13"/>
      <c r="Z27" s="37"/>
      <c r="AA27" s="112">
        <v>2</v>
      </c>
      <c r="AB27" s="37"/>
      <c r="AC27" s="110">
        <f t="shared" si="0"/>
        <v>1</v>
      </c>
      <c r="AD27" s="37"/>
      <c r="AE27" s="110">
        <f t="shared" si="1"/>
        <v>1</v>
      </c>
      <c r="AF27" s="39"/>
      <c r="AG27" s="13"/>
      <c r="AH27" s="95">
        <v>0.5</v>
      </c>
      <c r="AI27" s="13"/>
      <c r="AJ27" s="39"/>
      <c r="AK27" s="39">
        <v>0.5</v>
      </c>
      <c r="AL27" s="39"/>
      <c r="AM27" s="39">
        <f t="shared" si="2"/>
        <v>0.5</v>
      </c>
      <c r="AN27" s="39"/>
      <c r="AO27" s="39">
        <f t="shared" si="3"/>
        <v>0</v>
      </c>
      <c r="AP27" s="37"/>
      <c r="AQ27" s="173"/>
      <c r="AT27" s="3"/>
      <c r="AV27" s="2"/>
      <c r="AX27" s="2"/>
      <c r="AZ27" s="2"/>
      <c r="BB27" s="2"/>
      <c r="BD27" s="2"/>
    </row>
    <row r="28" spans="1:58" ht="15.75">
      <c r="A28" s="184" t="s">
        <v>19</v>
      </c>
      <c r="B28" s="12"/>
      <c r="C28" s="76"/>
      <c r="D28" s="12"/>
      <c r="E28" s="12"/>
      <c r="F28" s="94"/>
      <c r="G28" s="12"/>
      <c r="H28" s="12"/>
      <c r="I28" s="101">
        <v>0.5</v>
      </c>
      <c r="J28" s="12"/>
      <c r="K28" s="12"/>
      <c r="L28" s="82"/>
      <c r="M28" s="12"/>
      <c r="N28" s="12"/>
      <c r="O28" s="76"/>
      <c r="P28" s="12"/>
      <c r="Q28" s="12"/>
      <c r="R28" s="82"/>
      <c r="S28" s="12"/>
      <c r="T28" s="12"/>
      <c r="U28" s="12"/>
      <c r="V28" s="12"/>
      <c r="W28" s="12"/>
      <c r="X28" s="82"/>
      <c r="Y28" s="12"/>
      <c r="Z28" s="37"/>
      <c r="AA28" s="111">
        <v>2</v>
      </c>
      <c r="AB28" s="37"/>
      <c r="AC28" s="109">
        <f t="shared" si="0"/>
        <v>0.5</v>
      </c>
      <c r="AD28" s="37"/>
      <c r="AE28" s="109">
        <f t="shared" si="1"/>
        <v>1.5</v>
      </c>
      <c r="AF28" s="41"/>
      <c r="AG28" s="12"/>
      <c r="AH28" s="94">
        <v>0.5</v>
      </c>
      <c r="AI28" s="12"/>
      <c r="AJ28" s="41"/>
      <c r="AK28" s="38">
        <v>0.5</v>
      </c>
      <c r="AL28" s="41"/>
      <c r="AM28" s="38">
        <f t="shared" si="2"/>
        <v>0.5</v>
      </c>
      <c r="AN28" s="41"/>
      <c r="AO28" s="38">
        <f t="shared" si="3"/>
        <v>0</v>
      </c>
      <c r="AP28" s="37"/>
      <c r="AQ28" s="173"/>
      <c r="AV28" s="2"/>
      <c r="AX28" s="2"/>
      <c r="AZ28" s="2"/>
      <c r="BB28" s="2"/>
      <c r="BD28" s="2"/>
    </row>
    <row r="29" spans="1:58" ht="15.75">
      <c r="A29" s="185" t="s">
        <v>20</v>
      </c>
      <c r="B29" s="13"/>
      <c r="C29" s="20"/>
      <c r="D29" s="13"/>
      <c r="E29" s="13"/>
      <c r="F29" s="95"/>
      <c r="G29" s="13"/>
      <c r="H29" s="13"/>
      <c r="I29" s="95">
        <v>1</v>
      </c>
      <c r="J29" s="13"/>
      <c r="K29" s="13"/>
      <c r="L29" s="90"/>
      <c r="M29" s="13"/>
      <c r="N29" s="13"/>
      <c r="O29" s="20"/>
      <c r="P29" s="13"/>
      <c r="Q29" s="13"/>
      <c r="R29" s="90"/>
      <c r="S29" s="13"/>
      <c r="T29" s="13"/>
      <c r="U29" s="13"/>
      <c r="V29" s="13"/>
      <c r="W29" s="13"/>
      <c r="X29" s="90"/>
      <c r="Y29" s="13"/>
      <c r="Z29" s="37"/>
      <c r="AA29" s="112">
        <v>2.5</v>
      </c>
      <c r="AB29" s="37"/>
      <c r="AC29" s="110">
        <f t="shared" si="0"/>
        <v>1</v>
      </c>
      <c r="AD29" s="37"/>
      <c r="AE29" s="110">
        <f t="shared" si="1"/>
        <v>1.5</v>
      </c>
      <c r="AF29" s="39"/>
      <c r="AG29" s="13"/>
      <c r="AH29" s="95"/>
      <c r="AI29" s="13"/>
      <c r="AJ29" s="39"/>
      <c r="AK29" s="39">
        <v>0.5</v>
      </c>
      <c r="AL29" s="39"/>
      <c r="AM29" s="39">
        <f t="shared" si="2"/>
        <v>0</v>
      </c>
      <c r="AN29" s="39"/>
      <c r="AO29" s="39">
        <f t="shared" si="3"/>
        <v>0.5</v>
      </c>
      <c r="AP29" s="37"/>
      <c r="AQ29" s="173"/>
      <c r="AT29" s="3"/>
      <c r="AX29" s="2"/>
      <c r="AZ29" s="2"/>
      <c r="BB29" s="2"/>
      <c r="BD29" s="2"/>
    </row>
    <row r="30" spans="1:58" ht="15.75">
      <c r="A30" s="184" t="s">
        <v>21</v>
      </c>
      <c r="B30" s="12"/>
      <c r="C30" s="76"/>
      <c r="D30" s="12"/>
      <c r="E30" s="12"/>
      <c r="F30" s="94"/>
      <c r="G30" s="12"/>
      <c r="H30" s="12"/>
      <c r="I30" s="94">
        <v>1</v>
      </c>
      <c r="J30" s="12"/>
      <c r="K30" s="12"/>
      <c r="L30" s="82"/>
      <c r="M30" s="12"/>
      <c r="N30" s="12"/>
      <c r="O30" s="76"/>
      <c r="P30" s="12"/>
      <c r="Q30" s="12"/>
      <c r="R30" s="82">
        <v>0.5</v>
      </c>
      <c r="S30" s="12"/>
      <c r="T30" s="12"/>
      <c r="U30" s="12"/>
      <c r="V30" s="12"/>
      <c r="W30" s="12"/>
      <c r="X30" s="82"/>
      <c r="Y30" s="12"/>
      <c r="Z30" s="37"/>
      <c r="AA30" s="111">
        <v>2.5</v>
      </c>
      <c r="AB30" s="37"/>
      <c r="AC30" s="109">
        <f t="shared" si="0"/>
        <v>1.5</v>
      </c>
      <c r="AD30" s="37"/>
      <c r="AE30" s="109">
        <f t="shared" si="1"/>
        <v>1</v>
      </c>
      <c r="AF30" s="41"/>
      <c r="AG30" s="12"/>
      <c r="AH30" s="94"/>
      <c r="AI30" s="12"/>
      <c r="AJ30" s="41"/>
      <c r="AK30" s="38">
        <v>0.5</v>
      </c>
      <c r="AL30" s="41"/>
      <c r="AM30" s="38">
        <f t="shared" si="2"/>
        <v>0</v>
      </c>
      <c r="AN30" s="41"/>
      <c r="AO30" s="38">
        <f t="shared" si="3"/>
        <v>0.5</v>
      </c>
      <c r="AP30" s="37"/>
      <c r="AQ30" s="173"/>
      <c r="AV30" s="2"/>
      <c r="AX30" s="2"/>
      <c r="AZ30" s="2"/>
      <c r="BB30" s="2"/>
      <c r="BD30" s="2"/>
    </row>
    <row r="31" spans="1:58" ht="15.75">
      <c r="A31" s="185" t="s">
        <v>22</v>
      </c>
      <c r="B31" s="13"/>
      <c r="C31" s="20"/>
      <c r="D31" s="13"/>
      <c r="E31" s="13"/>
      <c r="F31" s="95"/>
      <c r="G31" s="13"/>
      <c r="H31" s="13"/>
      <c r="I31" s="95">
        <v>1</v>
      </c>
      <c r="J31" s="13"/>
      <c r="K31" s="13"/>
      <c r="L31" s="90"/>
      <c r="M31" s="13"/>
      <c r="N31" s="13"/>
      <c r="O31" s="20"/>
      <c r="P31" s="13"/>
      <c r="Q31" s="13"/>
      <c r="R31" s="90"/>
      <c r="S31" s="13"/>
      <c r="T31" s="13"/>
      <c r="U31" s="13"/>
      <c r="V31" s="13"/>
      <c r="W31" s="13"/>
      <c r="X31" s="90"/>
      <c r="Y31" s="13"/>
      <c r="Z31" s="37"/>
      <c r="AA31" s="112">
        <v>2.5</v>
      </c>
      <c r="AB31" s="37"/>
      <c r="AC31" s="110">
        <f t="shared" si="0"/>
        <v>1</v>
      </c>
      <c r="AD31" s="37"/>
      <c r="AE31" s="110">
        <f t="shared" si="1"/>
        <v>1.5</v>
      </c>
      <c r="AF31" s="39"/>
      <c r="AG31" s="13"/>
      <c r="AH31" s="95"/>
      <c r="AI31" s="13"/>
      <c r="AJ31" s="39"/>
      <c r="AK31" s="39">
        <v>0.5</v>
      </c>
      <c r="AL31" s="39"/>
      <c r="AM31" s="39">
        <f t="shared" si="2"/>
        <v>0</v>
      </c>
      <c r="AN31" s="39"/>
      <c r="AO31" s="39">
        <f t="shared" si="3"/>
        <v>0.5</v>
      </c>
      <c r="AP31" s="37"/>
      <c r="AQ31" s="173"/>
      <c r="AT31" s="3"/>
      <c r="AV31" s="2"/>
      <c r="AX31" s="2"/>
      <c r="AZ31" s="2"/>
      <c r="BB31" s="2"/>
      <c r="BD31" s="2"/>
    </row>
    <row r="32" spans="1:58" ht="15.75">
      <c r="A32" s="184" t="s">
        <v>23</v>
      </c>
      <c r="B32" s="12"/>
      <c r="C32" s="76"/>
      <c r="D32" s="12"/>
      <c r="E32" s="12"/>
      <c r="F32" s="94"/>
      <c r="G32" s="12"/>
      <c r="H32" s="12"/>
      <c r="I32" s="94">
        <v>1</v>
      </c>
      <c r="J32" s="12"/>
      <c r="K32" s="12"/>
      <c r="L32" s="82"/>
      <c r="M32" s="12"/>
      <c r="N32" s="12"/>
      <c r="O32" s="76"/>
      <c r="P32" s="12"/>
      <c r="Q32" s="12"/>
      <c r="R32" s="82"/>
      <c r="S32" s="12"/>
      <c r="T32" s="12"/>
      <c r="U32" s="12"/>
      <c r="V32" s="12"/>
      <c r="W32" s="12"/>
      <c r="X32" s="82"/>
      <c r="Y32" s="12"/>
      <c r="Z32" s="37"/>
      <c r="AA32" s="111">
        <v>2</v>
      </c>
      <c r="AB32" s="37"/>
      <c r="AC32" s="109">
        <f t="shared" si="0"/>
        <v>1</v>
      </c>
      <c r="AD32" s="37"/>
      <c r="AE32" s="109">
        <f t="shared" si="1"/>
        <v>1</v>
      </c>
      <c r="AF32" s="41"/>
      <c r="AG32" s="12"/>
      <c r="AH32" s="94"/>
      <c r="AI32" s="12"/>
      <c r="AJ32" s="41"/>
      <c r="AK32" s="38">
        <v>0.5</v>
      </c>
      <c r="AL32" s="41"/>
      <c r="AM32" s="38">
        <f t="shared" si="2"/>
        <v>0</v>
      </c>
      <c r="AN32" s="41"/>
      <c r="AO32" s="38">
        <f t="shared" si="3"/>
        <v>0.5</v>
      </c>
      <c r="AP32" s="37"/>
      <c r="AQ32" s="173"/>
      <c r="AV32" s="2"/>
      <c r="AX32" s="2"/>
      <c r="AZ32" s="2"/>
      <c r="BB32" s="2"/>
    </row>
    <row r="33" spans="1:62" ht="15.75">
      <c r="A33" s="185" t="s">
        <v>24</v>
      </c>
      <c r="B33" s="13"/>
      <c r="C33" s="20"/>
      <c r="D33" s="13"/>
      <c r="E33" s="13"/>
      <c r="F33" s="95"/>
      <c r="G33" s="13"/>
      <c r="H33" s="13"/>
      <c r="I33" s="95">
        <v>1</v>
      </c>
      <c r="J33" s="13"/>
      <c r="K33" s="13"/>
      <c r="L33" s="90"/>
      <c r="M33" s="13"/>
      <c r="N33" s="13"/>
      <c r="O33" s="20"/>
      <c r="P33" s="13"/>
      <c r="Q33" s="13"/>
      <c r="R33" s="90"/>
      <c r="S33" s="13"/>
      <c r="T33" s="13"/>
      <c r="U33" s="13"/>
      <c r="V33" s="13"/>
      <c r="W33" s="13"/>
      <c r="X33" s="90"/>
      <c r="Y33" s="13"/>
      <c r="Z33" s="37"/>
      <c r="AA33" s="112">
        <v>2.5</v>
      </c>
      <c r="AB33" s="37"/>
      <c r="AC33" s="110">
        <f t="shared" si="0"/>
        <v>1</v>
      </c>
      <c r="AD33" s="37"/>
      <c r="AE33" s="110">
        <f t="shared" si="1"/>
        <v>1.5</v>
      </c>
      <c r="AF33" s="39"/>
      <c r="AG33" s="13"/>
      <c r="AH33" s="95"/>
      <c r="AI33" s="13"/>
      <c r="AJ33" s="39"/>
      <c r="AK33" s="39">
        <v>0.5</v>
      </c>
      <c r="AL33" s="39"/>
      <c r="AM33" s="39">
        <f t="shared" si="2"/>
        <v>0</v>
      </c>
      <c r="AN33" s="39"/>
      <c r="AO33" s="39">
        <f t="shared" si="3"/>
        <v>0.5</v>
      </c>
      <c r="AP33" s="37"/>
      <c r="AQ33" s="173"/>
      <c r="AT33" s="3"/>
      <c r="AV33" s="2"/>
      <c r="AX33" s="2"/>
      <c r="AZ33" s="2"/>
      <c r="BB33" s="2"/>
      <c r="BD33" s="2"/>
    </row>
    <row r="34" spans="1:62" ht="15.75">
      <c r="A34" s="184" t="s">
        <v>25</v>
      </c>
      <c r="B34" s="12"/>
      <c r="C34" s="76"/>
      <c r="D34" s="12"/>
      <c r="E34" s="12"/>
      <c r="F34" s="94"/>
      <c r="G34" s="12"/>
      <c r="H34" s="12"/>
      <c r="I34" s="94">
        <v>1</v>
      </c>
      <c r="J34" s="12"/>
      <c r="K34" s="12"/>
      <c r="L34" s="82"/>
      <c r="M34" s="12"/>
      <c r="N34" s="12"/>
      <c r="O34" s="76"/>
      <c r="P34" s="12"/>
      <c r="Q34" s="12"/>
      <c r="R34" s="82"/>
      <c r="S34" s="12"/>
      <c r="T34" s="12"/>
      <c r="U34" s="12"/>
      <c r="V34" s="12"/>
      <c r="W34" s="12"/>
      <c r="X34" s="82"/>
      <c r="Y34" s="12"/>
      <c r="Z34" s="37"/>
      <c r="AA34" s="111">
        <v>2.5</v>
      </c>
      <c r="AB34" s="37"/>
      <c r="AC34" s="109">
        <f t="shared" si="0"/>
        <v>1</v>
      </c>
      <c r="AD34" s="37"/>
      <c r="AE34" s="109">
        <f t="shared" si="1"/>
        <v>1.5</v>
      </c>
      <c r="AF34" s="41"/>
      <c r="AG34" s="12"/>
      <c r="AH34" s="94"/>
      <c r="AI34" s="12"/>
      <c r="AJ34" s="41"/>
      <c r="AK34" s="38">
        <v>0.5</v>
      </c>
      <c r="AL34" s="41"/>
      <c r="AM34" s="38">
        <f t="shared" si="2"/>
        <v>0</v>
      </c>
      <c r="AN34" s="41"/>
      <c r="AO34" s="38">
        <f t="shared" si="3"/>
        <v>0.5</v>
      </c>
      <c r="AP34" s="37"/>
      <c r="AQ34" s="173"/>
      <c r="AT34" s="3"/>
      <c r="AV34" s="2"/>
      <c r="AX34" s="2"/>
      <c r="BB34" s="2"/>
    </row>
    <row r="35" spans="1:62" ht="15.75">
      <c r="A35" s="185" t="s">
        <v>26</v>
      </c>
      <c r="B35" s="13"/>
      <c r="C35" s="20"/>
      <c r="D35" s="13"/>
      <c r="E35" s="13"/>
      <c r="F35" s="95"/>
      <c r="G35" s="13"/>
      <c r="H35" s="13"/>
      <c r="I35" s="95">
        <v>1</v>
      </c>
      <c r="J35" s="13"/>
      <c r="K35" s="13"/>
      <c r="L35" s="90"/>
      <c r="M35" s="13"/>
      <c r="N35" s="13"/>
      <c r="O35" s="20"/>
      <c r="P35" s="13"/>
      <c r="Q35" s="13"/>
      <c r="R35" s="90"/>
      <c r="S35" s="13"/>
      <c r="T35" s="13"/>
      <c r="U35" s="13"/>
      <c r="V35" s="13"/>
      <c r="W35" s="13"/>
      <c r="X35" s="90"/>
      <c r="Y35" s="13"/>
      <c r="Z35" s="37"/>
      <c r="AA35" s="112">
        <v>2.5</v>
      </c>
      <c r="AB35" s="37"/>
      <c r="AC35" s="110">
        <f t="shared" si="0"/>
        <v>1</v>
      </c>
      <c r="AD35" s="37"/>
      <c r="AE35" s="110">
        <f t="shared" si="1"/>
        <v>1.5</v>
      </c>
      <c r="AF35" s="39"/>
      <c r="AG35" s="13"/>
      <c r="AH35" s="95"/>
      <c r="AI35" s="13"/>
      <c r="AJ35" s="39"/>
      <c r="AK35" s="39">
        <v>0.5</v>
      </c>
      <c r="AL35" s="39"/>
      <c r="AM35" s="39">
        <f t="shared" si="2"/>
        <v>0</v>
      </c>
      <c r="AN35" s="39"/>
      <c r="AO35" s="39">
        <f t="shared" si="3"/>
        <v>0.5</v>
      </c>
      <c r="AP35" s="37"/>
      <c r="AQ35" s="173"/>
      <c r="AV35" s="2"/>
      <c r="AX35" s="2"/>
      <c r="AZ35" s="2"/>
      <c r="BB35" s="2"/>
    </row>
    <row r="36" spans="1:62" ht="15.75">
      <c r="A36" s="184" t="s">
        <v>27</v>
      </c>
      <c r="B36" s="12"/>
      <c r="C36" s="76"/>
      <c r="D36" s="12"/>
      <c r="E36" s="12"/>
      <c r="F36" s="94"/>
      <c r="G36" s="12"/>
      <c r="H36" s="12"/>
      <c r="I36" s="85">
        <v>1</v>
      </c>
      <c r="J36" s="12"/>
      <c r="K36" s="12"/>
      <c r="L36" s="82"/>
      <c r="M36" s="12"/>
      <c r="N36" s="12"/>
      <c r="O36" s="76"/>
      <c r="P36" s="12"/>
      <c r="Q36" s="12"/>
      <c r="R36" s="82"/>
      <c r="S36" s="12"/>
      <c r="T36" s="12"/>
      <c r="U36" s="12"/>
      <c r="V36" s="12"/>
      <c r="W36" s="12"/>
      <c r="X36" s="82"/>
      <c r="Y36" s="12"/>
      <c r="Z36" s="37"/>
      <c r="AA36" s="111">
        <v>2.5</v>
      </c>
      <c r="AB36" s="37"/>
      <c r="AC36" s="109">
        <f t="shared" si="0"/>
        <v>1</v>
      </c>
      <c r="AD36" s="37"/>
      <c r="AE36" s="109">
        <f t="shared" si="1"/>
        <v>1.5</v>
      </c>
      <c r="AF36" s="41"/>
      <c r="AG36" s="12"/>
      <c r="AH36" s="94"/>
      <c r="AI36" s="12"/>
      <c r="AJ36" s="41"/>
      <c r="AK36" s="38">
        <v>0.5</v>
      </c>
      <c r="AL36" s="41"/>
      <c r="AM36" s="38">
        <f t="shared" si="2"/>
        <v>0</v>
      </c>
      <c r="AN36" s="41"/>
      <c r="AO36" s="38">
        <f t="shared" si="3"/>
        <v>0.5</v>
      </c>
      <c r="AP36" s="37"/>
      <c r="AQ36" s="173"/>
      <c r="AS36" s="3"/>
      <c r="AT36" s="3"/>
      <c r="AV36" s="2"/>
      <c r="AX36" s="2"/>
      <c r="AZ36" s="2"/>
      <c r="BB36" s="2"/>
      <c r="BD36" s="2"/>
    </row>
    <row r="37" spans="1:62" ht="15.75">
      <c r="A37" s="185" t="s">
        <v>28</v>
      </c>
      <c r="B37" s="13"/>
      <c r="C37" s="77"/>
      <c r="D37" s="13"/>
      <c r="E37" s="13"/>
      <c r="F37" s="95"/>
      <c r="G37" s="13"/>
      <c r="H37" s="13"/>
      <c r="I37" s="20"/>
      <c r="J37" s="13"/>
      <c r="K37" s="13"/>
      <c r="L37" s="90"/>
      <c r="M37" s="13"/>
      <c r="N37" s="13"/>
      <c r="O37" s="20"/>
      <c r="P37" s="13"/>
      <c r="Q37" s="13"/>
      <c r="R37" s="90"/>
      <c r="S37" s="13"/>
      <c r="T37" s="13"/>
      <c r="U37" s="13"/>
      <c r="V37" s="13"/>
      <c r="W37" s="13"/>
      <c r="X37" s="90"/>
      <c r="Y37" s="13"/>
      <c r="Z37" s="37"/>
      <c r="AA37" s="112">
        <v>3</v>
      </c>
      <c r="AB37" s="37"/>
      <c r="AC37" s="110">
        <f t="shared" si="0"/>
        <v>0</v>
      </c>
      <c r="AD37" s="37"/>
      <c r="AE37" s="110">
        <f t="shared" si="1"/>
        <v>3</v>
      </c>
      <c r="AF37" s="39"/>
      <c r="AG37" s="13"/>
      <c r="AH37" s="95">
        <v>0.5</v>
      </c>
      <c r="AI37" s="13"/>
      <c r="AJ37" s="39"/>
      <c r="AK37" s="39">
        <v>0.5</v>
      </c>
      <c r="AL37" s="39"/>
      <c r="AM37" s="39">
        <f t="shared" si="2"/>
        <v>0.5</v>
      </c>
      <c r="AN37" s="39"/>
      <c r="AO37" s="39">
        <f t="shared" si="3"/>
        <v>0</v>
      </c>
      <c r="AP37" s="37"/>
      <c r="AQ37" s="173"/>
      <c r="AT37" s="3"/>
      <c r="AV37" s="2"/>
      <c r="AX37" s="2"/>
      <c r="BB37" s="2"/>
    </row>
    <row r="38" spans="1:62" ht="15.75">
      <c r="A38" s="184" t="s">
        <v>29</v>
      </c>
      <c r="B38" s="12"/>
      <c r="C38" s="76"/>
      <c r="D38" s="12"/>
      <c r="E38" s="12"/>
      <c r="F38" s="94">
        <v>1</v>
      </c>
      <c r="G38" s="12"/>
      <c r="H38" s="12"/>
      <c r="I38" s="76"/>
      <c r="J38" s="12"/>
      <c r="K38" s="12"/>
      <c r="L38" s="82"/>
      <c r="M38" s="12"/>
      <c r="N38" s="12"/>
      <c r="O38" s="76"/>
      <c r="P38" s="12"/>
      <c r="Q38" s="12"/>
      <c r="R38" s="83"/>
      <c r="S38" s="12"/>
      <c r="T38" s="12"/>
      <c r="U38" s="150"/>
      <c r="V38" s="12"/>
      <c r="W38" s="12"/>
      <c r="X38" s="82"/>
      <c r="Y38" s="12"/>
      <c r="Z38" s="37"/>
      <c r="AA38" s="111">
        <v>2</v>
      </c>
      <c r="AB38" s="37"/>
      <c r="AC38" s="109">
        <f t="shared" si="0"/>
        <v>1</v>
      </c>
      <c r="AD38" s="37"/>
      <c r="AE38" s="109">
        <f t="shared" si="1"/>
        <v>1</v>
      </c>
      <c r="AF38" s="41"/>
      <c r="AG38" s="12"/>
      <c r="AH38" s="94">
        <v>0.5</v>
      </c>
      <c r="AI38" s="12"/>
      <c r="AJ38" s="41"/>
      <c r="AK38" s="38">
        <v>0.5</v>
      </c>
      <c r="AL38" s="41"/>
      <c r="AM38" s="38">
        <f t="shared" si="2"/>
        <v>0.5</v>
      </c>
      <c r="AN38" s="41"/>
      <c r="AO38" s="38">
        <f t="shared" si="3"/>
        <v>0</v>
      </c>
      <c r="AP38" s="37"/>
      <c r="AQ38" s="173"/>
      <c r="AT38" s="3"/>
      <c r="AV38" s="2"/>
      <c r="AZ38" s="2"/>
    </row>
    <row r="39" spans="1:62" ht="15.75">
      <c r="A39" s="185" t="s">
        <v>30</v>
      </c>
      <c r="B39" s="13"/>
      <c r="C39" s="77"/>
      <c r="D39" s="13"/>
      <c r="E39" s="13"/>
      <c r="F39" s="95">
        <v>0.5</v>
      </c>
      <c r="G39" s="13"/>
      <c r="H39" s="13"/>
      <c r="I39" s="20"/>
      <c r="J39" s="13"/>
      <c r="K39" s="13"/>
      <c r="L39" s="102">
        <v>0.5</v>
      </c>
      <c r="M39" s="13"/>
      <c r="N39" s="13"/>
      <c r="O39" s="20"/>
      <c r="P39" s="13"/>
      <c r="Q39" s="13"/>
      <c r="R39" s="20"/>
      <c r="S39" s="13"/>
      <c r="T39" s="13"/>
      <c r="U39" s="140"/>
      <c r="V39" s="13"/>
      <c r="W39" s="13"/>
      <c r="X39" s="90"/>
      <c r="Y39" s="13"/>
      <c r="Z39" s="37"/>
      <c r="AA39" s="112">
        <v>3</v>
      </c>
      <c r="AB39" s="37"/>
      <c r="AC39" s="110">
        <f t="shared" si="0"/>
        <v>1</v>
      </c>
      <c r="AD39" s="37"/>
      <c r="AE39" s="110">
        <f t="shared" si="1"/>
        <v>2</v>
      </c>
      <c r="AF39" s="39"/>
      <c r="AG39" s="13"/>
      <c r="AH39" s="95">
        <v>0.5</v>
      </c>
      <c r="AI39" s="13"/>
      <c r="AJ39" s="39"/>
      <c r="AK39" s="39">
        <v>0.5</v>
      </c>
      <c r="AL39" s="39"/>
      <c r="AM39" s="39">
        <f t="shared" si="2"/>
        <v>0.5</v>
      </c>
      <c r="AN39" s="39"/>
      <c r="AO39" s="39">
        <f t="shared" si="3"/>
        <v>0</v>
      </c>
      <c r="AP39" s="37"/>
      <c r="AQ39" s="173"/>
      <c r="AT39" s="3"/>
      <c r="AV39" s="2"/>
      <c r="AX39" s="2"/>
      <c r="AZ39" s="2"/>
      <c r="BB39" s="2"/>
      <c r="BD39" s="2"/>
    </row>
    <row r="40" spans="1:62" ht="15.75">
      <c r="A40" s="184" t="s">
        <v>31</v>
      </c>
      <c r="B40" s="12"/>
      <c r="C40" s="76"/>
      <c r="D40" s="12"/>
      <c r="E40" s="12"/>
      <c r="F40" s="94"/>
      <c r="G40" s="12"/>
      <c r="H40" s="12"/>
      <c r="I40" s="80">
        <v>1</v>
      </c>
      <c r="J40" s="12"/>
      <c r="K40" s="12"/>
      <c r="L40" s="82"/>
      <c r="M40" s="12"/>
      <c r="N40" s="12"/>
      <c r="O40" s="76"/>
      <c r="P40" s="12"/>
      <c r="Q40" s="12"/>
      <c r="R40" s="78">
        <v>0.5</v>
      </c>
      <c r="S40" s="12"/>
      <c r="T40" s="12"/>
      <c r="U40" s="12"/>
      <c r="V40" s="12"/>
      <c r="W40" s="12"/>
      <c r="X40" s="82"/>
      <c r="Y40" s="12"/>
      <c r="Z40" s="37"/>
      <c r="AA40" s="111">
        <v>2.5</v>
      </c>
      <c r="AB40" s="37"/>
      <c r="AC40" s="109">
        <f t="shared" si="0"/>
        <v>1.5</v>
      </c>
      <c r="AD40" s="37"/>
      <c r="AE40" s="109">
        <f t="shared" si="1"/>
        <v>1</v>
      </c>
      <c r="AF40" s="41"/>
      <c r="AG40" s="12"/>
      <c r="AH40" s="94"/>
      <c r="AI40" s="12"/>
      <c r="AJ40" s="41"/>
      <c r="AK40" s="38">
        <v>0.5</v>
      </c>
      <c r="AL40" s="41"/>
      <c r="AM40" s="38">
        <f t="shared" si="2"/>
        <v>0</v>
      </c>
      <c r="AN40" s="41"/>
      <c r="AO40" s="38">
        <f t="shared" si="3"/>
        <v>0.5</v>
      </c>
      <c r="AP40" s="37"/>
      <c r="AQ40" s="173"/>
      <c r="AS40" s="3"/>
      <c r="AT40" s="3"/>
      <c r="AV40" s="2"/>
    </row>
    <row r="41" spans="1:62" ht="15.75">
      <c r="A41" s="185" t="s">
        <v>32</v>
      </c>
      <c r="B41" s="13"/>
      <c r="C41" s="20"/>
      <c r="D41" s="13"/>
      <c r="E41" s="13"/>
      <c r="F41" s="95">
        <v>1</v>
      </c>
      <c r="G41" s="13"/>
      <c r="H41" s="13"/>
      <c r="I41" s="20"/>
      <c r="J41" s="13"/>
      <c r="K41" s="13"/>
      <c r="L41" s="90"/>
      <c r="M41" s="13"/>
      <c r="N41" s="13"/>
      <c r="O41" s="20"/>
      <c r="P41" s="13"/>
      <c r="Q41" s="13"/>
      <c r="R41" s="90"/>
      <c r="S41" s="13"/>
      <c r="T41" s="13"/>
      <c r="U41" s="147"/>
      <c r="V41" s="13"/>
      <c r="W41" s="13"/>
      <c r="X41" s="90"/>
      <c r="Y41" s="13"/>
      <c r="Z41" s="37"/>
      <c r="AA41" s="112">
        <v>2</v>
      </c>
      <c r="AB41" s="37"/>
      <c r="AC41" s="110">
        <f t="shared" si="0"/>
        <v>1</v>
      </c>
      <c r="AD41" s="37"/>
      <c r="AE41" s="110">
        <f t="shared" si="1"/>
        <v>1</v>
      </c>
      <c r="AF41" s="39"/>
      <c r="AG41" s="13"/>
      <c r="AH41" s="95"/>
      <c r="AI41" s="13"/>
      <c r="AJ41" s="39"/>
      <c r="AK41" s="39">
        <v>0.5</v>
      </c>
      <c r="AL41" s="39"/>
      <c r="AM41" s="39">
        <f t="shared" si="2"/>
        <v>0</v>
      </c>
      <c r="AN41" s="39"/>
      <c r="AO41" s="39">
        <f t="shared" si="3"/>
        <v>0.5</v>
      </c>
      <c r="AP41" s="37"/>
      <c r="AQ41" s="173"/>
      <c r="AT41" s="3"/>
      <c r="AV41" s="2"/>
      <c r="AX41" s="2"/>
      <c r="AZ41" s="2"/>
    </row>
    <row r="42" spans="1:62" ht="15.75">
      <c r="A42" s="184" t="s">
        <v>33</v>
      </c>
      <c r="B42" s="12"/>
      <c r="C42" s="76"/>
      <c r="D42" s="12"/>
      <c r="E42" s="12"/>
      <c r="F42" s="94"/>
      <c r="G42" s="12"/>
      <c r="H42" s="12"/>
      <c r="I42" s="101">
        <v>1</v>
      </c>
      <c r="J42" s="12"/>
      <c r="K42" s="12"/>
      <c r="L42" s="82"/>
      <c r="M42" s="12"/>
      <c r="N42" s="12"/>
      <c r="O42" s="76"/>
      <c r="P42" s="12"/>
      <c r="Q42" s="12"/>
      <c r="R42" s="82"/>
      <c r="S42" s="12"/>
      <c r="T42" s="12"/>
      <c r="U42" s="12"/>
      <c r="V42" s="12"/>
      <c r="W42" s="12"/>
      <c r="X42" s="82"/>
      <c r="Y42" s="12"/>
      <c r="Z42" s="37"/>
      <c r="AA42" s="111">
        <v>2</v>
      </c>
      <c r="AB42" s="37"/>
      <c r="AC42" s="109">
        <f t="shared" si="0"/>
        <v>1</v>
      </c>
      <c r="AD42" s="37"/>
      <c r="AE42" s="109">
        <f t="shared" si="1"/>
        <v>1</v>
      </c>
      <c r="AF42" s="41"/>
      <c r="AG42" s="12"/>
      <c r="AH42" s="94">
        <v>0.5</v>
      </c>
      <c r="AI42" s="12"/>
      <c r="AJ42" s="41"/>
      <c r="AK42" s="38">
        <v>0.5</v>
      </c>
      <c r="AL42" s="41"/>
      <c r="AM42" s="38">
        <f t="shared" si="2"/>
        <v>0.5</v>
      </c>
      <c r="AN42" s="41"/>
      <c r="AO42" s="38">
        <f t="shared" si="3"/>
        <v>0</v>
      </c>
      <c r="AP42" s="37"/>
      <c r="AQ42" s="173"/>
      <c r="AX42" s="2"/>
      <c r="BF42" s="1"/>
      <c r="BJ42" s="1"/>
    </row>
    <row r="43" spans="1:62" ht="15.75">
      <c r="A43" s="185" t="s">
        <v>34</v>
      </c>
      <c r="B43" s="13"/>
      <c r="C43" s="20"/>
      <c r="D43" s="13"/>
      <c r="E43" s="13"/>
      <c r="F43" s="95"/>
      <c r="G43" s="13"/>
      <c r="H43" s="13"/>
      <c r="I43" s="95">
        <v>1</v>
      </c>
      <c r="J43" s="13"/>
      <c r="K43" s="13"/>
      <c r="L43" s="90"/>
      <c r="M43" s="13"/>
      <c r="N43" s="13"/>
      <c r="O43" s="20"/>
      <c r="P43" s="13"/>
      <c r="Q43" s="13"/>
      <c r="R43" s="90"/>
      <c r="S43" s="13"/>
      <c r="T43" s="13"/>
      <c r="U43" s="13"/>
      <c r="V43" s="13"/>
      <c r="W43" s="13"/>
      <c r="X43" s="90"/>
      <c r="Y43" s="13"/>
      <c r="Z43" s="37"/>
      <c r="AA43" s="112">
        <v>2.5</v>
      </c>
      <c r="AB43" s="37"/>
      <c r="AC43" s="110">
        <f t="shared" si="0"/>
        <v>1</v>
      </c>
      <c r="AD43" s="37"/>
      <c r="AE43" s="110">
        <f t="shared" si="1"/>
        <v>1.5</v>
      </c>
      <c r="AF43" s="39"/>
      <c r="AG43" s="13"/>
      <c r="AH43" s="95"/>
      <c r="AI43" s="13"/>
      <c r="AJ43" s="39"/>
      <c r="AK43" s="39">
        <v>0.5</v>
      </c>
      <c r="AL43" s="39"/>
      <c r="AM43" s="39">
        <f t="shared" si="2"/>
        <v>0</v>
      </c>
      <c r="AN43" s="39"/>
      <c r="AO43" s="39">
        <f t="shared" si="3"/>
        <v>0.5</v>
      </c>
      <c r="AP43" s="37"/>
      <c r="AQ43" s="173"/>
      <c r="AT43" s="3"/>
      <c r="AV43" s="2"/>
    </row>
    <row r="44" spans="1:62" ht="15.75">
      <c r="A44" s="184" t="s">
        <v>35</v>
      </c>
      <c r="B44" s="12"/>
      <c r="C44" s="76"/>
      <c r="D44" s="12"/>
      <c r="E44" s="12"/>
      <c r="F44" s="94"/>
      <c r="G44" s="12"/>
      <c r="H44" s="12"/>
      <c r="I44" s="85">
        <v>1</v>
      </c>
      <c r="J44" s="12"/>
      <c r="K44" s="12"/>
      <c r="L44" s="82"/>
      <c r="M44" s="12"/>
      <c r="N44" s="12"/>
      <c r="O44" s="76"/>
      <c r="P44" s="12"/>
      <c r="Q44" s="12"/>
      <c r="R44" s="82"/>
      <c r="S44" s="12"/>
      <c r="T44" s="12"/>
      <c r="U44" s="12"/>
      <c r="V44" s="12"/>
      <c r="W44" s="12"/>
      <c r="X44" s="82"/>
      <c r="Y44" s="12"/>
      <c r="Z44" s="37"/>
      <c r="AA44" s="111">
        <v>2.5</v>
      </c>
      <c r="AB44" s="37"/>
      <c r="AC44" s="109">
        <f t="shared" si="0"/>
        <v>1</v>
      </c>
      <c r="AD44" s="37"/>
      <c r="AE44" s="109">
        <f t="shared" si="1"/>
        <v>1.5</v>
      </c>
      <c r="AF44" s="41"/>
      <c r="AG44" s="12"/>
      <c r="AH44" s="94"/>
      <c r="AI44" s="12"/>
      <c r="AJ44" s="41"/>
      <c r="AK44" s="38">
        <v>0.5</v>
      </c>
      <c r="AL44" s="41"/>
      <c r="AM44" s="38">
        <f t="shared" si="2"/>
        <v>0</v>
      </c>
      <c r="AN44" s="41"/>
      <c r="AO44" s="38">
        <f t="shared" si="3"/>
        <v>0.5</v>
      </c>
      <c r="AP44" s="37"/>
      <c r="AQ44" s="173"/>
      <c r="AS44" s="3"/>
      <c r="AT44" s="3"/>
      <c r="AV44" s="2"/>
      <c r="AX44" s="2"/>
      <c r="AZ44" s="2"/>
      <c r="BB44" s="2"/>
      <c r="BD44" s="2"/>
    </row>
    <row r="45" spans="1:62" ht="15.75">
      <c r="A45" s="185" t="s">
        <v>36</v>
      </c>
      <c r="B45" s="13"/>
      <c r="C45" s="20"/>
      <c r="D45" s="13"/>
      <c r="E45" s="13"/>
      <c r="F45" s="95">
        <v>1</v>
      </c>
      <c r="G45" s="13"/>
      <c r="H45" s="13"/>
      <c r="I45" s="20"/>
      <c r="J45" s="13"/>
      <c r="K45" s="13"/>
      <c r="L45" s="90"/>
      <c r="M45" s="13"/>
      <c r="N45" s="13"/>
      <c r="O45" s="20"/>
      <c r="P45" s="13"/>
      <c r="Q45" s="13"/>
      <c r="R45" s="90"/>
      <c r="S45" s="13"/>
      <c r="T45" s="13"/>
      <c r="U45" s="147"/>
      <c r="V45" s="13"/>
      <c r="W45" s="13"/>
      <c r="X45" s="90"/>
      <c r="Y45" s="13"/>
      <c r="Z45" s="37"/>
      <c r="AA45" s="112">
        <v>2</v>
      </c>
      <c r="AB45" s="37"/>
      <c r="AC45" s="110">
        <f t="shared" si="0"/>
        <v>1</v>
      </c>
      <c r="AD45" s="37"/>
      <c r="AE45" s="110">
        <f t="shared" si="1"/>
        <v>1</v>
      </c>
      <c r="AF45" s="39"/>
      <c r="AG45" s="13"/>
      <c r="AH45" s="95"/>
      <c r="AI45" s="13"/>
      <c r="AJ45" s="39"/>
      <c r="AK45" s="39">
        <v>0.5</v>
      </c>
      <c r="AL45" s="39"/>
      <c r="AM45" s="39">
        <f t="shared" si="2"/>
        <v>0</v>
      </c>
      <c r="AN45" s="39"/>
      <c r="AO45" s="39">
        <f t="shared" si="3"/>
        <v>0.5</v>
      </c>
      <c r="AP45" s="37"/>
      <c r="AQ45" s="173"/>
      <c r="AV45" s="2"/>
      <c r="AX45" s="2"/>
      <c r="AZ45" s="2"/>
    </row>
    <row r="46" spans="1:62" ht="15.75">
      <c r="A46" s="184" t="s">
        <v>37</v>
      </c>
      <c r="B46" s="12"/>
      <c r="C46" s="78"/>
      <c r="D46" s="12"/>
      <c r="E46" s="12"/>
      <c r="F46" s="94"/>
      <c r="G46" s="12"/>
      <c r="H46" s="12"/>
      <c r="I46" s="76"/>
      <c r="J46" s="12"/>
      <c r="K46" s="12"/>
      <c r="L46" s="82"/>
      <c r="M46" s="12"/>
      <c r="N46" s="12"/>
      <c r="O46" s="76"/>
      <c r="P46" s="12"/>
      <c r="Q46" s="12"/>
      <c r="R46" s="82"/>
      <c r="S46" s="12"/>
      <c r="T46" s="12"/>
      <c r="U46" s="12"/>
      <c r="V46" s="12"/>
      <c r="W46" s="12"/>
      <c r="X46" s="82"/>
      <c r="Y46" s="12"/>
      <c r="Z46" s="37"/>
      <c r="AA46" s="111">
        <v>3</v>
      </c>
      <c r="AB46" s="37"/>
      <c r="AC46" s="109">
        <f t="shared" si="0"/>
        <v>0</v>
      </c>
      <c r="AD46" s="37"/>
      <c r="AE46" s="109">
        <f t="shared" si="1"/>
        <v>3</v>
      </c>
      <c r="AF46" s="41"/>
      <c r="AG46" s="12"/>
      <c r="AH46" s="94">
        <v>0.5</v>
      </c>
      <c r="AI46" s="12"/>
      <c r="AJ46" s="41"/>
      <c r="AK46" s="38">
        <v>0.5</v>
      </c>
      <c r="AL46" s="41"/>
      <c r="AM46" s="38">
        <f t="shared" si="2"/>
        <v>0.5</v>
      </c>
      <c r="AN46" s="41"/>
      <c r="AO46" s="38">
        <f t="shared" si="3"/>
        <v>0</v>
      </c>
      <c r="AP46" s="37"/>
      <c r="AQ46" s="173"/>
      <c r="AT46" s="3"/>
      <c r="AV46" s="2"/>
    </row>
    <row r="47" spans="1:62" ht="15.75">
      <c r="A47" s="185" t="s">
        <v>38</v>
      </c>
      <c r="B47" s="13"/>
      <c r="C47" s="79"/>
      <c r="D47" s="13"/>
      <c r="E47" s="13"/>
      <c r="F47" s="95">
        <v>1</v>
      </c>
      <c r="G47" s="13"/>
      <c r="H47" s="13"/>
      <c r="I47" s="20"/>
      <c r="J47" s="13"/>
      <c r="K47" s="13"/>
      <c r="L47" s="90"/>
      <c r="M47" s="13"/>
      <c r="N47" s="13"/>
      <c r="O47" s="20"/>
      <c r="P47" s="13"/>
      <c r="Q47" s="13"/>
      <c r="R47" s="90"/>
      <c r="S47" s="13"/>
      <c r="T47" s="13"/>
      <c r="U47" s="147"/>
      <c r="V47" s="13"/>
      <c r="W47" s="13"/>
      <c r="X47" s="90"/>
      <c r="Y47" s="13"/>
      <c r="Z47" s="37"/>
      <c r="AA47" s="112">
        <v>3.5</v>
      </c>
      <c r="AB47" s="37"/>
      <c r="AC47" s="110">
        <f t="shared" si="0"/>
        <v>1</v>
      </c>
      <c r="AD47" s="37"/>
      <c r="AE47" s="110">
        <f t="shared" si="1"/>
        <v>2.5</v>
      </c>
      <c r="AF47" s="39"/>
      <c r="AG47" s="13"/>
      <c r="AH47" s="95">
        <v>0.5</v>
      </c>
      <c r="AI47" s="13"/>
      <c r="AJ47" s="39"/>
      <c r="AK47" s="39">
        <v>0.5</v>
      </c>
      <c r="AL47" s="39"/>
      <c r="AM47" s="39">
        <f t="shared" si="2"/>
        <v>0.5</v>
      </c>
      <c r="AN47" s="39"/>
      <c r="AO47" s="39">
        <f t="shared" si="3"/>
        <v>0</v>
      </c>
      <c r="AP47" s="37"/>
      <c r="AQ47" s="173"/>
      <c r="AT47" s="3"/>
      <c r="AV47" s="2"/>
      <c r="AX47" s="2"/>
      <c r="AZ47" s="2"/>
      <c r="BB47" s="2"/>
      <c r="BD47" s="2"/>
    </row>
    <row r="48" spans="1:62" ht="15.75">
      <c r="A48" s="184" t="s">
        <v>39</v>
      </c>
      <c r="B48" s="12"/>
      <c r="C48" s="76"/>
      <c r="D48" s="12"/>
      <c r="E48" s="12"/>
      <c r="F48" s="94"/>
      <c r="G48" s="12"/>
      <c r="H48" s="12"/>
      <c r="I48" s="101">
        <v>1</v>
      </c>
      <c r="J48" s="12"/>
      <c r="K48" s="12"/>
      <c r="L48" s="82"/>
      <c r="M48" s="12"/>
      <c r="N48" s="12"/>
      <c r="O48" s="76"/>
      <c r="P48" s="12"/>
      <c r="Q48" s="12"/>
      <c r="R48" s="82"/>
      <c r="S48" s="12"/>
      <c r="T48" s="12"/>
      <c r="U48" s="12"/>
      <c r="V48" s="12"/>
      <c r="W48" s="12"/>
      <c r="X48" s="82"/>
      <c r="Y48" s="12"/>
      <c r="Z48" s="37"/>
      <c r="AA48" s="111">
        <v>2.5</v>
      </c>
      <c r="AB48" s="37"/>
      <c r="AC48" s="109">
        <f t="shared" si="0"/>
        <v>1</v>
      </c>
      <c r="AD48" s="37"/>
      <c r="AE48" s="109">
        <f t="shared" si="1"/>
        <v>1.5</v>
      </c>
      <c r="AF48" s="41"/>
      <c r="AG48" s="12"/>
      <c r="AH48" s="94"/>
      <c r="AI48" s="12"/>
      <c r="AJ48" s="41"/>
      <c r="AK48" s="38">
        <v>0.5</v>
      </c>
      <c r="AL48" s="41"/>
      <c r="AM48" s="38">
        <f t="shared" si="2"/>
        <v>0</v>
      </c>
      <c r="AN48" s="41"/>
      <c r="AO48" s="38">
        <f t="shared" si="3"/>
        <v>0.5</v>
      </c>
      <c r="AP48" s="37"/>
      <c r="AQ48" s="173"/>
      <c r="AS48" s="3"/>
      <c r="AT48" s="3"/>
      <c r="AZ48" s="2"/>
      <c r="BB48" s="2"/>
    </row>
    <row r="49" spans="1:62" ht="15.75">
      <c r="A49" s="185" t="s">
        <v>40</v>
      </c>
      <c r="B49" s="13"/>
      <c r="C49" s="20"/>
      <c r="D49" s="13"/>
      <c r="E49" s="13"/>
      <c r="F49" s="95"/>
      <c r="G49" s="13"/>
      <c r="H49" s="13"/>
      <c r="I49" s="95">
        <v>1</v>
      </c>
      <c r="J49" s="13"/>
      <c r="K49" s="13"/>
      <c r="L49" s="90"/>
      <c r="M49" s="13"/>
      <c r="N49" s="13"/>
      <c r="O49" s="20"/>
      <c r="P49" s="13"/>
      <c r="Q49" s="13"/>
      <c r="R49" s="90"/>
      <c r="S49" s="13"/>
      <c r="T49" s="13"/>
      <c r="U49" s="13"/>
      <c r="V49" s="13"/>
      <c r="W49" s="13"/>
      <c r="X49" s="79">
        <v>0.5</v>
      </c>
      <c r="Y49" s="13"/>
      <c r="Z49" s="37"/>
      <c r="AA49" s="112">
        <v>2.5</v>
      </c>
      <c r="AB49" s="37"/>
      <c r="AC49" s="110">
        <f t="shared" si="0"/>
        <v>1.5</v>
      </c>
      <c r="AD49" s="37"/>
      <c r="AE49" s="110">
        <f t="shared" si="1"/>
        <v>1</v>
      </c>
      <c r="AF49" s="39"/>
      <c r="AG49" s="13"/>
      <c r="AH49" s="95"/>
      <c r="AI49" s="13"/>
      <c r="AJ49" s="39"/>
      <c r="AK49" s="39">
        <v>0.5</v>
      </c>
      <c r="AL49" s="39"/>
      <c r="AM49" s="39">
        <f t="shared" si="2"/>
        <v>0</v>
      </c>
      <c r="AN49" s="39"/>
      <c r="AO49" s="39">
        <f t="shared" si="3"/>
        <v>0.5</v>
      </c>
      <c r="AP49" s="37"/>
      <c r="AQ49" s="173"/>
      <c r="AT49" s="3"/>
      <c r="AV49" s="2"/>
    </row>
    <row r="50" spans="1:62" ht="15.75">
      <c r="A50" s="184" t="s">
        <v>41</v>
      </c>
      <c r="B50" s="12"/>
      <c r="C50" s="76"/>
      <c r="D50" s="12"/>
      <c r="E50" s="12"/>
      <c r="F50" s="94"/>
      <c r="G50" s="12"/>
      <c r="H50" s="12"/>
      <c r="I50" s="85">
        <v>1</v>
      </c>
      <c r="J50" s="12"/>
      <c r="K50" s="12"/>
      <c r="L50" s="82"/>
      <c r="M50" s="12"/>
      <c r="N50" s="12"/>
      <c r="O50" s="76"/>
      <c r="P50" s="12"/>
      <c r="Q50" s="12"/>
      <c r="R50" s="82">
        <v>0.5</v>
      </c>
      <c r="S50" s="12"/>
      <c r="T50" s="12"/>
      <c r="U50" s="12"/>
      <c r="V50" s="12"/>
      <c r="W50" s="12"/>
      <c r="X50" s="76"/>
      <c r="Y50" s="12"/>
      <c r="Z50" s="37"/>
      <c r="AA50" s="111">
        <v>1.5</v>
      </c>
      <c r="AB50" s="37"/>
      <c r="AC50" s="109">
        <f t="shared" si="0"/>
        <v>1.5</v>
      </c>
      <c r="AD50" s="37"/>
      <c r="AE50" s="109">
        <f t="shared" si="1"/>
        <v>0</v>
      </c>
      <c r="AF50" s="41"/>
      <c r="AG50" s="12"/>
      <c r="AH50" s="94"/>
      <c r="AI50" s="12"/>
      <c r="AJ50" s="41"/>
      <c r="AK50" s="38">
        <v>0.5</v>
      </c>
      <c r="AL50" s="41"/>
      <c r="AM50" s="38">
        <f t="shared" si="2"/>
        <v>0</v>
      </c>
      <c r="AN50" s="41"/>
      <c r="AO50" s="38">
        <f t="shared" si="3"/>
        <v>0.5</v>
      </c>
      <c r="AP50" s="37"/>
      <c r="AQ50" s="173"/>
      <c r="AT50" s="3"/>
      <c r="AV50" s="2"/>
      <c r="AZ50" s="2"/>
      <c r="BB50" s="2"/>
    </row>
    <row r="51" spans="1:62" ht="15.75">
      <c r="A51" s="185" t="s">
        <v>42</v>
      </c>
      <c r="B51" s="13"/>
      <c r="C51" s="77"/>
      <c r="D51" s="13"/>
      <c r="E51" s="13"/>
      <c r="F51" s="95">
        <v>0.5</v>
      </c>
      <c r="G51" s="13"/>
      <c r="H51" s="13"/>
      <c r="I51" s="20"/>
      <c r="J51" s="13"/>
      <c r="K51" s="13"/>
      <c r="L51" s="90"/>
      <c r="M51" s="13"/>
      <c r="N51" s="13"/>
      <c r="O51" s="20"/>
      <c r="P51" s="13"/>
      <c r="Q51" s="13"/>
      <c r="R51" s="90"/>
      <c r="S51" s="13"/>
      <c r="T51" s="13"/>
      <c r="U51" s="142"/>
      <c r="V51" s="13"/>
      <c r="W51" s="13"/>
      <c r="X51" s="81"/>
      <c r="Y51" s="13"/>
      <c r="Z51" s="37"/>
      <c r="AA51" s="112">
        <v>3</v>
      </c>
      <c r="AB51" s="37"/>
      <c r="AC51" s="110">
        <f t="shared" si="0"/>
        <v>0.5</v>
      </c>
      <c r="AD51" s="37"/>
      <c r="AE51" s="110">
        <f t="shared" si="1"/>
        <v>2.5</v>
      </c>
      <c r="AF51" s="39"/>
      <c r="AG51" s="13"/>
      <c r="AH51" s="95">
        <v>0.5</v>
      </c>
      <c r="AI51" s="13"/>
      <c r="AJ51" s="39"/>
      <c r="AK51" s="39">
        <v>0.5</v>
      </c>
      <c r="AL51" s="39"/>
      <c r="AM51" s="39">
        <f t="shared" si="2"/>
        <v>0.5</v>
      </c>
      <c r="AN51" s="39"/>
      <c r="AO51" s="39">
        <f t="shared" si="3"/>
        <v>0</v>
      </c>
      <c r="AP51" s="37"/>
      <c r="AQ51" s="173"/>
      <c r="AT51" s="3"/>
      <c r="AZ51" s="2"/>
      <c r="BB51" s="2"/>
    </row>
    <row r="52" spans="1:62" ht="15.75">
      <c r="A52" s="184" t="s">
        <v>43</v>
      </c>
      <c r="B52" s="12"/>
      <c r="C52" s="76"/>
      <c r="D52" s="12"/>
      <c r="E52" s="12"/>
      <c r="F52" s="94">
        <v>1</v>
      </c>
      <c r="G52" s="12"/>
      <c r="H52" s="12"/>
      <c r="I52" s="76"/>
      <c r="J52" s="12"/>
      <c r="K52" s="12"/>
      <c r="L52" s="82"/>
      <c r="M52" s="12"/>
      <c r="N52" s="12"/>
      <c r="O52" s="76"/>
      <c r="P52" s="12"/>
      <c r="Q52" s="12"/>
      <c r="R52" s="82"/>
      <c r="S52" s="12"/>
      <c r="T52" s="12"/>
      <c r="U52" s="146"/>
      <c r="V52" s="12"/>
      <c r="W52" s="12"/>
      <c r="X52" s="82"/>
      <c r="Y52" s="12"/>
      <c r="Z52" s="37"/>
      <c r="AA52" s="111">
        <v>2</v>
      </c>
      <c r="AB52" s="37"/>
      <c r="AC52" s="109">
        <f t="shared" si="0"/>
        <v>1</v>
      </c>
      <c r="AD52" s="37"/>
      <c r="AE52" s="109">
        <f t="shared" si="1"/>
        <v>1</v>
      </c>
      <c r="AF52" s="41"/>
      <c r="AG52" s="12"/>
      <c r="AH52" s="94"/>
      <c r="AI52" s="12"/>
      <c r="AJ52" s="41"/>
      <c r="AK52" s="38">
        <v>0.5</v>
      </c>
      <c r="AL52" s="41"/>
      <c r="AM52" s="38">
        <f t="shared" si="2"/>
        <v>0</v>
      </c>
      <c r="AN52" s="41"/>
      <c r="AO52" s="38">
        <f t="shared" si="3"/>
        <v>0.5</v>
      </c>
      <c r="AP52" s="37"/>
      <c r="AQ52" s="173"/>
      <c r="AS52" s="3"/>
      <c r="AV52" s="2"/>
      <c r="AX52" s="2"/>
      <c r="BB52" s="2"/>
      <c r="BD52" s="2"/>
    </row>
    <row r="53" spans="1:62" ht="15.75">
      <c r="A53" s="185" t="s">
        <v>44</v>
      </c>
      <c r="B53" s="13"/>
      <c r="C53" s="20"/>
      <c r="D53" s="13"/>
      <c r="E53" s="13"/>
      <c r="F53" s="95"/>
      <c r="G53" s="13"/>
      <c r="H53" s="13"/>
      <c r="I53" s="20"/>
      <c r="J53" s="13"/>
      <c r="K53" s="13"/>
      <c r="L53" s="79"/>
      <c r="M53" s="13"/>
      <c r="N53" s="13"/>
      <c r="O53" s="20"/>
      <c r="P53" s="13"/>
      <c r="Q53" s="13"/>
      <c r="R53" s="79"/>
      <c r="S53" s="13"/>
      <c r="T53" s="13"/>
      <c r="U53" s="13"/>
      <c r="V53" s="13"/>
      <c r="W53" s="13"/>
      <c r="X53" s="79"/>
      <c r="Y53" s="13"/>
      <c r="Z53" s="37"/>
      <c r="AA53" s="112">
        <v>2</v>
      </c>
      <c r="AB53" s="37"/>
      <c r="AC53" s="110">
        <f t="shared" si="0"/>
        <v>0</v>
      </c>
      <c r="AD53" s="37"/>
      <c r="AE53" s="110">
        <f t="shared" si="1"/>
        <v>2</v>
      </c>
      <c r="AF53" s="39"/>
      <c r="AG53" s="13"/>
      <c r="AH53" s="95">
        <v>0.5</v>
      </c>
      <c r="AI53" s="13"/>
      <c r="AJ53" s="39"/>
      <c r="AK53" s="39">
        <v>0.5</v>
      </c>
      <c r="AL53" s="39"/>
      <c r="AM53" s="39">
        <f t="shared" si="2"/>
        <v>0.5</v>
      </c>
      <c r="AN53" s="39"/>
      <c r="AO53" s="39">
        <f t="shared" si="3"/>
        <v>0</v>
      </c>
      <c r="AP53" s="37"/>
      <c r="AQ53" s="173"/>
      <c r="AT53" s="3"/>
      <c r="AV53" s="2"/>
      <c r="AZ53" s="2"/>
      <c r="BB53" s="2"/>
    </row>
    <row r="54" spans="1:62" ht="15.75">
      <c r="A54" s="184" t="s">
        <v>45</v>
      </c>
      <c r="B54" s="12"/>
      <c r="C54" s="80">
        <v>0.5</v>
      </c>
      <c r="D54" s="12"/>
      <c r="E54" s="12"/>
      <c r="F54" s="94"/>
      <c r="G54" s="12"/>
      <c r="H54" s="12"/>
      <c r="I54" s="76"/>
      <c r="J54" s="12"/>
      <c r="K54" s="12"/>
      <c r="L54" s="76"/>
      <c r="M54" s="12"/>
      <c r="N54" s="12"/>
      <c r="O54" s="70">
        <v>0.5</v>
      </c>
      <c r="P54" s="12"/>
      <c r="Q54" s="12"/>
      <c r="R54" s="76"/>
      <c r="S54" s="12"/>
      <c r="T54" s="12"/>
      <c r="U54" s="12"/>
      <c r="V54" s="12"/>
      <c r="W54" s="12"/>
      <c r="X54" s="76"/>
      <c r="Y54" s="12"/>
      <c r="Z54" s="37"/>
      <c r="AA54" s="111">
        <v>2</v>
      </c>
      <c r="AB54" s="37"/>
      <c r="AC54" s="109">
        <f t="shared" si="0"/>
        <v>1</v>
      </c>
      <c r="AD54" s="37"/>
      <c r="AE54" s="109">
        <f t="shared" si="1"/>
        <v>1</v>
      </c>
      <c r="AF54" s="41"/>
      <c r="AG54" s="12"/>
      <c r="AH54" s="94"/>
      <c r="AI54" s="12"/>
      <c r="AJ54" s="41"/>
      <c r="AK54" s="38">
        <v>0.5</v>
      </c>
      <c r="AL54" s="41"/>
      <c r="AM54" s="38">
        <f t="shared" si="2"/>
        <v>0</v>
      </c>
      <c r="AN54" s="41"/>
      <c r="AO54" s="38">
        <f t="shared" si="3"/>
        <v>0.5</v>
      </c>
      <c r="AP54" s="37"/>
      <c r="AQ54" s="173"/>
      <c r="AT54" s="3"/>
      <c r="AV54" s="2"/>
      <c r="AZ54" s="2"/>
      <c r="BB54" s="2"/>
    </row>
    <row r="55" spans="1:62" ht="15.75">
      <c r="A55" s="185" t="s">
        <v>46</v>
      </c>
      <c r="B55" s="13"/>
      <c r="C55" s="20"/>
      <c r="D55" s="13"/>
      <c r="E55" s="13"/>
      <c r="F55" s="95">
        <v>1</v>
      </c>
      <c r="G55" s="13"/>
      <c r="H55" s="13"/>
      <c r="I55" s="20"/>
      <c r="J55" s="13"/>
      <c r="K55" s="13"/>
      <c r="L55" s="81"/>
      <c r="M55" s="13"/>
      <c r="N55" s="13"/>
      <c r="O55" s="20"/>
      <c r="P55" s="13"/>
      <c r="Q55" s="13"/>
      <c r="R55" s="81"/>
      <c r="S55" s="13"/>
      <c r="T55" s="13"/>
      <c r="U55" s="147"/>
      <c r="V55" s="13"/>
      <c r="W55" s="13"/>
      <c r="X55" s="81"/>
      <c r="Y55" s="13"/>
      <c r="Z55" s="37"/>
      <c r="AA55" s="112">
        <v>2</v>
      </c>
      <c r="AB55" s="37"/>
      <c r="AC55" s="110">
        <f t="shared" si="0"/>
        <v>1</v>
      </c>
      <c r="AD55" s="37"/>
      <c r="AE55" s="110">
        <f t="shared" si="1"/>
        <v>1</v>
      </c>
      <c r="AF55" s="39"/>
      <c r="AG55" s="13"/>
      <c r="AH55" s="95">
        <v>0.5</v>
      </c>
      <c r="AI55" s="13"/>
      <c r="AJ55" s="39"/>
      <c r="AK55" s="39">
        <v>0.5</v>
      </c>
      <c r="AL55" s="39"/>
      <c r="AM55" s="39">
        <f t="shared" si="2"/>
        <v>0.5</v>
      </c>
      <c r="AN55" s="39"/>
      <c r="AO55" s="39">
        <f t="shared" si="3"/>
        <v>0</v>
      </c>
      <c r="AP55" s="37"/>
      <c r="AQ55" s="173"/>
      <c r="AX55" s="2"/>
      <c r="BF55" s="1"/>
      <c r="BJ55" s="1"/>
    </row>
    <row r="56" spans="1:62" ht="15.75">
      <c r="A56" s="184" t="s">
        <v>47</v>
      </c>
      <c r="B56" s="12"/>
      <c r="C56" s="76"/>
      <c r="D56" s="12"/>
      <c r="E56" s="12"/>
      <c r="F56" s="94"/>
      <c r="G56" s="12"/>
      <c r="H56" s="12"/>
      <c r="I56" s="80">
        <v>1</v>
      </c>
      <c r="J56" s="12"/>
      <c r="K56" s="12"/>
      <c r="L56" s="82"/>
      <c r="M56" s="12"/>
      <c r="N56" s="12"/>
      <c r="O56" s="76"/>
      <c r="P56" s="12"/>
      <c r="Q56" s="12"/>
      <c r="R56" s="82"/>
      <c r="S56" s="12"/>
      <c r="T56" s="12"/>
      <c r="U56" s="12"/>
      <c r="V56" s="12"/>
      <c r="W56" s="12"/>
      <c r="X56" s="82"/>
      <c r="Y56" s="12"/>
      <c r="Z56" s="37"/>
      <c r="AA56" s="111">
        <v>2</v>
      </c>
      <c r="AB56" s="37"/>
      <c r="AC56" s="109">
        <f t="shared" si="0"/>
        <v>1</v>
      </c>
      <c r="AD56" s="37"/>
      <c r="AE56" s="109">
        <f t="shared" si="1"/>
        <v>1</v>
      </c>
      <c r="AF56" s="41"/>
      <c r="AG56" s="12"/>
      <c r="AH56" s="94"/>
      <c r="AI56" s="12"/>
      <c r="AJ56" s="41"/>
      <c r="AK56" s="38">
        <v>0.5</v>
      </c>
      <c r="AL56" s="41"/>
      <c r="AM56" s="38">
        <f t="shared" si="2"/>
        <v>0</v>
      </c>
      <c r="AN56" s="41"/>
      <c r="AO56" s="38">
        <f t="shared" si="3"/>
        <v>0.5</v>
      </c>
      <c r="AP56" s="37"/>
      <c r="AQ56" s="173"/>
      <c r="AV56" s="2"/>
      <c r="AX56" s="2"/>
      <c r="BB56" s="2"/>
      <c r="BD56" s="2"/>
    </row>
    <row r="57" spans="1:62" ht="15.75">
      <c r="A57" s="185" t="s">
        <v>48</v>
      </c>
      <c r="B57" s="13"/>
      <c r="C57" s="20"/>
      <c r="D57" s="13"/>
      <c r="E57" s="13"/>
      <c r="F57" s="95">
        <v>0.5</v>
      </c>
      <c r="G57" s="13"/>
      <c r="H57" s="13"/>
      <c r="I57" s="20"/>
      <c r="J57" s="13"/>
      <c r="K57" s="13"/>
      <c r="L57" s="90"/>
      <c r="M57" s="13"/>
      <c r="N57" s="13"/>
      <c r="O57" s="20"/>
      <c r="P57" s="13"/>
      <c r="Q57" s="13"/>
      <c r="R57" s="90"/>
      <c r="S57" s="13"/>
      <c r="T57" s="13"/>
      <c r="U57" s="147"/>
      <c r="V57" s="13"/>
      <c r="W57" s="13"/>
      <c r="X57" s="90"/>
      <c r="Y57" s="13"/>
      <c r="Z57" s="37"/>
      <c r="AA57" s="112">
        <v>2</v>
      </c>
      <c r="AB57" s="37"/>
      <c r="AC57" s="110">
        <f t="shared" si="0"/>
        <v>0.5</v>
      </c>
      <c r="AD57" s="37"/>
      <c r="AE57" s="110">
        <f t="shared" si="1"/>
        <v>1.5</v>
      </c>
      <c r="AF57" s="39"/>
      <c r="AG57" s="13"/>
      <c r="AH57" s="95">
        <v>0.5</v>
      </c>
      <c r="AI57" s="13"/>
      <c r="AJ57" s="39"/>
      <c r="AK57" s="39">
        <v>0.5</v>
      </c>
      <c r="AL57" s="39"/>
      <c r="AM57" s="39">
        <f t="shared" si="2"/>
        <v>0.5</v>
      </c>
      <c r="AN57" s="39"/>
      <c r="AO57" s="39">
        <f t="shared" si="3"/>
        <v>0</v>
      </c>
      <c r="AP57" s="37"/>
      <c r="AQ57" s="173"/>
      <c r="AS57" s="3"/>
      <c r="AV57" s="2"/>
      <c r="AX57" s="2"/>
      <c r="AZ57" s="2"/>
      <c r="BD57" s="2"/>
    </row>
    <row r="58" spans="1:62" ht="15.75">
      <c r="A58" s="184" t="s">
        <v>49</v>
      </c>
      <c r="B58" s="12"/>
      <c r="C58" s="76"/>
      <c r="D58" s="12"/>
      <c r="E58" s="12"/>
      <c r="F58" s="94"/>
      <c r="G58" s="12"/>
      <c r="H58" s="12"/>
      <c r="I58" s="80">
        <v>1</v>
      </c>
      <c r="J58" s="12"/>
      <c r="K58" s="12"/>
      <c r="L58" s="82"/>
      <c r="M58" s="12"/>
      <c r="N58" s="12"/>
      <c r="O58" s="76"/>
      <c r="P58" s="12"/>
      <c r="Q58" s="12"/>
      <c r="R58" s="83"/>
      <c r="S58" s="12"/>
      <c r="T58" s="12"/>
      <c r="U58" s="12"/>
      <c r="V58" s="12"/>
      <c r="W58" s="12"/>
      <c r="X58" s="82"/>
      <c r="Y58" s="12"/>
      <c r="Z58" s="37"/>
      <c r="AA58" s="111">
        <v>2.5</v>
      </c>
      <c r="AB58" s="37"/>
      <c r="AC58" s="109">
        <f t="shared" si="0"/>
        <v>1</v>
      </c>
      <c r="AD58" s="37"/>
      <c r="AE58" s="109">
        <f t="shared" si="1"/>
        <v>1.5</v>
      </c>
      <c r="AF58" s="41"/>
      <c r="AG58" s="12"/>
      <c r="AH58" s="94"/>
      <c r="AI58" s="12"/>
      <c r="AJ58" s="41"/>
      <c r="AK58" s="38">
        <v>0.5</v>
      </c>
      <c r="AL58" s="41"/>
      <c r="AM58" s="38">
        <f t="shared" si="2"/>
        <v>0</v>
      </c>
      <c r="AN58" s="41"/>
      <c r="AO58" s="38">
        <f t="shared" si="3"/>
        <v>0.5</v>
      </c>
      <c r="AP58" s="37"/>
      <c r="AQ58" s="173"/>
      <c r="AV58" s="2"/>
      <c r="AX58" s="2"/>
      <c r="AZ58" s="2"/>
      <c r="BB58" s="2"/>
      <c r="BD58" s="2"/>
    </row>
    <row r="59" spans="1:62" ht="15.75">
      <c r="A59" s="185" t="s">
        <v>50</v>
      </c>
      <c r="B59" s="13"/>
      <c r="C59" s="81"/>
      <c r="D59" s="13"/>
      <c r="E59" s="13"/>
      <c r="F59" s="95"/>
      <c r="G59" s="13"/>
      <c r="H59" s="13"/>
      <c r="I59" s="20"/>
      <c r="J59" s="13"/>
      <c r="K59" s="13"/>
      <c r="L59" s="90"/>
      <c r="M59" s="13"/>
      <c r="N59" s="13"/>
      <c r="O59" s="20"/>
      <c r="P59" s="13"/>
      <c r="Q59" s="13"/>
      <c r="R59" s="20"/>
      <c r="S59" s="13"/>
      <c r="T59" s="13"/>
      <c r="U59" s="13"/>
      <c r="V59" s="13"/>
      <c r="W59" s="13"/>
      <c r="X59" s="90"/>
      <c r="Y59" s="13"/>
      <c r="Z59" s="37"/>
      <c r="AA59" s="112">
        <v>3</v>
      </c>
      <c r="AB59" s="37"/>
      <c r="AC59" s="110">
        <f t="shared" si="0"/>
        <v>0</v>
      </c>
      <c r="AD59" s="37"/>
      <c r="AE59" s="110">
        <f t="shared" si="1"/>
        <v>3</v>
      </c>
      <c r="AF59" s="39"/>
      <c r="AG59" s="13"/>
      <c r="AH59" s="95">
        <v>0.5</v>
      </c>
      <c r="AI59" s="13"/>
      <c r="AJ59" s="39"/>
      <c r="AK59" s="39">
        <v>0.5</v>
      </c>
      <c r="AL59" s="39"/>
      <c r="AM59" s="39">
        <f t="shared" si="2"/>
        <v>0.5</v>
      </c>
      <c r="AN59" s="39"/>
      <c r="AO59" s="39">
        <f t="shared" si="3"/>
        <v>0</v>
      </c>
      <c r="AP59" s="37"/>
      <c r="AQ59" s="173"/>
      <c r="AT59" s="3"/>
      <c r="AV59" s="2"/>
      <c r="AX59" s="2"/>
      <c r="AZ59" s="2"/>
      <c r="BB59" s="2"/>
      <c r="BD59" s="2"/>
    </row>
    <row r="60" spans="1:62" ht="15.75">
      <c r="A60" s="184" t="s">
        <v>51</v>
      </c>
      <c r="B60" s="12"/>
      <c r="C60" s="82"/>
      <c r="D60" s="12"/>
      <c r="E60" s="12"/>
      <c r="F60" s="94">
        <v>1</v>
      </c>
      <c r="G60" s="12"/>
      <c r="H60" s="12"/>
      <c r="I60" s="76"/>
      <c r="J60" s="12"/>
      <c r="K60" s="12"/>
      <c r="L60" s="82"/>
      <c r="M60" s="12"/>
      <c r="N60" s="12"/>
      <c r="O60" s="76"/>
      <c r="P60" s="12"/>
      <c r="Q60" s="12"/>
      <c r="R60" s="78"/>
      <c r="S60" s="12"/>
      <c r="T60" s="12"/>
      <c r="U60" s="150"/>
      <c r="V60" s="12"/>
      <c r="W60" s="12"/>
      <c r="X60" s="82"/>
      <c r="Y60" s="12"/>
      <c r="Z60" s="37"/>
      <c r="AA60" s="111">
        <v>3</v>
      </c>
      <c r="AB60" s="37"/>
      <c r="AC60" s="109">
        <f t="shared" si="0"/>
        <v>1</v>
      </c>
      <c r="AD60" s="37"/>
      <c r="AE60" s="109">
        <f t="shared" si="1"/>
        <v>2</v>
      </c>
      <c r="AF60" s="41"/>
      <c r="AG60" s="12"/>
      <c r="AH60" s="94">
        <v>0.5</v>
      </c>
      <c r="AI60" s="12"/>
      <c r="AJ60" s="41"/>
      <c r="AK60" s="38">
        <v>0.5</v>
      </c>
      <c r="AL60" s="41"/>
      <c r="AM60" s="38">
        <f t="shared" si="2"/>
        <v>0.5</v>
      </c>
      <c r="AN60" s="41"/>
      <c r="AO60" s="38">
        <f t="shared" si="3"/>
        <v>0</v>
      </c>
      <c r="AP60" s="37"/>
      <c r="AQ60" s="173"/>
      <c r="AT60" s="3"/>
      <c r="AV60" s="2"/>
      <c r="AX60" s="2"/>
      <c r="AZ60" s="2"/>
      <c r="BD60" s="2"/>
    </row>
    <row r="61" spans="1:62" ht="15.75">
      <c r="A61" s="185" t="s">
        <v>52</v>
      </c>
      <c r="B61" s="13"/>
      <c r="C61" s="90"/>
      <c r="D61" s="13"/>
      <c r="E61" s="13"/>
      <c r="F61" s="95">
        <v>1</v>
      </c>
      <c r="G61" s="13"/>
      <c r="H61" s="13"/>
      <c r="I61" s="20"/>
      <c r="J61" s="13"/>
      <c r="K61" s="13"/>
      <c r="L61" s="90"/>
      <c r="M61" s="13"/>
      <c r="N61" s="13"/>
      <c r="O61" s="20"/>
      <c r="P61" s="13"/>
      <c r="Q61" s="13"/>
      <c r="R61" s="199"/>
      <c r="S61" s="13"/>
      <c r="T61" s="13"/>
      <c r="U61" s="144"/>
      <c r="V61" s="13"/>
      <c r="W61" s="13"/>
      <c r="X61" s="90"/>
      <c r="Y61" s="13"/>
      <c r="Z61" s="37"/>
      <c r="AA61" s="112">
        <v>3</v>
      </c>
      <c r="AB61" s="37"/>
      <c r="AC61" s="110">
        <f t="shared" si="0"/>
        <v>1</v>
      </c>
      <c r="AD61" s="37"/>
      <c r="AE61" s="110">
        <f t="shared" si="1"/>
        <v>2</v>
      </c>
      <c r="AF61" s="39"/>
      <c r="AG61" s="13"/>
      <c r="AH61" s="95"/>
      <c r="AI61" s="13"/>
      <c r="AJ61" s="39"/>
      <c r="AK61" s="39">
        <v>0.5</v>
      </c>
      <c r="AL61" s="39"/>
      <c r="AM61" s="39">
        <f t="shared" si="2"/>
        <v>0</v>
      </c>
      <c r="AN61" s="39"/>
      <c r="AO61" s="39">
        <f t="shared" si="3"/>
        <v>0.5</v>
      </c>
      <c r="AP61" s="37"/>
      <c r="AQ61" s="173"/>
      <c r="AX61" s="2"/>
      <c r="AZ61" s="2"/>
      <c r="BB61" s="2"/>
    </row>
    <row r="62" spans="1:62" ht="15.75">
      <c r="A62" s="184" t="s">
        <v>53</v>
      </c>
      <c r="B62" s="12"/>
      <c r="C62" s="82"/>
      <c r="D62" s="12"/>
      <c r="E62" s="12"/>
      <c r="F62" s="94">
        <v>1</v>
      </c>
      <c r="G62" s="12"/>
      <c r="H62" s="12"/>
      <c r="I62" s="76"/>
      <c r="J62" s="12"/>
      <c r="K62" s="12"/>
      <c r="L62" s="82"/>
      <c r="M62" s="12"/>
      <c r="N62" s="12"/>
      <c r="O62" s="76"/>
      <c r="P62" s="12"/>
      <c r="Q62" s="12"/>
      <c r="R62" s="83"/>
      <c r="S62" s="12"/>
      <c r="T62" s="12"/>
      <c r="U62" s="137"/>
      <c r="V62" s="12"/>
      <c r="W62" s="12"/>
      <c r="X62" s="82"/>
      <c r="Y62" s="12"/>
      <c r="Z62" s="37"/>
      <c r="AA62" s="111">
        <v>3</v>
      </c>
      <c r="AB62" s="37"/>
      <c r="AC62" s="109">
        <f t="shared" si="0"/>
        <v>1</v>
      </c>
      <c r="AD62" s="37"/>
      <c r="AE62" s="109">
        <f t="shared" si="1"/>
        <v>2</v>
      </c>
      <c r="AF62" s="41"/>
      <c r="AG62" s="12"/>
      <c r="AH62" s="94"/>
      <c r="AI62" s="12"/>
      <c r="AJ62" s="41"/>
      <c r="AK62" s="38">
        <v>0.5</v>
      </c>
      <c r="AL62" s="41"/>
      <c r="AM62" s="38">
        <f t="shared" si="2"/>
        <v>0</v>
      </c>
      <c r="AN62" s="41"/>
      <c r="AO62" s="38">
        <f t="shared" si="3"/>
        <v>0.5</v>
      </c>
      <c r="AP62" s="37"/>
      <c r="AQ62" s="173"/>
      <c r="AT62" s="3"/>
      <c r="AV62" s="2"/>
      <c r="AX62" s="2"/>
      <c r="AZ62" s="2"/>
      <c r="BB62" s="2"/>
      <c r="BD62" s="2"/>
    </row>
    <row r="63" spans="1:62" ht="15.75">
      <c r="A63" s="185" t="s">
        <v>54</v>
      </c>
      <c r="B63" s="13"/>
      <c r="C63" s="90"/>
      <c r="D63" s="13"/>
      <c r="E63" s="13"/>
      <c r="F63" s="95">
        <v>1</v>
      </c>
      <c r="G63" s="13"/>
      <c r="H63" s="13"/>
      <c r="I63" s="20"/>
      <c r="J63" s="13"/>
      <c r="K63" s="13"/>
      <c r="L63" s="90"/>
      <c r="M63" s="13"/>
      <c r="N63" s="13"/>
      <c r="O63" s="20"/>
      <c r="P63" s="13"/>
      <c r="Q63" s="13"/>
      <c r="R63" s="20"/>
      <c r="S63" s="13"/>
      <c r="T63" s="13"/>
      <c r="U63" s="140"/>
      <c r="V63" s="13"/>
      <c r="W63" s="13"/>
      <c r="X63" s="90"/>
      <c r="Y63" s="13"/>
      <c r="Z63" s="37"/>
      <c r="AA63" s="112">
        <v>3</v>
      </c>
      <c r="AB63" s="37"/>
      <c r="AC63" s="110">
        <f t="shared" si="0"/>
        <v>1</v>
      </c>
      <c r="AD63" s="37"/>
      <c r="AE63" s="110">
        <f t="shared" si="1"/>
        <v>2</v>
      </c>
      <c r="AF63" s="39"/>
      <c r="AG63" s="13"/>
      <c r="AH63" s="95"/>
      <c r="AI63" s="13"/>
      <c r="AJ63" s="39"/>
      <c r="AK63" s="39">
        <v>0.5</v>
      </c>
      <c r="AL63" s="39"/>
      <c r="AM63" s="39">
        <f t="shared" si="2"/>
        <v>0</v>
      </c>
      <c r="AN63" s="39"/>
      <c r="AO63" s="39">
        <f t="shared" si="3"/>
        <v>0.5</v>
      </c>
      <c r="AP63" s="37"/>
      <c r="AQ63" s="173"/>
      <c r="AT63" s="3"/>
      <c r="AV63" s="2"/>
      <c r="AX63" s="2"/>
      <c r="AZ63" s="2"/>
      <c r="BD63" s="2"/>
    </row>
    <row r="64" spans="1:62" ht="15.75">
      <c r="A64" s="184" t="s">
        <v>55</v>
      </c>
      <c r="B64" s="12"/>
      <c r="C64" s="83"/>
      <c r="D64" s="12"/>
      <c r="E64" s="12"/>
      <c r="F64" s="94"/>
      <c r="G64" s="12"/>
      <c r="H64" s="12"/>
      <c r="I64" s="76"/>
      <c r="J64" s="12"/>
      <c r="K64" s="12"/>
      <c r="L64" s="82"/>
      <c r="M64" s="12"/>
      <c r="N64" s="12"/>
      <c r="O64" s="76"/>
      <c r="P64" s="12"/>
      <c r="Q64" s="12"/>
      <c r="R64" s="78">
        <v>0.5</v>
      </c>
      <c r="S64" s="12"/>
      <c r="T64" s="12"/>
      <c r="U64" s="12"/>
      <c r="V64" s="12"/>
      <c r="W64" s="12"/>
      <c r="X64" s="82"/>
      <c r="Y64" s="12"/>
      <c r="Z64" s="37"/>
      <c r="AA64" s="111">
        <v>3</v>
      </c>
      <c r="AB64" s="37"/>
      <c r="AC64" s="109">
        <f t="shared" si="0"/>
        <v>0.5</v>
      </c>
      <c r="AD64" s="37"/>
      <c r="AE64" s="109">
        <f t="shared" si="1"/>
        <v>2.5</v>
      </c>
      <c r="AF64" s="41"/>
      <c r="AG64" s="12"/>
      <c r="AH64" s="94">
        <v>0.5</v>
      </c>
      <c r="AI64" s="12"/>
      <c r="AJ64" s="41"/>
      <c r="AK64" s="38">
        <v>0.5</v>
      </c>
      <c r="AL64" s="41"/>
      <c r="AM64" s="38">
        <f t="shared" si="2"/>
        <v>0.5</v>
      </c>
      <c r="AN64" s="41"/>
      <c r="AO64" s="38">
        <f t="shared" si="3"/>
        <v>0</v>
      </c>
      <c r="AP64" s="37"/>
      <c r="AQ64" s="173"/>
      <c r="AT64" s="3"/>
      <c r="AX64" s="2"/>
      <c r="AZ64" s="2"/>
      <c r="BB64" s="2"/>
    </row>
    <row r="65" spans="1:56" ht="15.75">
      <c r="A65" s="185" t="s">
        <v>56</v>
      </c>
      <c r="B65" s="13"/>
      <c r="C65" s="20"/>
      <c r="D65" s="13"/>
      <c r="E65" s="13"/>
      <c r="F65" s="95">
        <v>1</v>
      </c>
      <c r="G65" s="13"/>
      <c r="H65" s="13"/>
      <c r="I65" s="20"/>
      <c r="J65" s="13"/>
      <c r="K65" s="13"/>
      <c r="L65" s="90"/>
      <c r="M65" s="13"/>
      <c r="N65" s="13"/>
      <c r="O65" s="20"/>
      <c r="P65" s="13"/>
      <c r="Q65" s="13"/>
      <c r="R65" s="90"/>
      <c r="S65" s="13"/>
      <c r="T65" s="13"/>
      <c r="U65" s="147"/>
      <c r="V65" s="13"/>
      <c r="W65" s="13"/>
      <c r="X65" s="90"/>
      <c r="Y65" s="13"/>
      <c r="Z65" s="37"/>
      <c r="AA65" s="112">
        <v>2</v>
      </c>
      <c r="AB65" s="37"/>
      <c r="AC65" s="110">
        <f t="shared" si="0"/>
        <v>1</v>
      </c>
      <c r="AD65" s="37"/>
      <c r="AE65" s="110">
        <f t="shared" si="1"/>
        <v>1</v>
      </c>
      <c r="AF65" s="39"/>
      <c r="AG65" s="13"/>
      <c r="AH65" s="95"/>
      <c r="AI65" s="13"/>
      <c r="AJ65" s="39"/>
      <c r="AK65" s="39">
        <v>0.5</v>
      </c>
      <c r="AL65" s="39"/>
      <c r="AM65" s="39">
        <f t="shared" si="2"/>
        <v>0</v>
      </c>
      <c r="AN65" s="39"/>
      <c r="AO65" s="39">
        <f t="shared" si="3"/>
        <v>0.5</v>
      </c>
      <c r="AP65" s="37"/>
      <c r="AQ65" s="173"/>
      <c r="AV65" s="2"/>
      <c r="AX65" s="2"/>
      <c r="AZ65" s="2"/>
      <c r="BB65" s="2"/>
      <c r="BD65" s="2"/>
    </row>
    <row r="66" spans="1:56" ht="15.75">
      <c r="A66" s="184" t="s">
        <v>115</v>
      </c>
      <c r="B66" s="12"/>
      <c r="C66" s="76"/>
      <c r="D66" s="12"/>
      <c r="E66" s="12"/>
      <c r="F66" s="94"/>
      <c r="G66" s="12"/>
      <c r="H66" s="12"/>
      <c r="I66" s="76"/>
      <c r="J66" s="12"/>
      <c r="K66" s="12"/>
      <c r="L66" s="82"/>
      <c r="M66" s="12"/>
      <c r="N66" s="12"/>
      <c r="O66" s="76"/>
      <c r="P66" s="12"/>
      <c r="Q66" s="12"/>
      <c r="R66" s="82"/>
      <c r="S66" s="12"/>
      <c r="T66" s="12"/>
      <c r="U66" s="12"/>
      <c r="V66" s="12"/>
      <c r="W66" s="12"/>
      <c r="X66" s="82"/>
      <c r="Y66" s="12"/>
      <c r="Z66" s="37"/>
      <c r="AA66" s="111">
        <v>2</v>
      </c>
      <c r="AB66" s="37"/>
      <c r="AC66" s="109">
        <f t="shared" si="0"/>
        <v>0</v>
      </c>
      <c r="AD66" s="37"/>
      <c r="AE66" s="109">
        <f t="shared" si="1"/>
        <v>2</v>
      </c>
      <c r="AF66" s="41"/>
      <c r="AG66" s="12"/>
      <c r="AH66" s="94">
        <v>0.5</v>
      </c>
      <c r="AI66" s="12"/>
      <c r="AJ66" s="41"/>
      <c r="AK66" s="38">
        <v>0.5</v>
      </c>
      <c r="AL66" s="41"/>
      <c r="AM66" s="38">
        <f t="shared" si="2"/>
        <v>0.5</v>
      </c>
      <c r="AN66" s="41"/>
      <c r="AO66" s="38">
        <f t="shared" si="3"/>
        <v>0</v>
      </c>
      <c r="AP66" s="37"/>
      <c r="AQ66" s="173"/>
    </row>
    <row r="67" spans="1:56" ht="15.75">
      <c r="A67" s="185" t="s">
        <v>116</v>
      </c>
      <c r="B67" s="13"/>
      <c r="C67" s="20"/>
      <c r="D67" s="13"/>
      <c r="E67" s="13"/>
      <c r="F67" s="95">
        <v>0.5</v>
      </c>
      <c r="G67" s="13"/>
      <c r="H67" s="13"/>
      <c r="I67" s="20"/>
      <c r="J67" s="13"/>
      <c r="K67" s="13"/>
      <c r="L67" s="90"/>
      <c r="M67" s="13"/>
      <c r="N67" s="13"/>
      <c r="O67" s="20"/>
      <c r="P67" s="13"/>
      <c r="Q67" s="13"/>
      <c r="R67" s="90"/>
      <c r="S67" s="13"/>
      <c r="T67" s="13"/>
      <c r="U67" s="142"/>
      <c r="V67" s="13"/>
      <c r="W67" s="13"/>
      <c r="X67" s="90"/>
      <c r="Y67" s="13"/>
      <c r="Z67" s="37"/>
      <c r="AA67" s="112">
        <v>2</v>
      </c>
      <c r="AB67" s="37"/>
      <c r="AC67" s="110">
        <f t="shared" si="0"/>
        <v>0.5</v>
      </c>
      <c r="AD67" s="37"/>
      <c r="AE67" s="110">
        <f t="shared" si="1"/>
        <v>1.5</v>
      </c>
      <c r="AF67" s="39"/>
      <c r="AG67" s="13"/>
      <c r="AH67" s="95">
        <v>0.5</v>
      </c>
      <c r="AI67" s="13"/>
      <c r="AJ67" s="39"/>
      <c r="AK67" s="39">
        <v>0.5</v>
      </c>
      <c r="AL67" s="39"/>
      <c r="AM67" s="39">
        <f t="shared" si="2"/>
        <v>0.5</v>
      </c>
      <c r="AN67" s="39"/>
      <c r="AO67" s="39">
        <f t="shared" si="3"/>
        <v>0</v>
      </c>
      <c r="AP67" s="37"/>
      <c r="AQ67" s="173"/>
    </row>
    <row r="68" spans="1:56" ht="15.75">
      <c r="A68" s="184" t="s">
        <v>57</v>
      </c>
      <c r="B68" s="12"/>
      <c r="C68" s="205"/>
      <c r="D68" s="12"/>
      <c r="E68" s="12"/>
      <c r="F68" s="94">
        <v>0.5</v>
      </c>
      <c r="G68" s="12"/>
      <c r="H68" s="12"/>
      <c r="I68" s="76"/>
      <c r="J68" s="12"/>
      <c r="K68" s="12"/>
      <c r="L68" s="82"/>
      <c r="M68" s="12"/>
      <c r="N68" s="12"/>
      <c r="O68" s="76"/>
      <c r="P68" s="12"/>
      <c r="Q68" s="12"/>
      <c r="R68" s="82"/>
      <c r="S68" s="12"/>
      <c r="T68" s="12"/>
      <c r="U68" s="137"/>
      <c r="V68" s="12"/>
      <c r="W68" s="12"/>
      <c r="X68" s="82"/>
      <c r="Y68" s="12"/>
      <c r="Z68" s="37"/>
      <c r="AA68" s="111">
        <v>2</v>
      </c>
      <c r="AB68" s="37"/>
      <c r="AC68" s="109">
        <f t="shared" si="0"/>
        <v>0.5</v>
      </c>
      <c r="AD68" s="37"/>
      <c r="AE68" s="109">
        <f t="shared" si="1"/>
        <v>1.5</v>
      </c>
      <c r="AF68" s="41"/>
      <c r="AG68" s="12"/>
      <c r="AH68" s="94">
        <v>0.5</v>
      </c>
      <c r="AI68" s="12"/>
      <c r="AJ68" s="41"/>
      <c r="AK68" s="38">
        <v>0.5</v>
      </c>
      <c r="AL68" s="41"/>
      <c r="AM68" s="38">
        <f t="shared" si="2"/>
        <v>0.5</v>
      </c>
      <c r="AN68" s="41"/>
      <c r="AO68" s="38">
        <f t="shared" si="3"/>
        <v>0</v>
      </c>
      <c r="AP68" s="37"/>
      <c r="AQ68" s="173"/>
      <c r="AV68" s="2"/>
      <c r="AX68" s="2"/>
      <c r="AZ68" s="2"/>
      <c r="BD68" s="2"/>
    </row>
    <row r="69" spans="1:56" ht="15.75">
      <c r="A69" s="185" t="s">
        <v>58</v>
      </c>
      <c r="B69" s="13"/>
      <c r="C69" s="95"/>
      <c r="D69" s="13"/>
      <c r="E69" s="13"/>
      <c r="F69" s="95">
        <v>1</v>
      </c>
      <c r="G69" s="13"/>
      <c r="H69" s="13"/>
      <c r="I69" s="20"/>
      <c r="J69" s="13"/>
      <c r="K69" s="13"/>
      <c r="L69" s="90"/>
      <c r="M69" s="13"/>
      <c r="N69" s="13"/>
      <c r="O69" s="20"/>
      <c r="P69" s="13"/>
      <c r="Q69" s="13"/>
      <c r="R69" s="90"/>
      <c r="S69" s="13"/>
      <c r="T69" s="13"/>
      <c r="U69" s="144"/>
      <c r="V69" s="13"/>
      <c r="W69" s="13"/>
      <c r="X69" s="90"/>
      <c r="Y69" s="13"/>
      <c r="Z69" s="37"/>
      <c r="AA69" s="112">
        <v>3</v>
      </c>
      <c r="AB69" s="37"/>
      <c r="AC69" s="110">
        <f t="shared" si="0"/>
        <v>1</v>
      </c>
      <c r="AD69" s="37"/>
      <c r="AE69" s="110">
        <f t="shared" si="1"/>
        <v>2</v>
      </c>
      <c r="AF69" s="39"/>
      <c r="AG69" s="13"/>
      <c r="AH69" s="95"/>
      <c r="AI69" s="13"/>
      <c r="AJ69" s="39"/>
      <c r="AK69" s="39">
        <v>0.5</v>
      </c>
      <c r="AL69" s="39"/>
      <c r="AM69" s="39">
        <f t="shared" si="2"/>
        <v>0</v>
      </c>
      <c r="AN69" s="39"/>
      <c r="AO69" s="39">
        <f t="shared" si="3"/>
        <v>0.5</v>
      </c>
      <c r="AP69" s="37"/>
      <c r="AQ69" s="173"/>
      <c r="AV69" s="2"/>
      <c r="BB69" s="2"/>
      <c r="BD69" s="2"/>
    </row>
    <row r="70" spans="1:56" ht="15.75">
      <c r="A70" s="184" t="s">
        <v>59</v>
      </c>
      <c r="B70" s="12"/>
      <c r="C70" s="85"/>
      <c r="D70" s="12"/>
      <c r="E70" s="12"/>
      <c r="F70" s="94">
        <v>1</v>
      </c>
      <c r="G70" s="12"/>
      <c r="H70" s="12"/>
      <c r="I70" s="76"/>
      <c r="J70" s="12"/>
      <c r="K70" s="12"/>
      <c r="L70" s="82"/>
      <c r="M70" s="12"/>
      <c r="N70" s="12"/>
      <c r="O70" s="76"/>
      <c r="P70" s="12"/>
      <c r="Q70" s="12"/>
      <c r="R70" s="82"/>
      <c r="S70" s="12"/>
      <c r="T70" s="12"/>
      <c r="U70" s="146"/>
      <c r="V70" s="12"/>
      <c r="W70" s="12"/>
      <c r="X70" s="82"/>
      <c r="Y70" s="12"/>
      <c r="Z70" s="37"/>
      <c r="AA70" s="111">
        <v>3</v>
      </c>
      <c r="AB70" s="37"/>
      <c r="AC70" s="109">
        <f t="shared" si="0"/>
        <v>1</v>
      </c>
      <c r="AD70" s="37"/>
      <c r="AE70" s="109">
        <f t="shared" si="1"/>
        <v>2</v>
      </c>
      <c r="AF70" s="41"/>
      <c r="AG70" s="12"/>
      <c r="AH70" s="94"/>
      <c r="AI70" s="12"/>
      <c r="AJ70" s="41"/>
      <c r="AK70" s="38">
        <v>0.5</v>
      </c>
      <c r="AL70" s="41"/>
      <c r="AM70" s="38">
        <f t="shared" si="2"/>
        <v>0</v>
      </c>
      <c r="AN70" s="41"/>
      <c r="AO70" s="38">
        <f t="shared" si="3"/>
        <v>0.5</v>
      </c>
      <c r="AP70" s="37"/>
      <c r="AQ70" s="173"/>
      <c r="AV70" s="2"/>
      <c r="AX70" s="2"/>
      <c r="AZ70" s="2"/>
      <c r="BB70" s="2"/>
      <c r="BD70" s="2"/>
    </row>
    <row r="71" spans="1:56" ht="15.75">
      <c r="A71" s="185" t="s">
        <v>60</v>
      </c>
      <c r="B71" s="13"/>
      <c r="C71" s="20"/>
      <c r="D71" s="13"/>
      <c r="E71" s="13"/>
      <c r="F71" s="95"/>
      <c r="G71" s="13"/>
      <c r="H71" s="13"/>
      <c r="I71" s="84">
        <v>1</v>
      </c>
      <c r="J71" s="13"/>
      <c r="K71" s="13"/>
      <c r="L71" s="90"/>
      <c r="M71" s="13"/>
      <c r="N71" s="13"/>
      <c r="O71" s="20"/>
      <c r="P71" s="13"/>
      <c r="Q71" s="13"/>
      <c r="R71" s="90"/>
      <c r="S71" s="13"/>
      <c r="T71" s="13"/>
      <c r="U71" s="13"/>
      <c r="V71" s="13"/>
      <c r="W71" s="13"/>
      <c r="X71" s="90"/>
      <c r="Y71" s="13"/>
      <c r="Z71" s="37"/>
      <c r="AA71" s="112">
        <v>2</v>
      </c>
      <c r="AB71" s="37"/>
      <c r="AC71" s="110">
        <f t="shared" si="0"/>
        <v>1</v>
      </c>
      <c r="AD71" s="37"/>
      <c r="AE71" s="110">
        <f t="shared" si="1"/>
        <v>1</v>
      </c>
      <c r="AF71" s="39"/>
      <c r="AG71" s="13"/>
      <c r="AH71" s="95"/>
      <c r="AI71" s="13"/>
      <c r="AJ71" s="39"/>
      <c r="AK71" s="39">
        <v>0.5</v>
      </c>
      <c r="AL71" s="39"/>
      <c r="AM71" s="39">
        <f t="shared" si="2"/>
        <v>0</v>
      </c>
      <c r="AN71" s="39"/>
      <c r="AO71" s="39">
        <f t="shared" si="3"/>
        <v>0.5</v>
      </c>
      <c r="AP71" s="37"/>
      <c r="AQ71" s="173"/>
      <c r="AT71" s="3"/>
      <c r="BB71" s="2"/>
      <c r="BD71" s="2"/>
    </row>
    <row r="72" spans="1:56" ht="15.75">
      <c r="A72" s="184" t="s">
        <v>61</v>
      </c>
      <c r="B72" s="12"/>
      <c r="C72" s="76"/>
      <c r="D72" s="12"/>
      <c r="E72" s="12"/>
      <c r="F72" s="94"/>
      <c r="G72" s="12"/>
      <c r="H72" s="12"/>
      <c r="I72" s="94">
        <v>1</v>
      </c>
      <c r="J72" s="12"/>
      <c r="K72" s="12"/>
      <c r="L72" s="82"/>
      <c r="M72" s="12"/>
      <c r="N72" s="12"/>
      <c r="O72" s="76"/>
      <c r="P72" s="12"/>
      <c r="Q72" s="12"/>
      <c r="R72" s="82"/>
      <c r="S72" s="12"/>
      <c r="T72" s="12"/>
      <c r="U72" s="12"/>
      <c r="V72" s="12"/>
      <c r="W72" s="12"/>
      <c r="X72" s="82"/>
      <c r="Y72" s="12"/>
      <c r="Z72" s="37"/>
      <c r="AA72" s="111">
        <v>2.5</v>
      </c>
      <c r="AB72" s="37"/>
      <c r="AC72" s="109">
        <f t="shared" si="0"/>
        <v>1</v>
      </c>
      <c r="AD72" s="37"/>
      <c r="AE72" s="109">
        <f t="shared" si="1"/>
        <v>1.5</v>
      </c>
      <c r="AF72" s="41"/>
      <c r="AG72" s="12"/>
      <c r="AH72" s="94"/>
      <c r="AI72" s="12"/>
      <c r="AJ72" s="41"/>
      <c r="AK72" s="38">
        <v>0.5</v>
      </c>
      <c r="AL72" s="41"/>
      <c r="AM72" s="38">
        <f t="shared" si="2"/>
        <v>0</v>
      </c>
      <c r="AN72" s="41"/>
      <c r="AO72" s="38">
        <f t="shared" si="3"/>
        <v>0.5</v>
      </c>
      <c r="AP72" s="37"/>
      <c r="AQ72" s="173"/>
    </row>
    <row r="73" spans="1:56" ht="15.75">
      <c r="A73" s="185" t="s">
        <v>62</v>
      </c>
      <c r="B73" s="13"/>
      <c r="C73" s="20"/>
      <c r="D73" s="13"/>
      <c r="E73" s="13"/>
      <c r="F73" s="95"/>
      <c r="G73" s="13"/>
      <c r="H73" s="13"/>
      <c r="I73" s="95">
        <v>1</v>
      </c>
      <c r="J73" s="13"/>
      <c r="K73" s="13"/>
      <c r="L73" s="90"/>
      <c r="M73" s="13"/>
      <c r="N73" s="13"/>
      <c r="O73" s="20"/>
      <c r="P73" s="13"/>
      <c r="Q73" s="13"/>
      <c r="R73" s="90"/>
      <c r="S73" s="13"/>
      <c r="T73" s="13"/>
      <c r="U73" s="13"/>
      <c r="V73" s="13"/>
      <c r="W73" s="13"/>
      <c r="X73" s="90"/>
      <c r="Y73" s="13"/>
      <c r="Z73" s="37"/>
      <c r="AA73" s="112">
        <v>2.5</v>
      </c>
      <c r="AB73" s="37"/>
      <c r="AC73" s="110">
        <f t="shared" si="0"/>
        <v>1</v>
      </c>
      <c r="AD73" s="37"/>
      <c r="AE73" s="110">
        <f t="shared" si="1"/>
        <v>1.5</v>
      </c>
      <c r="AF73" s="39"/>
      <c r="AG73" s="13"/>
      <c r="AH73" s="95"/>
      <c r="AI73" s="13"/>
      <c r="AJ73" s="39"/>
      <c r="AK73" s="39">
        <v>0.5</v>
      </c>
      <c r="AL73" s="39"/>
      <c r="AM73" s="39">
        <f t="shared" si="2"/>
        <v>0</v>
      </c>
      <c r="AN73" s="39"/>
      <c r="AO73" s="39">
        <f t="shared" si="3"/>
        <v>0.5</v>
      </c>
      <c r="AP73" s="37"/>
      <c r="AQ73" s="173"/>
    </row>
    <row r="74" spans="1:56" ht="15.75">
      <c r="A74" s="184" t="s">
        <v>63</v>
      </c>
      <c r="B74" s="12"/>
      <c r="C74" s="76"/>
      <c r="D74" s="12"/>
      <c r="E74" s="12"/>
      <c r="F74" s="94"/>
      <c r="G74" s="12"/>
      <c r="H74" s="12"/>
      <c r="I74" s="85">
        <v>1</v>
      </c>
      <c r="J74" s="12"/>
      <c r="K74" s="12"/>
      <c r="L74" s="82"/>
      <c r="M74" s="12"/>
      <c r="N74" s="12"/>
      <c r="O74" s="76"/>
      <c r="P74" s="12"/>
      <c r="Q74" s="12"/>
      <c r="R74" s="82"/>
      <c r="S74" s="12"/>
      <c r="T74" s="12"/>
      <c r="U74" s="12"/>
      <c r="V74" s="12"/>
      <c r="W74" s="12"/>
      <c r="X74" s="82"/>
      <c r="Y74" s="12"/>
      <c r="Z74" s="37"/>
      <c r="AA74" s="111">
        <v>2.5</v>
      </c>
      <c r="AB74" s="37"/>
      <c r="AC74" s="109">
        <f t="shared" si="0"/>
        <v>1</v>
      </c>
      <c r="AD74" s="37"/>
      <c r="AE74" s="109">
        <f t="shared" si="1"/>
        <v>1.5</v>
      </c>
      <c r="AF74" s="41"/>
      <c r="AG74" s="12"/>
      <c r="AH74" s="94"/>
      <c r="AI74" s="12"/>
      <c r="AJ74" s="41"/>
      <c r="AK74" s="38">
        <v>0.5</v>
      </c>
      <c r="AL74" s="41"/>
      <c r="AM74" s="38">
        <f t="shared" si="2"/>
        <v>0</v>
      </c>
      <c r="AN74" s="41"/>
      <c r="AO74" s="38">
        <f t="shared" si="3"/>
        <v>0.5</v>
      </c>
      <c r="AP74" s="37"/>
      <c r="AQ74" s="173"/>
    </row>
    <row r="75" spans="1:56" ht="15.75">
      <c r="A75" s="185" t="s">
        <v>64</v>
      </c>
      <c r="B75" s="13"/>
      <c r="C75" s="84"/>
      <c r="D75" s="13"/>
      <c r="E75" s="13"/>
      <c r="F75" s="95"/>
      <c r="G75" s="13"/>
      <c r="H75" s="13"/>
      <c r="I75" s="20"/>
      <c r="J75" s="13"/>
      <c r="K75" s="13"/>
      <c r="L75" s="90"/>
      <c r="M75" s="13"/>
      <c r="N75" s="13"/>
      <c r="O75" s="20"/>
      <c r="P75" s="13"/>
      <c r="Q75" s="13"/>
      <c r="R75" s="90"/>
      <c r="S75" s="13"/>
      <c r="T75" s="13"/>
      <c r="U75" s="13"/>
      <c r="V75" s="13"/>
      <c r="W75" s="13"/>
      <c r="X75" s="90"/>
      <c r="Y75" s="13"/>
      <c r="Z75" s="37"/>
      <c r="AA75" s="112">
        <v>3</v>
      </c>
      <c r="AB75" s="37"/>
      <c r="AC75" s="110">
        <f t="shared" si="0"/>
        <v>0</v>
      </c>
      <c r="AD75" s="37"/>
      <c r="AE75" s="110">
        <f t="shared" si="1"/>
        <v>3</v>
      </c>
      <c r="AF75" s="39"/>
      <c r="AG75" s="13"/>
      <c r="AH75" s="95">
        <v>0.5</v>
      </c>
      <c r="AI75" s="13"/>
      <c r="AJ75" s="39"/>
      <c r="AK75" s="39">
        <v>0.5</v>
      </c>
      <c r="AL75" s="39"/>
      <c r="AM75" s="39">
        <f t="shared" si="2"/>
        <v>0.5</v>
      </c>
      <c r="AN75" s="39"/>
      <c r="AO75" s="39">
        <f t="shared" si="3"/>
        <v>0</v>
      </c>
      <c r="AP75" s="37"/>
      <c r="AQ75" s="173"/>
    </row>
    <row r="76" spans="1:56" ht="15.75">
      <c r="A76" s="184" t="s">
        <v>65</v>
      </c>
      <c r="B76" s="12"/>
      <c r="C76" s="94"/>
      <c r="D76" s="12"/>
      <c r="E76" s="12"/>
      <c r="F76" s="94">
        <v>1</v>
      </c>
      <c r="G76" s="12"/>
      <c r="H76" s="12"/>
      <c r="I76" s="101"/>
      <c r="J76" s="12"/>
      <c r="K76" s="12"/>
      <c r="L76" s="82"/>
      <c r="M76" s="12"/>
      <c r="N76" s="12"/>
      <c r="O76" s="76"/>
      <c r="P76" s="12"/>
      <c r="Q76" s="12"/>
      <c r="R76" s="82"/>
      <c r="S76" s="12"/>
      <c r="T76" s="12"/>
      <c r="U76" s="152"/>
      <c r="V76" s="12"/>
      <c r="W76" s="12"/>
      <c r="X76" s="82"/>
      <c r="Y76" s="12"/>
      <c r="Z76" s="37"/>
      <c r="AA76" s="111">
        <v>3.5</v>
      </c>
      <c r="AB76" s="37"/>
      <c r="AC76" s="109">
        <f>(C76+F76+I76+L76+O76+R76+U76+X76)</f>
        <v>1</v>
      </c>
      <c r="AD76" s="37"/>
      <c r="AE76" s="109">
        <f>AA76-AC76</f>
        <v>2.5</v>
      </c>
      <c r="AF76" s="41"/>
      <c r="AG76" s="12"/>
      <c r="AH76" s="94"/>
      <c r="AI76" s="12"/>
      <c r="AJ76" s="41"/>
      <c r="AK76" s="38">
        <v>0.5</v>
      </c>
      <c r="AL76" s="41"/>
      <c r="AM76" s="38">
        <f>AH76</f>
        <v>0</v>
      </c>
      <c r="AN76" s="41"/>
      <c r="AO76" s="38">
        <f t="shared" si="3"/>
        <v>0.5</v>
      </c>
      <c r="AP76" s="37"/>
      <c r="AQ76" s="173"/>
    </row>
    <row r="77" spans="1:56" ht="15.75">
      <c r="A77" s="185" t="s">
        <v>66</v>
      </c>
      <c r="B77" s="13"/>
      <c r="C77" s="204"/>
      <c r="D77" s="13"/>
      <c r="E77" s="13"/>
      <c r="F77" s="95"/>
      <c r="G77" s="13"/>
      <c r="H77" s="13"/>
      <c r="I77" s="95">
        <v>1</v>
      </c>
      <c r="J77" s="13"/>
      <c r="K77" s="13"/>
      <c r="L77" s="90"/>
      <c r="M77" s="13"/>
      <c r="N77" s="13"/>
      <c r="O77" s="20"/>
      <c r="P77" s="13"/>
      <c r="Q77" s="13"/>
      <c r="R77" s="90"/>
      <c r="S77" s="13"/>
      <c r="T77" s="13"/>
      <c r="U77" s="13"/>
      <c r="V77" s="13"/>
      <c r="W77" s="13"/>
      <c r="X77" s="90"/>
      <c r="Y77" s="13"/>
      <c r="Z77" s="37"/>
      <c r="AA77" s="112">
        <v>2</v>
      </c>
      <c r="AB77" s="37"/>
      <c r="AC77" s="110">
        <f>(C77+F77+I77+L77+O77+R77+U77+X77)</f>
        <v>1</v>
      </c>
      <c r="AD77" s="37"/>
      <c r="AE77" s="110">
        <f>AA77-AC77</f>
        <v>1</v>
      </c>
      <c r="AF77" s="39"/>
      <c r="AG77" s="13"/>
      <c r="AH77" s="95"/>
      <c r="AI77" s="13"/>
      <c r="AJ77" s="39"/>
      <c r="AK77" s="39">
        <v>0.5</v>
      </c>
      <c r="AL77" s="39"/>
      <c r="AM77" s="39">
        <f>AH77</f>
        <v>0</v>
      </c>
      <c r="AN77" s="39"/>
      <c r="AO77" s="39">
        <f t="shared" si="3"/>
        <v>0.5</v>
      </c>
      <c r="AP77" s="37"/>
      <c r="AQ77" s="173"/>
    </row>
    <row r="78" spans="1:56" ht="15.75">
      <c r="A78" s="184" t="s">
        <v>67</v>
      </c>
      <c r="B78" s="12"/>
      <c r="C78" s="76"/>
      <c r="D78" s="12"/>
      <c r="E78" s="12"/>
      <c r="F78" s="85"/>
      <c r="G78" s="12"/>
      <c r="H78" s="12"/>
      <c r="I78" s="85">
        <v>1</v>
      </c>
      <c r="J78" s="12"/>
      <c r="K78" s="12"/>
      <c r="L78" s="83"/>
      <c r="M78" s="12"/>
      <c r="N78" s="12"/>
      <c r="O78" s="76"/>
      <c r="P78" s="12"/>
      <c r="Q78" s="12"/>
      <c r="R78" s="83"/>
      <c r="S78" s="12"/>
      <c r="T78" s="12"/>
      <c r="U78" s="12"/>
      <c r="V78" s="12"/>
      <c r="W78" s="12"/>
      <c r="X78" s="83"/>
      <c r="Y78" s="12"/>
      <c r="Z78" s="37"/>
      <c r="AA78" s="111">
        <v>2.5</v>
      </c>
      <c r="AB78" s="37"/>
      <c r="AC78" s="109">
        <f>(C78+F78+I78+L78+O78+R78+U78+X78)</f>
        <v>1</v>
      </c>
      <c r="AD78" s="37"/>
      <c r="AE78" s="109">
        <f>AA78-AC78</f>
        <v>1.5</v>
      </c>
      <c r="AF78" s="41"/>
      <c r="AG78" s="12"/>
      <c r="AH78" s="85">
        <v>0.5</v>
      </c>
      <c r="AI78" s="12"/>
      <c r="AJ78" s="41"/>
      <c r="AK78" s="40">
        <v>0.5</v>
      </c>
      <c r="AL78" s="41"/>
      <c r="AM78" s="38">
        <f>AH78</f>
        <v>0.5</v>
      </c>
      <c r="AN78" s="41"/>
      <c r="AO78" s="38">
        <f>AK78-AM78</f>
        <v>0</v>
      </c>
      <c r="AP78" s="37"/>
      <c r="AQ78" s="173"/>
    </row>
    <row r="79" spans="1:56" ht="14.1" customHeight="1">
      <c r="A79" s="165"/>
      <c r="B79" s="7"/>
      <c r="C79" s="8"/>
      <c r="D79" s="7"/>
      <c r="E79" s="7"/>
      <c r="F79" s="8"/>
      <c r="G79" s="7"/>
      <c r="H79" s="7"/>
      <c r="I79" s="8"/>
      <c r="J79" s="7"/>
      <c r="K79" s="7"/>
      <c r="L79" s="8"/>
      <c r="M79" s="7"/>
      <c r="N79" s="7"/>
      <c r="O79" s="8"/>
      <c r="P79" s="7"/>
      <c r="Q79" s="7"/>
      <c r="R79" s="8"/>
      <c r="S79" s="7"/>
      <c r="T79" s="7"/>
      <c r="U79" s="7"/>
      <c r="V79" s="7"/>
      <c r="W79" s="7"/>
      <c r="X79" s="8"/>
      <c r="Y79" s="7"/>
      <c r="Z79" s="27"/>
      <c r="AA79" s="27"/>
      <c r="AB79" s="27"/>
      <c r="AC79" s="40"/>
      <c r="AD79" s="30"/>
      <c r="AE79" s="40"/>
      <c r="AF79" s="8"/>
      <c r="AG79" s="7"/>
      <c r="AH79" s="8"/>
      <c r="AI79" s="7"/>
      <c r="AJ79" s="7"/>
      <c r="AK79" s="33"/>
      <c r="AL79" s="33"/>
      <c r="AM79" s="40"/>
      <c r="AN79" s="40"/>
      <c r="AO79" s="40"/>
      <c r="AP79" s="33"/>
      <c r="AQ79" s="186"/>
    </row>
    <row r="80" spans="1:56" ht="15.75">
      <c r="A80" s="181" t="s">
        <v>79</v>
      </c>
      <c r="B80" s="7"/>
      <c r="C80" s="8">
        <v>23</v>
      </c>
      <c r="D80" s="7"/>
      <c r="E80" s="7"/>
      <c r="F80" s="8">
        <v>67</v>
      </c>
      <c r="G80" s="7"/>
      <c r="H80" s="7"/>
      <c r="I80" s="8">
        <v>31</v>
      </c>
      <c r="J80" s="7"/>
      <c r="K80" s="7"/>
      <c r="L80" s="8">
        <v>65</v>
      </c>
      <c r="M80" s="7"/>
      <c r="N80" s="7"/>
      <c r="O80" s="8">
        <v>1</v>
      </c>
      <c r="P80" s="7"/>
      <c r="Q80" s="7"/>
      <c r="R80" s="8">
        <v>60</v>
      </c>
      <c r="S80" s="7"/>
      <c r="T80" s="7"/>
      <c r="U80" s="8">
        <v>27</v>
      </c>
      <c r="V80" s="7"/>
      <c r="W80" s="7"/>
      <c r="X80" s="8">
        <v>65</v>
      </c>
      <c r="Y80" s="7"/>
      <c r="Z80" s="27"/>
      <c r="AA80" s="27"/>
      <c r="AB80" s="27"/>
      <c r="AC80" s="33">
        <v>67</v>
      </c>
      <c r="AD80" s="33"/>
      <c r="AE80" s="33"/>
      <c r="AF80" s="8"/>
      <c r="AG80" s="7"/>
      <c r="AH80" s="8">
        <v>67</v>
      </c>
      <c r="AI80" s="7"/>
      <c r="AJ80" s="7"/>
      <c r="AK80" s="33"/>
      <c r="AL80" s="33"/>
      <c r="AM80" s="33">
        <v>67</v>
      </c>
      <c r="AN80" s="33"/>
      <c r="AO80" s="33"/>
      <c r="AP80" s="33"/>
      <c r="AQ80" s="186"/>
    </row>
    <row r="81" spans="1:56" ht="15" customHeight="1">
      <c r="A81" s="187"/>
      <c r="B81" s="14"/>
      <c r="C81" s="19"/>
      <c r="D81" s="14"/>
      <c r="E81" s="14"/>
      <c r="F81" s="19"/>
      <c r="G81" s="14"/>
      <c r="H81" s="14"/>
      <c r="I81" s="19"/>
      <c r="J81" s="14"/>
      <c r="K81" s="14"/>
      <c r="L81" s="19"/>
      <c r="M81" s="14"/>
      <c r="N81" s="14"/>
      <c r="O81" s="19"/>
      <c r="P81" s="14"/>
      <c r="Q81" s="14"/>
      <c r="R81" s="19"/>
      <c r="S81" s="14"/>
      <c r="T81" s="14"/>
      <c r="U81" s="14"/>
      <c r="V81" s="14"/>
      <c r="W81" s="14"/>
      <c r="X81" s="19"/>
      <c r="Y81" s="14"/>
      <c r="Z81" s="37"/>
      <c r="AA81" s="37"/>
      <c r="AB81" s="37"/>
      <c r="AC81" s="42"/>
      <c r="AD81" s="42"/>
      <c r="AE81" s="42"/>
      <c r="AF81" s="19"/>
      <c r="AG81" s="14"/>
      <c r="AH81" s="19"/>
      <c r="AI81" s="14"/>
      <c r="AJ81" s="14"/>
      <c r="AK81" s="42"/>
      <c r="AL81" s="42"/>
      <c r="AM81" s="42"/>
      <c r="AN81" s="42"/>
      <c r="AO81" s="42"/>
      <c r="AP81" s="42"/>
      <c r="AQ81" s="186"/>
    </row>
    <row r="82" spans="1:56" ht="15.75">
      <c r="A82" s="181" t="s">
        <v>80</v>
      </c>
      <c r="B82" s="7"/>
      <c r="C82" s="8">
        <f>COUNTIF(C12:C78,"&gt;0")</f>
        <v>3</v>
      </c>
      <c r="D82" s="7"/>
      <c r="E82" s="7"/>
      <c r="F82" s="8">
        <f>COUNTIF(F12:F78,"&gt;0")</f>
        <v>27</v>
      </c>
      <c r="G82" s="7"/>
      <c r="H82" s="7"/>
      <c r="I82" s="8">
        <f>COUNTIF(I12:I78,"&gt;0")</f>
        <v>30</v>
      </c>
      <c r="J82" s="7"/>
      <c r="K82" s="7"/>
      <c r="L82" s="8">
        <f>COUNTIF(L12:L78,"&gt;0")</f>
        <v>1</v>
      </c>
      <c r="M82" s="7"/>
      <c r="N82" s="7"/>
      <c r="O82" s="8">
        <f>COUNTIF(O12:O78,"&gt;0")</f>
        <v>1</v>
      </c>
      <c r="P82" s="7"/>
      <c r="Q82" s="7"/>
      <c r="R82" s="8">
        <f>COUNTIF(R12:R78,"&gt;0")</f>
        <v>5</v>
      </c>
      <c r="S82" s="7"/>
      <c r="T82" s="7"/>
      <c r="U82" s="8">
        <f>COUNTIF(U12:U78,"&gt;0")</f>
        <v>0</v>
      </c>
      <c r="V82" s="7"/>
      <c r="W82" s="7"/>
      <c r="X82" s="8">
        <f>COUNTIF(X12:X78,"&gt;0")</f>
        <v>1</v>
      </c>
      <c r="Y82" s="7"/>
      <c r="Z82" s="27"/>
      <c r="AA82" s="27"/>
      <c r="AB82" s="27"/>
      <c r="AC82" s="33">
        <f>COUNTIF(AC12:AC78,"&gt;0")</f>
        <v>60</v>
      </c>
      <c r="AD82" s="33"/>
      <c r="AE82" s="33"/>
      <c r="AF82" s="8"/>
      <c r="AG82" s="7"/>
      <c r="AH82" s="8">
        <f>COUNTIF(AH12:AH78,"&gt;0")</f>
        <v>26</v>
      </c>
      <c r="AI82" s="7"/>
      <c r="AJ82" s="7"/>
      <c r="AK82" s="33"/>
      <c r="AL82" s="33"/>
      <c r="AM82" s="33">
        <f>COUNTIF(AM12:AM78,"&gt;0")</f>
        <v>26</v>
      </c>
      <c r="AN82" s="33"/>
      <c r="AO82" s="33"/>
      <c r="AP82" s="33"/>
      <c r="AQ82" s="188"/>
      <c r="AX82" s="2"/>
      <c r="AZ82" s="2"/>
      <c r="BB82" s="2"/>
      <c r="BD82" s="2"/>
    </row>
    <row r="83" spans="1:56">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189"/>
    </row>
    <row r="84" spans="1:56">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189"/>
    </row>
    <row r="85" spans="1:56">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191"/>
    </row>
    <row r="86" spans="1:56">
      <c r="A86" s="195"/>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1"/>
    </row>
    <row r="87" spans="1:56" ht="45" customHeight="1">
      <c r="A87" s="229" t="s">
        <v>119</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191"/>
    </row>
    <row r="88" spans="1:56" ht="15" customHeight="1">
      <c r="A88" s="193"/>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1"/>
    </row>
    <row r="89" spans="1:56">
      <c r="A89" s="229" t="s">
        <v>204</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191"/>
    </row>
    <row r="90" spans="1:56">
      <c r="A90" s="193"/>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1"/>
    </row>
    <row r="91" spans="1:56">
      <c r="A91" s="229" t="s">
        <v>205</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191"/>
    </row>
    <row r="92" spans="1:56">
      <c r="A92" s="193"/>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1"/>
    </row>
    <row r="93" spans="1:56">
      <c r="A93" s="229" t="s">
        <v>206</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191"/>
    </row>
    <row r="94" spans="1:56">
      <c r="A94" s="193"/>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1"/>
    </row>
    <row r="95" spans="1:56" ht="90" customHeight="1">
      <c r="A95" s="234" t="s">
        <v>207</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191"/>
    </row>
    <row r="96" spans="1:56" ht="15" customHeight="1">
      <c r="A96" s="195"/>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1"/>
    </row>
    <row r="97" spans="1:43" ht="105" customHeight="1">
      <c r="A97" s="229" t="s">
        <v>256</v>
      </c>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191"/>
    </row>
    <row r="98" spans="1:43" ht="15" customHeight="1">
      <c r="A98" s="193"/>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1"/>
    </row>
    <row r="99" spans="1:43" ht="45" customHeight="1">
      <c r="A99" s="229" t="s">
        <v>257</v>
      </c>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191"/>
    </row>
    <row r="100" spans="1:43" ht="15" customHeight="1">
      <c r="A100" s="193"/>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1"/>
    </row>
    <row r="101" spans="1:43" ht="45" customHeight="1">
      <c r="A101" s="229" t="s">
        <v>258</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191"/>
    </row>
    <row r="102" spans="1:43" ht="15" customHeight="1">
      <c r="A102" s="193"/>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1"/>
    </row>
    <row r="103" spans="1:43" ht="45" customHeight="1">
      <c r="A103" s="229" t="s">
        <v>259</v>
      </c>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03"/>
    </row>
    <row r="104" spans="1:43" ht="15" customHeight="1">
      <c r="A104" s="193"/>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c r="AO104" s="196"/>
      <c r="AP104" s="196"/>
      <c r="AQ104" s="191"/>
    </row>
    <row r="105" spans="1:43" ht="15" customHeight="1">
      <c r="A105" s="229" t="s">
        <v>260</v>
      </c>
      <c r="B105" s="231"/>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191"/>
    </row>
    <row r="106" spans="1:43" ht="15" customHeight="1">
      <c r="A106" s="193"/>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1"/>
    </row>
    <row r="107" spans="1:43" ht="15" customHeight="1">
      <c r="A107" s="229" t="s">
        <v>261</v>
      </c>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191"/>
    </row>
    <row r="108" spans="1:43" ht="15" customHeight="1">
      <c r="A108" s="193"/>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1"/>
    </row>
    <row r="109" spans="1:43" ht="15" customHeight="1">
      <c r="A109" s="229" t="s">
        <v>262</v>
      </c>
      <c r="B109" s="231"/>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c r="AM109" s="231"/>
      <c r="AN109" s="231"/>
      <c r="AO109" s="231"/>
      <c r="AP109" s="231"/>
      <c r="AQ109" s="191"/>
    </row>
    <row r="110" spans="1:43" ht="15" customHeight="1">
      <c r="A110" s="193"/>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1"/>
    </row>
    <row r="111" spans="1:43" ht="30" customHeight="1" thickBot="1">
      <c r="A111" s="232" t="s">
        <v>255</v>
      </c>
      <c r="B111" s="233"/>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01"/>
    </row>
    <row r="112" spans="1:4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row>
    <row r="113" spans="47:88">
      <c r="AV113" s="2"/>
      <c r="AX113" s="2"/>
      <c r="AZ113" s="2"/>
      <c r="BB113" s="2"/>
      <c r="BD113" s="2"/>
    </row>
    <row r="114" spans="47:88">
      <c r="AV114" s="2"/>
      <c r="AX114" s="2"/>
    </row>
    <row r="115" spans="47:88">
      <c r="AV115" s="2"/>
      <c r="AX115" s="2"/>
      <c r="AZ115" s="2"/>
      <c r="BB115" s="2"/>
      <c r="BD115" s="2"/>
    </row>
    <row r="116" spans="47:88">
      <c r="AV116" s="2"/>
      <c r="AX116" s="2"/>
    </row>
    <row r="117" spans="47:88">
      <c r="AV117" s="2"/>
      <c r="AZ117" s="2"/>
      <c r="BD117" s="2"/>
    </row>
    <row r="118" spans="47:88">
      <c r="AV118" s="2"/>
      <c r="AX118" s="2"/>
      <c r="AZ118" s="2"/>
      <c r="BB118" s="2"/>
      <c r="BD118" s="2"/>
    </row>
    <row r="119" spans="47:88">
      <c r="AV119" s="2"/>
      <c r="AX119" s="2"/>
      <c r="AZ119" s="2"/>
      <c r="BB119" s="2"/>
      <c r="BD119" s="2"/>
    </row>
    <row r="121" spans="47:88">
      <c r="AV121" s="2"/>
      <c r="AX121" s="2"/>
      <c r="AZ121" s="2"/>
      <c r="BB121" s="2"/>
      <c r="BD121" s="2"/>
      <c r="CJ121" s="2"/>
    </row>
    <row r="122" spans="47:88">
      <c r="AU122" s="1"/>
    </row>
    <row r="124" spans="47:88">
      <c r="BT124" s="2"/>
      <c r="CJ124" s="2"/>
    </row>
    <row r="125" spans="47:88">
      <c r="AU125" s="1"/>
    </row>
  </sheetData>
  <mergeCells count="63">
    <mergeCell ref="A111:AP111"/>
    <mergeCell ref="A99:AP99"/>
    <mergeCell ref="A103:AP103"/>
    <mergeCell ref="A105:AP105"/>
    <mergeCell ref="A107:AP107"/>
    <mergeCell ref="A109:AP109"/>
    <mergeCell ref="Q10:S10"/>
    <mergeCell ref="A91:AP91"/>
    <mergeCell ref="A93:AP93"/>
    <mergeCell ref="A95:AP95"/>
    <mergeCell ref="A97:AP97"/>
    <mergeCell ref="Q9:S9"/>
    <mergeCell ref="T9:V9"/>
    <mergeCell ref="W9:Y9"/>
    <mergeCell ref="AG9:AI9"/>
    <mergeCell ref="A101:AP101"/>
    <mergeCell ref="T10:V10"/>
    <mergeCell ref="W10:Y10"/>
    <mergeCell ref="AG10:AI10"/>
    <mergeCell ref="A85:AP85"/>
    <mergeCell ref="A87:AP87"/>
    <mergeCell ref="A89:AP89"/>
    <mergeCell ref="B10:D10"/>
    <mergeCell ref="E10:G10"/>
    <mergeCell ref="H10:J10"/>
    <mergeCell ref="K10:M10"/>
    <mergeCell ref="N10:P10"/>
    <mergeCell ref="B9:D9"/>
    <mergeCell ref="E9:G9"/>
    <mergeCell ref="H9:J9"/>
    <mergeCell ref="K9:M9"/>
    <mergeCell ref="N9:P9"/>
    <mergeCell ref="AG7:AI7"/>
    <mergeCell ref="B8:D8"/>
    <mergeCell ref="E8:G8"/>
    <mergeCell ref="H8:J8"/>
    <mergeCell ref="K8:M8"/>
    <mergeCell ref="N8:P8"/>
    <mergeCell ref="Q8:S8"/>
    <mergeCell ref="T8:V8"/>
    <mergeCell ref="W8:Y8"/>
    <mergeCell ref="AG8:AI8"/>
    <mergeCell ref="T6:V6"/>
    <mergeCell ref="W6:Y6"/>
    <mergeCell ref="AG6:AI6"/>
    <mergeCell ref="T7:V7"/>
    <mergeCell ref="B7:D7"/>
    <mergeCell ref="E7:G7"/>
    <mergeCell ref="H7:J7"/>
    <mergeCell ref="K7:M7"/>
    <mergeCell ref="N7:P7"/>
    <mergeCell ref="Q7:S7"/>
    <mergeCell ref="B6:D6"/>
    <mergeCell ref="E6:G6"/>
    <mergeCell ref="K6:M6"/>
    <mergeCell ref="N6:P6"/>
    <mergeCell ref="Q6:S6"/>
    <mergeCell ref="W7:Y7"/>
    <mergeCell ref="B3:AE3"/>
    <mergeCell ref="AG3:AP3"/>
    <mergeCell ref="B5:D5"/>
    <mergeCell ref="E5:S5"/>
    <mergeCell ref="W5:Y5"/>
  </mergeCells>
  <printOptions horizontalCentered="1"/>
  <pageMargins left="0.5" right="0.5" top="0.5" bottom="0.5" header="0.3" footer="0.3"/>
  <pageSetup scale="43" fitToHeight="0" orientation="landscape" verticalDpi="0" r:id="rId1"/>
  <headerFooter>
    <oddHeader>&amp;C&amp;16Office of Economic and Demographic Research</oddHeader>
    <oddFooter>&amp;L&amp;16October 2022&amp;R&amp;16Page &amp;P of &amp;N</oddFooter>
  </headerFooter>
  <rowBreaks count="1" manualBreakCount="1">
    <brk id="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J132"/>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9.77734375" customWidth="1"/>
    <col min="28" max="28" width="1.77734375" customWidth="1"/>
    <col min="29" max="29" width="9.77734375" customWidth="1"/>
    <col min="30" max="30" width="1.77734375" customWidth="1"/>
    <col min="31" max="31" width="9.77734375" customWidth="1"/>
    <col min="32" max="32" width="3.77734375" customWidth="1"/>
    <col min="33" max="35" width="5.77734375" customWidth="1"/>
    <col min="36" max="36" width="1.77734375" customWidth="1"/>
    <col min="37" max="37" width="9.77734375" customWidth="1"/>
    <col min="38" max="38" width="1.77734375" customWidth="1"/>
    <col min="39" max="39" width="9.77734375" customWidth="1"/>
    <col min="40" max="40" width="1.77734375" customWidth="1"/>
    <col min="41" max="41" width="9.77734375" customWidth="1"/>
    <col min="42" max="43" width="1.77734375" customWidth="1"/>
  </cols>
  <sheetData>
    <row r="1" spans="1:56" ht="30">
      <c r="A1" s="159" t="s">
        <v>247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1"/>
      <c r="AQ1" s="162"/>
    </row>
    <row r="2" spans="1:56">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164"/>
    </row>
    <row r="3" spans="1:56"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7"/>
      <c r="AG3" s="243" t="s">
        <v>108</v>
      </c>
      <c r="AH3" s="244"/>
      <c r="AI3" s="244"/>
      <c r="AJ3" s="244"/>
      <c r="AK3" s="244"/>
      <c r="AL3" s="244"/>
      <c r="AM3" s="244"/>
      <c r="AN3" s="244"/>
      <c r="AO3" s="244"/>
      <c r="AP3" s="244"/>
      <c r="AQ3" s="166"/>
    </row>
    <row r="4" spans="1:56" ht="18">
      <c r="A4" s="165"/>
      <c r="B4" s="167"/>
      <c r="C4" s="156"/>
      <c r="D4" s="156"/>
      <c r="E4" s="168"/>
      <c r="F4" s="169"/>
      <c r="G4" s="169"/>
      <c r="H4" s="169"/>
      <c r="I4" s="169"/>
      <c r="J4" s="169"/>
      <c r="K4" s="169"/>
      <c r="L4" s="169"/>
      <c r="M4" s="169"/>
      <c r="N4" s="169"/>
      <c r="O4" s="169"/>
      <c r="P4" s="169"/>
      <c r="Q4" s="169"/>
      <c r="R4" s="169"/>
      <c r="S4" s="169"/>
      <c r="T4" s="169"/>
      <c r="U4" s="169"/>
      <c r="V4" s="169"/>
      <c r="W4" s="169"/>
      <c r="X4" s="169"/>
      <c r="Y4" s="169"/>
      <c r="Z4" s="169"/>
      <c r="AA4" s="168"/>
      <c r="AB4" s="168"/>
      <c r="AC4" s="168"/>
      <c r="AD4" s="168"/>
      <c r="AE4" s="170"/>
      <c r="AF4" s="7"/>
      <c r="AG4" s="171"/>
      <c r="AH4" s="156"/>
      <c r="AI4" s="156"/>
      <c r="AJ4" s="156"/>
      <c r="AK4" s="156"/>
      <c r="AL4" s="156"/>
      <c r="AM4" s="156"/>
      <c r="AN4" s="156"/>
      <c r="AO4" s="156"/>
      <c r="AP4" s="157"/>
      <c r="AQ4" s="166"/>
    </row>
    <row r="5" spans="1:56" ht="15.75" customHeight="1">
      <c r="A5" s="165"/>
      <c r="B5" s="239" t="s">
        <v>78</v>
      </c>
      <c r="C5" s="238"/>
      <c r="D5" s="238"/>
      <c r="E5" s="245" t="s">
        <v>199</v>
      </c>
      <c r="F5" s="244"/>
      <c r="G5" s="244"/>
      <c r="H5" s="244"/>
      <c r="I5" s="244"/>
      <c r="J5" s="244"/>
      <c r="K5" s="244"/>
      <c r="L5" s="244"/>
      <c r="M5" s="244"/>
      <c r="N5" s="244"/>
      <c r="O5" s="244"/>
      <c r="P5" s="244"/>
      <c r="Q5" s="244"/>
      <c r="R5" s="244"/>
      <c r="S5" s="244"/>
      <c r="T5" s="8"/>
      <c r="U5" s="8"/>
      <c r="V5" s="8"/>
      <c r="W5" s="238" t="s">
        <v>96</v>
      </c>
      <c r="X5" s="238"/>
      <c r="Y5" s="238"/>
      <c r="Z5" s="27"/>
      <c r="AA5" s="27"/>
      <c r="AB5" s="27"/>
      <c r="AC5" s="27"/>
      <c r="AD5" s="27"/>
      <c r="AE5" s="27"/>
      <c r="AF5" s="23"/>
      <c r="AG5" s="172"/>
      <c r="AH5" s="6"/>
      <c r="AI5" s="6"/>
      <c r="AJ5" s="6"/>
      <c r="AK5" s="33"/>
      <c r="AL5" s="8"/>
      <c r="AM5" s="8"/>
      <c r="AN5" s="8"/>
      <c r="AO5" s="8"/>
      <c r="AP5" s="158"/>
      <c r="AQ5" s="166"/>
    </row>
    <row r="6" spans="1:56" ht="15.75">
      <c r="A6" s="165"/>
      <c r="B6" s="239" t="s">
        <v>112</v>
      </c>
      <c r="C6" s="238"/>
      <c r="D6" s="238"/>
      <c r="E6" s="239" t="s">
        <v>0</v>
      </c>
      <c r="F6" s="238"/>
      <c r="G6" s="238"/>
      <c r="H6" s="6"/>
      <c r="I6" s="6"/>
      <c r="J6" s="6"/>
      <c r="K6" s="238" t="s">
        <v>218</v>
      </c>
      <c r="L6" s="238"/>
      <c r="M6" s="238"/>
      <c r="N6" s="238" t="s">
        <v>2</v>
      </c>
      <c r="O6" s="238"/>
      <c r="P6" s="238"/>
      <c r="Q6" s="238" t="s">
        <v>69</v>
      </c>
      <c r="R6" s="238"/>
      <c r="S6" s="238"/>
      <c r="T6" s="241" t="s">
        <v>219</v>
      </c>
      <c r="U6" s="241"/>
      <c r="V6" s="242"/>
      <c r="W6" s="238" t="s">
        <v>97</v>
      </c>
      <c r="X6" s="238"/>
      <c r="Y6" s="238"/>
      <c r="Z6" s="30"/>
      <c r="AA6" s="29"/>
      <c r="AB6" s="30"/>
      <c r="AC6" s="30"/>
      <c r="AD6" s="30"/>
      <c r="AE6" s="29"/>
      <c r="AF6" s="24"/>
      <c r="AG6" s="239" t="s">
        <v>77</v>
      </c>
      <c r="AH6" s="238"/>
      <c r="AI6" s="238"/>
      <c r="AJ6" s="8"/>
      <c r="AK6" s="29"/>
      <c r="AL6" s="29"/>
      <c r="AM6" s="33"/>
      <c r="AN6" s="33"/>
      <c r="AO6" s="33"/>
      <c r="AP6" s="44"/>
      <c r="AQ6" s="173"/>
    </row>
    <row r="7" spans="1:56" ht="15.75">
      <c r="A7" s="165"/>
      <c r="B7" s="239" t="s">
        <v>109</v>
      </c>
      <c r="C7" s="238"/>
      <c r="D7" s="238"/>
      <c r="E7" s="239" t="s">
        <v>1</v>
      </c>
      <c r="F7" s="238"/>
      <c r="G7" s="238"/>
      <c r="H7" s="238" t="s">
        <v>74</v>
      </c>
      <c r="I7" s="238"/>
      <c r="J7" s="238"/>
      <c r="K7" s="238" t="s">
        <v>68</v>
      </c>
      <c r="L7" s="238"/>
      <c r="M7" s="238"/>
      <c r="N7" s="238" t="s">
        <v>75</v>
      </c>
      <c r="O7" s="238"/>
      <c r="P7" s="238"/>
      <c r="Q7" s="238" t="s">
        <v>70</v>
      </c>
      <c r="R7" s="238"/>
      <c r="S7" s="238"/>
      <c r="T7" s="238" t="s">
        <v>220</v>
      </c>
      <c r="U7" s="238"/>
      <c r="V7" s="240"/>
      <c r="W7" s="238" t="s">
        <v>98</v>
      </c>
      <c r="X7" s="238"/>
      <c r="Y7" s="238"/>
      <c r="Z7" s="30"/>
      <c r="AA7" s="32"/>
      <c r="AB7" s="30"/>
      <c r="AC7" s="32"/>
      <c r="AD7" s="30"/>
      <c r="AE7" s="29"/>
      <c r="AF7" s="174"/>
      <c r="AG7" s="239" t="s">
        <v>76</v>
      </c>
      <c r="AH7" s="238"/>
      <c r="AI7" s="238"/>
      <c r="AJ7" s="8"/>
      <c r="AK7" s="32"/>
      <c r="AL7" s="30"/>
      <c r="AM7" s="9"/>
      <c r="AN7" s="32"/>
      <c r="AO7" s="9"/>
      <c r="AP7" s="44"/>
      <c r="AQ7" s="173"/>
    </row>
    <row r="8" spans="1:56" ht="15.75">
      <c r="A8" s="165"/>
      <c r="B8" s="238" t="s">
        <v>200</v>
      </c>
      <c r="C8" s="238"/>
      <c r="D8" s="238"/>
      <c r="E8" s="238" t="s">
        <v>3</v>
      </c>
      <c r="F8" s="238"/>
      <c r="G8" s="238"/>
      <c r="H8" s="238" t="s">
        <v>3</v>
      </c>
      <c r="I8" s="238"/>
      <c r="J8" s="238"/>
      <c r="K8" s="238" t="s">
        <v>3</v>
      </c>
      <c r="L8" s="238"/>
      <c r="M8" s="238"/>
      <c r="N8" s="238" t="s">
        <v>3</v>
      </c>
      <c r="O8" s="238"/>
      <c r="P8" s="238"/>
      <c r="Q8" s="238" t="s">
        <v>3</v>
      </c>
      <c r="R8" s="238"/>
      <c r="S8" s="238"/>
      <c r="T8" s="238" t="s">
        <v>3</v>
      </c>
      <c r="U8" s="238"/>
      <c r="V8" s="238"/>
      <c r="W8" s="238" t="s">
        <v>3</v>
      </c>
      <c r="X8" s="238"/>
      <c r="Y8" s="238"/>
      <c r="Z8" s="31"/>
      <c r="AA8" s="32" t="s">
        <v>71</v>
      </c>
      <c r="AB8" s="31"/>
      <c r="AC8" s="32"/>
      <c r="AD8" s="31"/>
      <c r="AE8" s="29"/>
      <c r="AF8" s="31"/>
      <c r="AG8" s="238" t="s">
        <v>3</v>
      </c>
      <c r="AH8" s="238"/>
      <c r="AI8" s="238"/>
      <c r="AJ8" s="31"/>
      <c r="AK8" s="32" t="s">
        <v>71</v>
      </c>
      <c r="AL8" s="31"/>
      <c r="AM8" s="9"/>
      <c r="AN8" s="45"/>
      <c r="AO8" s="9"/>
      <c r="AP8" s="31"/>
      <c r="AQ8" s="173"/>
      <c r="AV8" s="2"/>
      <c r="BB8" s="2"/>
      <c r="BD8" s="2"/>
    </row>
    <row r="9" spans="1:56"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221</v>
      </c>
      <c r="U9" s="238"/>
      <c r="V9" s="238"/>
      <c r="W9" s="238" t="s">
        <v>100</v>
      </c>
      <c r="X9" s="238"/>
      <c r="Y9" s="238"/>
      <c r="Z9" s="31"/>
      <c r="AA9" s="9" t="s">
        <v>72</v>
      </c>
      <c r="AB9" s="31"/>
      <c r="AC9" s="33" t="s">
        <v>82</v>
      </c>
      <c r="AD9" s="31"/>
      <c r="AE9" s="33" t="s">
        <v>84</v>
      </c>
      <c r="AF9" s="31"/>
      <c r="AG9" s="238" t="s">
        <v>106</v>
      </c>
      <c r="AH9" s="238"/>
      <c r="AI9" s="238"/>
      <c r="AJ9" s="31"/>
      <c r="AK9" s="9" t="s">
        <v>72</v>
      </c>
      <c r="AL9" s="31"/>
      <c r="AM9" s="33" t="s">
        <v>82</v>
      </c>
      <c r="AN9" s="46"/>
      <c r="AO9" s="33" t="s">
        <v>84</v>
      </c>
      <c r="AP9" s="31"/>
      <c r="AQ9" s="173"/>
      <c r="AV9" s="2"/>
      <c r="BB9" s="2"/>
      <c r="BD9" s="2"/>
    </row>
    <row r="10" spans="1:56"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92</v>
      </c>
      <c r="U10" s="235"/>
      <c r="V10" s="235"/>
      <c r="W10" s="235" t="s">
        <v>88</v>
      </c>
      <c r="X10" s="236"/>
      <c r="Y10" s="236"/>
      <c r="Z10" s="176"/>
      <c r="AA10" s="177" t="s">
        <v>83</v>
      </c>
      <c r="AB10" s="176"/>
      <c r="AC10" s="178" t="s">
        <v>83</v>
      </c>
      <c r="AD10" s="176"/>
      <c r="AE10" s="178" t="s">
        <v>83</v>
      </c>
      <c r="AF10" s="179"/>
      <c r="AG10" s="235" t="s">
        <v>92</v>
      </c>
      <c r="AH10" s="236"/>
      <c r="AI10" s="236"/>
      <c r="AJ10" s="179"/>
      <c r="AK10" s="177" t="s">
        <v>83</v>
      </c>
      <c r="AL10" s="179"/>
      <c r="AM10" s="178" t="s">
        <v>83</v>
      </c>
      <c r="AN10" s="179"/>
      <c r="AO10" s="178" t="s">
        <v>83</v>
      </c>
      <c r="AP10" s="176"/>
      <c r="AQ10" s="180"/>
    </row>
    <row r="11" spans="1:56" ht="15.75">
      <c r="A11" s="165"/>
      <c r="B11" s="7"/>
      <c r="C11" s="7"/>
      <c r="D11" s="7"/>
      <c r="E11" s="7"/>
      <c r="F11" s="7"/>
      <c r="G11" s="7"/>
      <c r="H11" s="7"/>
      <c r="I11" s="7"/>
      <c r="J11" s="7"/>
      <c r="K11" s="7"/>
      <c r="L11" s="7"/>
      <c r="M11" s="7"/>
      <c r="N11" s="7"/>
      <c r="O11" s="7"/>
      <c r="P11" s="7"/>
      <c r="Q11" s="7"/>
      <c r="R11" s="7"/>
      <c r="S11" s="7"/>
      <c r="T11" s="7"/>
      <c r="U11" s="7"/>
      <c r="V11" s="7"/>
      <c r="W11" s="7"/>
      <c r="X11" s="7"/>
      <c r="Y11" s="7"/>
      <c r="Z11" s="37"/>
      <c r="AA11" s="27"/>
      <c r="AB11" s="37"/>
      <c r="AC11" s="27"/>
      <c r="AD11" s="37"/>
      <c r="AE11" s="27"/>
      <c r="AF11" s="31"/>
      <c r="AG11" s="7"/>
      <c r="AH11" s="7"/>
      <c r="AI11" s="7"/>
      <c r="AJ11" s="31"/>
      <c r="AK11" s="27"/>
      <c r="AL11" s="31"/>
      <c r="AM11" s="27"/>
      <c r="AN11" s="31"/>
      <c r="AO11" s="27"/>
      <c r="AP11" s="37"/>
      <c r="AQ11" s="173"/>
    </row>
    <row r="12" spans="1:56" ht="15.75">
      <c r="A12" s="181" t="s">
        <v>4</v>
      </c>
      <c r="B12" s="7"/>
      <c r="C12" s="71"/>
      <c r="D12" s="7"/>
      <c r="E12" s="7"/>
      <c r="F12" s="72">
        <v>0.5</v>
      </c>
      <c r="G12" s="7"/>
      <c r="H12" s="7"/>
      <c r="I12" s="8"/>
      <c r="J12" s="7"/>
      <c r="K12" s="7"/>
      <c r="L12" s="86"/>
      <c r="M12" s="7"/>
      <c r="N12" s="7"/>
      <c r="O12" s="8"/>
      <c r="P12" s="7"/>
      <c r="Q12" s="7"/>
      <c r="R12" s="103"/>
      <c r="S12" s="7"/>
      <c r="T12" s="7"/>
      <c r="U12" s="198"/>
      <c r="V12" s="7"/>
      <c r="W12" s="7"/>
      <c r="X12" s="86"/>
      <c r="Y12" s="7"/>
      <c r="Z12" s="37"/>
      <c r="AA12" s="109">
        <v>3.5</v>
      </c>
      <c r="AB12" s="37"/>
      <c r="AC12" s="109">
        <f t="shared" ref="AC12:AC75" si="0">(C12+F12+I12+L12+O12+R12+U12+X12)</f>
        <v>0.5</v>
      </c>
      <c r="AD12" s="37"/>
      <c r="AE12" s="109">
        <f t="shared" ref="AE12:AE75" si="1">AA12-AC12</f>
        <v>3</v>
      </c>
      <c r="AF12" s="41"/>
      <c r="AG12" s="7"/>
      <c r="AH12" s="72">
        <v>0.5</v>
      </c>
      <c r="AI12" s="7"/>
      <c r="AJ12" s="41"/>
      <c r="AK12" s="38">
        <v>0.5</v>
      </c>
      <c r="AL12" s="41"/>
      <c r="AM12" s="38">
        <f t="shared" ref="AM12:AM75" si="2">AH12</f>
        <v>0.5</v>
      </c>
      <c r="AN12" s="41"/>
      <c r="AO12" s="38">
        <f>AK12-AM12</f>
        <v>0</v>
      </c>
      <c r="AP12" s="37"/>
      <c r="AQ12" s="173"/>
      <c r="AV12" s="2"/>
      <c r="AX12" s="2"/>
      <c r="AZ12" s="2"/>
      <c r="BB12" s="2"/>
      <c r="BD12" s="2"/>
    </row>
    <row r="13" spans="1:56" ht="15.75">
      <c r="A13" s="182" t="s">
        <v>5</v>
      </c>
      <c r="B13" s="16"/>
      <c r="C13" s="74"/>
      <c r="D13" s="16"/>
      <c r="E13" s="16"/>
      <c r="F13" s="91"/>
      <c r="G13" s="16"/>
      <c r="H13" s="16"/>
      <c r="I13" s="96">
        <v>1</v>
      </c>
      <c r="J13" s="16"/>
      <c r="K13" s="16"/>
      <c r="L13" s="87"/>
      <c r="M13" s="16"/>
      <c r="N13" s="16"/>
      <c r="O13" s="74"/>
      <c r="P13" s="16"/>
      <c r="Q13" s="16"/>
      <c r="R13" s="87"/>
      <c r="S13" s="16"/>
      <c r="T13" s="16"/>
      <c r="U13" s="16"/>
      <c r="V13" s="16"/>
      <c r="W13" s="16"/>
      <c r="X13" s="87"/>
      <c r="Y13" s="16"/>
      <c r="Z13" s="37"/>
      <c r="AA13" s="110">
        <v>2.5</v>
      </c>
      <c r="AB13" s="37"/>
      <c r="AC13" s="110">
        <f t="shared" si="0"/>
        <v>1</v>
      </c>
      <c r="AD13" s="37"/>
      <c r="AE13" s="110">
        <f t="shared" si="1"/>
        <v>1.5</v>
      </c>
      <c r="AF13" s="39"/>
      <c r="AG13" s="16"/>
      <c r="AH13" s="91"/>
      <c r="AI13" s="16"/>
      <c r="AJ13" s="39"/>
      <c r="AK13" s="39">
        <v>0.5</v>
      </c>
      <c r="AL13" s="39"/>
      <c r="AM13" s="39">
        <f t="shared" si="2"/>
        <v>0</v>
      </c>
      <c r="AN13" s="39"/>
      <c r="AO13" s="39">
        <f>AK13-AM13</f>
        <v>0.5</v>
      </c>
      <c r="AP13" s="37"/>
      <c r="AQ13" s="173"/>
      <c r="AT13" s="3"/>
    </row>
    <row r="14" spans="1:56" ht="15.75">
      <c r="A14" s="181" t="s">
        <v>6</v>
      </c>
      <c r="B14" s="7"/>
      <c r="C14" s="8"/>
      <c r="D14" s="7"/>
      <c r="E14" s="7"/>
      <c r="F14" s="92">
        <v>0.5</v>
      </c>
      <c r="G14" s="7"/>
      <c r="H14" s="7"/>
      <c r="I14" s="8"/>
      <c r="J14" s="7"/>
      <c r="K14" s="7"/>
      <c r="L14" s="88"/>
      <c r="M14" s="7"/>
      <c r="N14" s="7"/>
      <c r="O14" s="8"/>
      <c r="P14" s="7"/>
      <c r="Q14" s="7"/>
      <c r="R14" s="88"/>
      <c r="S14" s="7"/>
      <c r="T14" s="7"/>
      <c r="U14" s="198"/>
      <c r="V14" s="7"/>
      <c r="W14" s="7"/>
      <c r="X14" s="88"/>
      <c r="Y14" s="7"/>
      <c r="Z14" s="37"/>
      <c r="AA14" s="109">
        <v>2</v>
      </c>
      <c r="AB14" s="37"/>
      <c r="AC14" s="109">
        <f t="shared" si="0"/>
        <v>0.5</v>
      </c>
      <c r="AD14" s="37"/>
      <c r="AE14" s="109">
        <f t="shared" si="1"/>
        <v>1.5</v>
      </c>
      <c r="AF14" s="41"/>
      <c r="AG14" s="7"/>
      <c r="AH14" s="92">
        <v>0.5</v>
      </c>
      <c r="AI14" s="7"/>
      <c r="AJ14" s="41"/>
      <c r="AK14" s="38">
        <v>0.5</v>
      </c>
      <c r="AL14" s="41"/>
      <c r="AM14" s="38">
        <f t="shared" si="2"/>
        <v>0.5</v>
      </c>
      <c r="AN14" s="41"/>
      <c r="AO14" s="38">
        <f t="shared" ref="AO14:AO77" si="3">AK14-AM14</f>
        <v>0</v>
      </c>
      <c r="AP14" s="37"/>
      <c r="AQ14" s="173"/>
      <c r="AV14" s="2"/>
      <c r="AX14" s="2"/>
      <c r="AZ14" s="2"/>
      <c r="BB14" s="2"/>
      <c r="BD14" s="2"/>
    </row>
    <row r="15" spans="1:56" ht="15.75">
      <c r="A15" s="183" t="s">
        <v>7</v>
      </c>
      <c r="B15" s="14"/>
      <c r="C15" s="19"/>
      <c r="D15" s="14"/>
      <c r="E15" s="14"/>
      <c r="F15" s="93"/>
      <c r="G15" s="14"/>
      <c r="H15" s="14"/>
      <c r="I15" s="97">
        <v>1</v>
      </c>
      <c r="J15" s="14"/>
      <c r="K15" s="14"/>
      <c r="L15" s="89"/>
      <c r="M15" s="14"/>
      <c r="N15" s="14"/>
      <c r="O15" s="19"/>
      <c r="P15" s="14"/>
      <c r="Q15" s="14"/>
      <c r="R15" s="89"/>
      <c r="S15" s="14"/>
      <c r="T15" s="14"/>
      <c r="U15" s="14"/>
      <c r="V15" s="14"/>
      <c r="W15" s="14"/>
      <c r="X15" s="89"/>
      <c r="Y15" s="14"/>
      <c r="Z15" s="37"/>
      <c r="AA15" s="110">
        <v>2.5</v>
      </c>
      <c r="AB15" s="37"/>
      <c r="AC15" s="110">
        <f t="shared" si="0"/>
        <v>1</v>
      </c>
      <c r="AD15" s="37"/>
      <c r="AE15" s="110">
        <f t="shared" si="1"/>
        <v>1.5</v>
      </c>
      <c r="AF15" s="39"/>
      <c r="AG15" s="14"/>
      <c r="AH15" s="93"/>
      <c r="AI15" s="14"/>
      <c r="AJ15" s="39"/>
      <c r="AK15" s="39">
        <v>0.5</v>
      </c>
      <c r="AL15" s="39"/>
      <c r="AM15" s="39">
        <f t="shared" si="2"/>
        <v>0</v>
      </c>
      <c r="AN15" s="39"/>
      <c r="AO15" s="39">
        <f t="shared" si="3"/>
        <v>0.5</v>
      </c>
      <c r="AP15" s="37"/>
      <c r="AQ15" s="173"/>
      <c r="AT15" s="3"/>
    </row>
    <row r="16" spans="1:56" ht="15.75">
      <c r="A16" s="181" t="s">
        <v>8</v>
      </c>
      <c r="B16" s="7"/>
      <c r="C16" s="72"/>
      <c r="D16" s="7"/>
      <c r="E16" s="7"/>
      <c r="F16" s="92">
        <v>0.5</v>
      </c>
      <c r="G16" s="7"/>
      <c r="H16" s="7"/>
      <c r="I16" s="8"/>
      <c r="J16" s="7"/>
      <c r="K16" s="7"/>
      <c r="L16" s="88"/>
      <c r="M16" s="7"/>
      <c r="N16" s="7"/>
      <c r="O16" s="8"/>
      <c r="P16" s="7"/>
      <c r="Q16" s="7"/>
      <c r="R16" s="104"/>
      <c r="S16" s="7"/>
      <c r="T16" s="7"/>
      <c r="U16" s="198"/>
      <c r="V16" s="7"/>
      <c r="W16" s="7"/>
      <c r="X16" s="88"/>
      <c r="Y16" s="7"/>
      <c r="Z16" s="37"/>
      <c r="AA16" s="109">
        <v>3</v>
      </c>
      <c r="AB16" s="37"/>
      <c r="AC16" s="109">
        <f t="shared" si="0"/>
        <v>0.5</v>
      </c>
      <c r="AD16" s="37"/>
      <c r="AE16" s="109">
        <f t="shared" si="1"/>
        <v>2.5</v>
      </c>
      <c r="AF16" s="41"/>
      <c r="AG16" s="7"/>
      <c r="AH16" s="92">
        <v>0.5</v>
      </c>
      <c r="AI16" s="7"/>
      <c r="AJ16" s="41"/>
      <c r="AK16" s="38">
        <v>0.5</v>
      </c>
      <c r="AL16" s="41"/>
      <c r="AM16" s="38">
        <f t="shared" si="2"/>
        <v>0.5</v>
      </c>
      <c r="AN16" s="41"/>
      <c r="AO16" s="38">
        <f t="shared" si="3"/>
        <v>0</v>
      </c>
      <c r="AP16" s="37"/>
      <c r="AQ16" s="173"/>
      <c r="AV16" s="2"/>
      <c r="AX16" s="2"/>
      <c r="AZ16" s="2"/>
      <c r="BB16" s="2"/>
    </row>
    <row r="17" spans="1:58" ht="15.75">
      <c r="A17" s="183" t="s">
        <v>9</v>
      </c>
      <c r="B17" s="14"/>
      <c r="C17" s="73">
        <v>1</v>
      </c>
      <c r="D17" s="14"/>
      <c r="E17" s="14"/>
      <c r="F17" s="93"/>
      <c r="G17" s="14"/>
      <c r="H17" s="14"/>
      <c r="I17" s="19"/>
      <c r="J17" s="14"/>
      <c r="K17" s="14"/>
      <c r="L17" s="89"/>
      <c r="M17" s="14"/>
      <c r="N17" s="14"/>
      <c r="O17" s="19"/>
      <c r="P17" s="14"/>
      <c r="Q17" s="14"/>
      <c r="R17" s="19"/>
      <c r="S17" s="14"/>
      <c r="T17" s="14"/>
      <c r="U17" s="14"/>
      <c r="V17" s="14"/>
      <c r="W17" s="14"/>
      <c r="X17" s="89"/>
      <c r="Y17" s="14"/>
      <c r="Z17" s="37"/>
      <c r="AA17" s="110">
        <v>3</v>
      </c>
      <c r="AB17" s="37"/>
      <c r="AC17" s="110">
        <f t="shared" si="0"/>
        <v>1</v>
      </c>
      <c r="AD17" s="37"/>
      <c r="AE17" s="110">
        <f t="shared" si="1"/>
        <v>2</v>
      </c>
      <c r="AF17" s="39"/>
      <c r="AG17" s="14"/>
      <c r="AH17" s="93"/>
      <c r="AI17" s="14"/>
      <c r="AJ17" s="39"/>
      <c r="AK17" s="39">
        <v>0.5</v>
      </c>
      <c r="AL17" s="39"/>
      <c r="AM17" s="39">
        <f t="shared" si="2"/>
        <v>0</v>
      </c>
      <c r="AN17" s="39"/>
      <c r="AO17" s="39">
        <f t="shared" si="3"/>
        <v>0.5</v>
      </c>
      <c r="AP17" s="37"/>
      <c r="AQ17" s="173"/>
      <c r="AS17" s="3"/>
      <c r="AT17" s="3"/>
    </row>
    <row r="18" spans="1:58" ht="15.75">
      <c r="A18" s="181" t="s">
        <v>10</v>
      </c>
      <c r="B18" s="7"/>
      <c r="C18" s="8"/>
      <c r="D18" s="7"/>
      <c r="E18" s="7"/>
      <c r="F18" s="92"/>
      <c r="G18" s="7"/>
      <c r="H18" s="7"/>
      <c r="I18" s="98">
        <v>1</v>
      </c>
      <c r="J18" s="7"/>
      <c r="K18" s="7"/>
      <c r="L18" s="88"/>
      <c r="M18" s="7"/>
      <c r="N18" s="7"/>
      <c r="O18" s="8"/>
      <c r="P18" s="7"/>
      <c r="Q18" s="7"/>
      <c r="R18" s="86"/>
      <c r="S18" s="7"/>
      <c r="T18" s="7"/>
      <c r="U18" s="7"/>
      <c r="V18" s="7"/>
      <c r="W18" s="7"/>
      <c r="X18" s="88"/>
      <c r="Y18" s="7"/>
      <c r="Z18" s="37"/>
      <c r="AA18" s="109">
        <v>2.5</v>
      </c>
      <c r="AB18" s="37"/>
      <c r="AC18" s="109">
        <f t="shared" si="0"/>
        <v>1</v>
      </c>
      <c r="AD18" s="37"/>
      <c r="AE18" s="109">
        <f t="shared" si="1"/>
        <v>1.5</v>
      </c>
      <c r="AF18" s="41"/>
      <c r="AG18" s="7"/>
      <c r="AH18" s="92">
        <v>0.5</v>
      </c>
      <c r="AI18" s="7"/>
      <c r="AJ18" s="41"/>
      <c r="AK18" s="38">
        <v>0.5</v>
      </c>
      <c r="AL18" s="41"/>
      <c r="AM18" s="38">
        <f t="shared" si="2"/>
        <v>0.5</v>
      </c>
      <c r="AN18" s="41"/>
      <c r="AO18" s="38">
        <f t="shared" si="3"/>
        <v>0</v>
      </c>
      <c r="AP18" s="37"/>
      <c r="AQ18" s="173"/>
      <c r="AT18" s="3"/>
      <c r="AX18" s="2"/>
      <c r="BF18" s="1"/>
    </row>
    <row r="19" spans="1:58" ht="15.75">
      <c r="A19" s="183" t="s">
        <v>11</v>
      </c>
      <c r="B19" s="14"/>
      <c r="C19" s="75"/>
      <c r="D19" s="14"/>
      <c r="E19" s="14"/>
      <c r="F19" s="93">
        <v>1</v>
      </c>
      <c r="G19" s="14"/>
      <c r="H19" s="14"/>
      <c r="I19" s="19"/>
      <c r="J19" s="14"/>
      <c r="K19" s="14"/>
      <c r="L19" s="89"/>
      <c r="M19" s="14"/>
      <c r="N19" s="14"/>
      <c r="O19" s="19"/>
      <c r="P19" s="14"/>
      <c r="Q19" s="14"/>
      <c r="R19" s="89"/>
      <c r="S19" s="14"/>
      <c r="T19" s="14"/>
      <c r="U19" s="197"/>
      <c r="V19" s="14"/>
      <c r="W19" s="14"/>
      <c r="X19" s="89"/>
      <c r="Y19" s="14"/>
      <c r="Z19" s="37"/>
      <c r="AA19" s="110">
        <v>3</v>
      </c>
      <c r="AB19" s="37"/>
      <c r="AC19" s="110">
        <f t="shared" si="0"/>
        <v>1</v>
      </c>
      <c r="AD19" s="37"/>
      <c r="AE19" s="110">
        <f t="shared" si="1"/>
        <v>2</v>
      </c>
      <c r="AF19" s="39"/>
      <c r="AG19" s="14"/>
      <c r="AH19" s="93"/>
      <c r="AI19" s="14"/>
      <c r="AJ19" s="39"/>
      <c r="AK19" s="39">
        <v>0.5</v>
      </c>
      <c r="AL19" s="39"/>
      <c r="AM19" s="39">
        <f t="shared" si="2"/>
        <v>0</v>
      </c>
      <c r="AN19" s="39"/>
      <c r="AO19" s="39">
        <f t="shared" si="3"/>
        <v>0.5</v>
      </c>
      <c r="AP19" s="37"/>
      <c r="AQ19" s="173"/>
      <c r="AT19" s="3"/>
    </row>
    <row r="20" spans="1:58" ht="15.75">
      <c r="A20" s="181" t="s">
        <v>12</v>
      </c>
      <c r="B20" s="7"/>
      <c r="C20" s="200"/>
      <c r="D20" s="7"/>
      <c r="E20" s="7"/>
      <c r="F20" s="92"/>
      <c r="G20" s="7"/>
      <c r="H20" s="7"/>
      <c r="I20" s="8"/>
      <c r="J20" s="7"/>
      <c r="K20" s="7"/>
      <c r="L20" s="88"/>
      <c r="M20" s="7"/>
      <c r="N20" s="7"/>
      <c r="O20" s="8"/>
      <c r="P20" s="7"/>
      <c r="Q20" s="7"/>
      <c r="R20" s="88"/>
      <c r="S20" s="7"/>
      <c r="T20" s="7"/>
      <c r="U20" s="7"/>
      <c r="V20" s="7"/>
      <c r="W20" s="7"/>
      <c r="X20" s="88"/>
      <c r="Y20" s="7"/>
      <c r="Z20" s="37"/>
      <c r="AA20" s="109">
        <v>2</v>
      </c>
      <c r="AB20" s="37"/>
      <c r="AC20" s="109">
        <f t="shared" si="0"/>
        <v>0</v>
      </c>
      <c r="AD20" s="37"/>
      <c r="AE20" s="109">
        <f t="shared" si="1"/>
        <v>2</v>
      </c>
      <c r="AF20" s="41"/>
      <c r="AG20" s="7"/>
      <c r="AH20" s="92"/>
      <c r="AI20" s="7"/>
      <c r="AJ20" s="41"/>
      <c r="AK20" s="38">
        <v>0.5</v>
      </c>
      <c r="AL20" s="41"/>
      <c r="AM20" s="38">
        <f t="shared" si="2"/>
        <v>0</v>
      </c>
      <c r="AN20" s="41"/>
      <c r="AO20" s="38">
        <f t="shared" si="3"/>
        <v>0.5</v>
      </c>
      <c r="AP20" s="37"/>
      <c r="AQ20" s="173"/>
      <c r="AT20" s="3"/>
      <c r="AV20" s="2"/>
      <c r="AX20" s="2"/>
      <c r="AZ20" s="2"/>
      <c r="BB20" s="2"/>
      <c r="BD20" s="2"/>
    </row>
    <row r="21" spans="1:58" ht="15.75">
      <c r="A21" s="183" t="s">
        <v>13</v>
      </c>
      <c r="B21" s="14"/>
      <c r="C21" s="75"/>
      <c r="D21" s="14"/>
      <c r="E21" s="14"/>
      <c r="F21" s="93">
        <v>1</v>
      </c>
      <c r="G21" s="14"/>
      <c r="H21" s="14"/>
      <c r="I21" s="19"/>
      <c r="J21" s="14"/>
      <c r="K21" s="14"/>
      <c r="L21" s="89"/>
      <c r="M21" s="14"/>
      <c r="N21" s="14"/>
      <c r="O21" s="19"/>
      <c r="P21" s="14"/>
      <c r="Q21" s="14"/>
      <c r="R21" s="89"/>
      <c r="S21" s="14"/>
      <c r="T21" s="14"/>
      <c r="U21" s="202"/>
      <c r="V21" s="14"/>
      <c r="W21" s="14"/>
      <c r="X21" s="89"/>
      <c r="Y21" s="14"/>
      <c r="Z21" s="37"/>
      <c r="AA21" s="110">
        <v>3</v>
      </c>
      <c r="AB21" s="37"/>
      <c r="AC21" s="110">
        <f t="shared" si="0"/>
        <v>1</v>
      </c>
      <c r="AD21" s="37"/>
      <c r="AE21" s="110">
        <f t="shared" si="1"/>
        <v>2</v>
      </c>
      <c r="AF21" s="39"/>
      <c r="AG21" s="14"/>
      <c r="AH21" s="93">
        <v>0.5</v>
      </c>
      <c r="AI21" s="14"/>
      <c r="AJ21" s="39"/>
      <c r="AK21" s="39">
        <v>0.5</v>
      </c>
      <c r="AL21" s="39"/>
      <c r="AM21" s="39">
        <f t="shared" si="2"/>
        <v>0.5</v>
      </c>
      <c r="AN21" s="39"/>
      <c r="AO21" s="39">
        <f t="shared" si="3"/>
        <v>0</v>
      </c>
      <c r="AP21" s="37"/>
      <c r="AQ21" s="173"/>
      <c r="AS21" s="3"/>
      <c r="AT21" s="3"/>
    </row>
    <row r="22" spans="1:58" ht="15.75">
      <c r="A22" s="181" t="s">
        <v>14</v>
      </c>
      <c r="B22" s="7"/>
      <c r="C22" s="8"/>
      <c r="D22" s="7"/>
      <c r="E22" s="7"/>
      <c r="F22" s="92">
        <v>1</v>
      </c>
      <c r="G22" s="7"/>
      <c r="H22" s="7"/>
      <c r="I22" s="8"/>
      <c r="J22" s="7"/>
      <c r="K22" s="7"/>
      <c r="L22" s="88"/>
      <c r="M22" s="7"/>
      <c r="N22" s="7"/>
      <c r="O22" s="8"/>
      <c r="P22" s="7"/>
      <c r="Q22" s="7"/>
      <c r="R22" s="88"/>
      <c r="S22" s="7"/>
      <c r="T22" s="7"/>
      <c r="U22" s="133"/>
      <c r="V22" s="7"/>
      <c r="W22" s="7"/>
      <c r="X22" s="88"/>
      <c r="Y22" s="7"/>
      <c r="Z22" s="37"/>
      <c r="AA22" s="109">
        <v>2</v>
      </c>
      <c r="AB22" s="37"/>
      <c r="AC22" s="109">
        <f t="shared" si="0"/>
        <v>1</v>
      </c>
      <c r="AD22" s="37"/>
      <c r="AE22" s="109">
        <f t="shared" si="1"/>
        <v>1</v>
      </c>
      <c r="AF22" s="41"/>
      <c r="AG22" s="7"/>
      <c r="AH22" s="92"/>
      <c r="AI22" s="7"/>
      <c r="AJ22" s="41"/>
      <c r="AK22" s="38">
        <v>0.5</v>
      </c>
      <c r="AL22" s="41"/>
      <c r="AM22" s="38">
        <f t="shared" si="2"/>
        <v>0</v>
      </c>
      <c r="AN22" s="41"/>
      <c r="AO22" s="38">
        <f t="shared" si="3"/>
        <v>0.5</v>
      </c>
      <c r="AP22" s="37"/>
      <c r="AQ22" s="173"/>
      <c r="AT22" s="3"/>
      <c r="AV22" s="2"/>
      <c r="AX22" s="2"/>
      <c r="AZ22" s="2"/>
      <c r="BB22" s="2"/>
      <c r="BD22" s="2"/>
    </row>
    <row r="23" spans="1:58" ht="15.75">
      <c r="A23" s="183" t="s">
        <v>15</v>
      </c>
      <c r="B23" s="14"/>
      <c r="C23" s="75"/>
      <c r="D23" s="14"/>
      <c r="E23" s="14"/>
      <c r="F23" s="93"/>
      <c r="G23" s="14"/>
      <c r="H23" s="14"/>
      <c r="I23" s="99">
        <v>1</v>
      </c>
      <c r="J23" s="14"/>
      <c r="K23" s="14"/>
      <c r="L23" s="89"/>
      <c r="M23" s="14"/>
      <c r="N23" s="14"/>
      <c r="O23" s="19"/>
      <c r="P23" s="14"/>
      <c r="Q23" s="14"/>
      <c r="R23" s="89"/>
      <c r="S23" s="14"/>
      <c r="T23" s="14"/>
      <c r="U23" s="14"/>
      <c r="V23" s="14"/>
      <c r="W23" s="14"/>
      <c r="X23" s="89"/>
      <c r="Y23" s="14"/>
      <c r="Z23" s="37"/>
      <c r="AA23" s="110">
        <v>3</v>
      </c>
      <c r="AB23" s="37"/>
      <c r="AC23" s="110">
        <f t="shared" si="0"/>
        <v>1</v>
      </c>
      <c r="AD23" s="37"/>
      <c r="AE23" s="110">
        <f t="shared" si="1"/>
        <v>2</v>
      </c>
      <c r="AF23" s="39"/>
      <c r="AG23" s="14"/>
      <c r="AH23" s="93"/>
      <c r="AI23" s="14"/>
      <c r="AJ23" s="39"/>
      <c r="AK23" s="39">
        <v>0.5</v>
      </c>
      <c r="AL23" s="39"/>
      <c r="AM23" s="39">
        <f t="shared" si="2"/>
        <v>0</v>
      </c>
      <c r="AN23" s="39"/>
      <c r="AO23" s="39">
        <f t="shared" si="3"/>
        <v>0.5</v>
      </c>
      <c r="AP23" s="37"/>
      <c r="AQ23" s="173"/>
      <c r="AT23" s="3"/>
    </row>
    <row r="24" spans="1:58" ht="15.75">
      <c r="A24" s="184" t="s">
        <v>117</v>
      </c>
      <c r="B24" s="12"/>
      <c r="C24" s="76"/>
      <c r="D24" s="12"/>
      <c r="E24" s="12"/>
      <c r="F24" s="94"/>
      <c r="G24" s="12"/>
      <c r="H24" s="12"/>
      <c r="I24" s="94">
        <v>1</v>
      </c>
      <c r="J24" s="12"/>
      <c r="K24" s="12"/>
      <c r="L24" s="82"/>
      <c r="M24" s="12"/>
      <c r="N24" s="12"/>
      <c r="O24" s="76"/>
      <c r="P24" s="12"/>
      <c r="Q24" s="12"/>
      <c r="R24" s="82">
        <v>0.5</v>
      </c>
      <c r="S24" s="12"/>
      <c r="T24" s="12"/>
      <c r="U24" s="12"/>
      <c r="V24" s="12"/>
      <c r="W24" s="12"/>
      <c r="X24" s="82"/>
      <c r="Y24" s="12"/>
      <c r="Z24" s="37"/>
      <c r="AA24" s="111">
        <v>2.5</v>
      </c>
      <c r="AB24" s="37"/>
      <c r="AC24" s="109">
        <f t="shared" si="0"/>
        <v>1.5</v>
      </c>
      <c r="AD24" s="37"/>
      <c r="AE24" s="109">
        <f t="shared" si="1"/>
        <v>1</v>
      </c>
      <c r="AF24" s="41"/>
      <c r="AG24" s="12"/>
      <c r="AH24" s="94"/>
      <c r="AI24" s="12"/>
      <c r="AJ24" s="41"/>
      <c r="AK24" s="38">
        <v>0.5</v>
      </c>
      <c r="AL24" s="41"/>
      <c r="AM24" s="38">
        <f t="shared" si="2"/>
        <v>0</v>
      </c>
      <c r="AN24" s="41"/>
      <c r="AO24" s="38">
        <f t="shared" si="3"/>
        <v>0.5</v>
      </c>
      <c r="AP24" s="37"/>
      <c r="AQ24" s="173"/>
      <c r="AS24" s="3"/>
      <c r="AT24" s="3"/>
      <c r="AV24" s="2"/>
      <c r="AX24" s="2"/>
      <c r="AZ24" s="2"/>
      <c r="BB24" s="2"/>
      <c r="BD24" s="2"/>
    </row>
    <row r="25" spans="1:58" ht="15.75">
      <c r="A25" s="185" t="s">
        <v>16</v>
      </c>
      <c r="B25" s="13"/>
      <c r="C25" s="20"/>
      <c r="D25" s="13"/>
      <c r="E25" s="13"/>
      <c r="F25" s="95"/>
      <c r="G25" s="13"/>
      <c r="H25" s="13"/>
      <c r="I25" s="100">
        <v>1</v>
      </c>
      <c r="J25" s="13"/>
      <c r="K25" s="13"/>
      <c r="L25" s="79"/>
      <c r="M25" s="13"/>
      <c r="N25" s="13"/>
      <c r="O25" s="20"/>
      <c r="P25" s="13"/>
      <c r="Q25" s="13"/>
      <c r="R25" s="79"/>
      <c r="S25" s="13"/>
      <c r="T25" s="13"/>
      <c r="U25" s="13"/>
      <c r="V25" s="13"/>
      <c r="W25" s="13"/>
      <c r="X25" s="90"/>
      <c r="Y25" s="13"/>
      <c r="Z25" s="37"/>
      <c r="AA25" s="112">
        <v>2.5</v>
      </c>
      <c r="AB25" s="37"/>
      <c r="AC25" s="110">
        <f t="shared" si="0"/>
        <v>1</v>
      </c>
      <c r="AD25" s="37"/>
      <c r="AE25" s="110">
        <f t="shared" si="1"/>
        <v>1.5</v>
      </c>
      <c r="AF25" s="39"/>
      <c r="AG25" s="13"/>
      <c r="AH25" s="95"/>
      <c r="AI25" s="13"/>
      <c r="AJ25" s="39"/>
      <c r="AK25" s="39">
        <v>0.5</v>
      </c>
      <c r="AL25" s="39"/>
      <c r="AM25" s="39">
        <f t="shared" si="2"/>
        <v>0</v>
      </c>
      <c r="AN25" s="39"/>
      <c r="AO25" s="39">
        <f t="shared" si="3"/>
        <v>0.5</v>
      </c>
      <c r="AP25" s="37"/>
      <c r="AQ25" s="173"/>
      <c r="AT25" s="3"/>
      <c r="AZ25" s="2"/>
    </row>
    <row r="26" spans="1:58" ht="15.75">
      <c r="A26" s="184" t="s">
        <v>17</v>
      </c>
      <c r="B26" s="12"/>
      <c r="C26" s="106">
        <v>0.5</v>
      </c>
      <c r="D26" s="12"/>
      <c r="E26" s="12"/>
      <c r="F26" s="94">
        <v>0.5</v>
      </c>
      <c r="G26" s="12"/>
      <c r="H26" s="12"/>
      <c r="I26" s="76"/>
      <c r="J26" s="12"/>
      <c r="K26" s="12"/>
      <c r="L26" s="76"/>
      <c r="M26" s="12"/>
      <c r="N26" s="12"/>
      <c r="O26" s="76"/>
      <c r="P26" s="12"/>
      <c r="Q26" s="12"/>
      <c r="R26" s="76"/>
      <c r="S26" s="12"/>
      <c r="T26" s="12"/>
      <c r="U26" s="150"/>
      <c r="V26" s="12"/>
      <c r="W26" s="12"/>
      <c r="X26" s="82"/>
      <c r="Y26" s="12"/>
      <c r="Z26" s="37"/>
      <c r="AA26" s="111">
        <v>3</v>
      </c>
      <c r="AB26" s="37"/>
      <c r="AC26" s="109">
        <f t="shared" si="0"/>
        <v>1</v>
      </c>
      <c r="AD26" s="37"/>
      <c r="AE26" s="109">
        <f t="shared" si="1"/>
        <v>2</v>
      </c>
      <c r="AF26" s="41"/>
      <c r="AG26" s="12"/>
      <c r="AH26" s="94">
        <v>0.5</v>
      </c>
      <c r="AI26" s="12"/>
      <c r="AJ26" s="41"/>
      <c r="AK26" s="38">
        <v>0.5</v>
      </c>
      <c r="AL26" s="41"/>
      <c r="AM26" s="38">
        <f t="shared" si="2"/>
        <v>0.5</v>
      </c>
      <c r="AN26" s="41"/>
      <c r="AO26" s="38">
        <f t="shared" si="3"/>
        <v>0</v>
      </c>
      <c r="AP26" s="37"/>
      <c r="AQ26" s="173"/>
      <c r="AT26" s="3"/>
      <c r="AX26" s="2"/>
      <c r="AZ26" s="2"/>
      <c r="BB26" s="2"/>
      <c r="BD26" s="2"/>
    </row>
    <row r="27" spans="1:58" ht="15.75">
      <c r="A27" s="185" t="s">
        <v>18</v>
      </c>
      <c r="B27" s="13"/>
      <c r="C27" s="204"/>
      <c r="D27" s="13"/>
      <c r="E27" s="13"/>
      <c r="F27" s="95">
        <v>1</v>
      </c>
      <c r="G27" s="13"/>
      <c r="H27" s="13"/>
      <c r="I27" s="20"/>
      <c r="J27" s="13"/>
      <c r="K27" s="13"/>
      <c r="L27" s="81"/>
      <c r="M27" s="13"/>
      <c r="N27" s="13"/>
      <c r="O27" s="20"/>
      <c r="P27" s="13"/>
      <c r="Q27" s="13"/>
      <c r="R27" s="81"/>
      <c r="S27" s="13"/>
      <c r="T27" s="13"/>
      <c r="U27" s="140"/>
      <c r="V27" s="13"/>
      <c r="W27" s="13"/>
      <c r="X27" s="90"/>
      <c r="Y27" s="13"/>
      <c r="Z27" s="37"/>
      <c r="AA27" s="112">
        <v>2</v>
      </c>
      <c r="AB27" s="37"/>
      <c r="AC27" s="110">
        <f t="shared" si="0"/>
        <v>1</v>
      </c>
      <c r="AD27" s="37"/>
      <c r="AE27" s="110">
        <f t="shared" si="1"/>
        <v>1</v>
      </c>
      <c r="AF27" s="39"/>
      <c r="AG27" s="13"/>
      <c r="AH27" s="95">
        <v>0.5</v>
      </c>
      <c r="AI27" s="13"/>
      <c r="AJ27" s="39"/>
      <c r="AK27" s="39">
        <v>0.5</v>
      </c>
      <c r="AL27" s="39"/>
      <c r="AM27" s="39">
        <f t="shared" si="2"/>
        <v>0.5</v>
      </c>
      <c r="AN27" s="39"/>
      <c r="AO27" s="39">
        <f t="shared" si="3"/>
        <v>0</v>
      </c>
      <c r="AP27" s="37"/>
      <c r="AQ27" s="173"/>
      <c r="AT27" s="3"/>
      <c r="AV27" s="2"/>
      <c r="AX27" s="2"/>
      <c r="AZ27" s="2"/>
      <c r="BB27" s="2"/>
      <c r="BD27" s="2"/>
    </row>
    <row r="28" spans="1:58" ht="15.75">
      <c r="A28" s="184" t="s">
        <v>19</v>
      </c>
      <c r="B28" s="12"/>
      <c r="C28" s="76"/>
      <c r="D28" s="12"/>
      <c r="E28" s="12"/>
      <c r="F28" s="94"/>
      <c r="G28" s="12"/>
      <c r="H28" s="12"/>
      <c r="I28" s="101">
        <v>0.5</v>
      </c>
      <c r="J28" s="12"/>
      <c r="K28" s="12"/>
      <c r="L28" s="82"/>
      <c r="M28" s="12"/>
      <c r="N28" s="12"/>
      <c r="O28" s="76"/>
      <c r="P28" s="12"/>
      <c r="Q28" s="12"/>
      <c r="R28" s="82"/>
      <c r="S28" s="12"/>
      <c r="T28" s="12"/>
      <c r="U28" s="12"/>
      <c r="V28" s="12"/>
      <c r="W28" s="12"/>
      <c r="X28" s="82"/>
      <c r="Y28" s="12"/>
      <c r="Z28" s="37"/>
      <c r="AA28" s="111">
        <v>2</v>
      </c>
      <c r="AB28" s="37"/>
      <c r="AC28" s="109">
        <f t="shared" si="0"/>
        <v>0.5</v>
      </c>
      <c r="AD28" s="37"/>
      <c r="AE28" s="109">
        <f t="shared" si="1"/>
        <v>1.5</v>
      </c>
      <c r="AF28" s="41"/>
      <c r="AG28" s="12"/>
      <c r="AH28" s="94">
        <v>0.5</v>
      </c>
      <c r="AI28" s="12"/>
      <c r="AJ28" s="41"/>
      <c r="AK28" s="38">
        <v>0.5</v>
      </c>
      <c r="AL28" s="41"/>
      <c r="AM28" s="38">
        <f t="shared" si="2"/>
        <v>0.5</v>
      </c>
      <c r="AN28" s="41"/>
      <c r="AO28" s="38">
        <f t="shared" si="3"/>
        <v>0</v>
      </c>
      <c r="AP28" s="37"/>
      <c r="AQ28" s="173"/>
      <c r="AV28" s="2"/>
      <c r="AX28" s="2"/>
      <c r="AZ28" s="2"/>
      <c r="BB28" s="2"/>
      <c r="BD28" s="2"/>
    </row>
    <row r="29" spans="1:58" ht="15.75">
      <c r="A29" s="185" t="s">
        <v>20</v>
      </c>
      <c r="B29" s="13"/>
      <c r="C29" s="20"/>
      <c r="D29" s="13"/>
      <c r="E29" s="13"/>
      <c r="F29" s="95"/>
      <c r="G29" s="13"/>
      <c r="H29" s="13"/>
      <c r="I29" s="95">
        <v>1</v>
      </c>
      <c r="J29" s="13"/>
      <c r="K29" s="13"/>
      <c r="L29" s="90"/>
      <c r="M29" s="13"/>
      <c r="N29" s="13"/>
      <c r="O29" s="20"/>
      <c r="P29" s="13"/>
      <c r="Q29" s="13"/>
      <c r="R29" s="90"/>
      <c r="S29" s="13"/>
      <c r="T29" s="13"/>
      <c r="U29" s="13"/>
      <c r="V29" s="13"/>
      <c r="W29" s="13"/>
      <c r="X29" s="90"/>
      <c r="Y29" s="13"/>
      <c r="Z29" s="37"/>
      <c r="AA29" s="112">
        <v>2.5</v>
      </c>
      <c r="AB29" s="37"/>
      <c r="AC29" s="110">
        <f t="shared" si="0"/>
        <v>1</v>
      </c>
      <c r="AD29" s="37"/>
      <c r="AE29" s="110">
        <f t="shared" si="1"/>
        <v>1.5</v>
      </c>
      <c r="AF29" s="39"/>
      <c r="AG29" s="13"/>
      <c r="AH29" s="95"/>
      <c r="AI29" s="13"/>
      <c r="AJ29" s="39"/>
      <c r="AK29" s="39">
        <v>0.5</v>
      </c>
      <c r="AL29" s="39"/>
      <c r="AM29" s="39">
        <f t="shared" si="2"/>
        <v>0</v>
      </c>
      <c r="AN29" s="39"/>
      <c r="AO29" s="39">
        <f t="shared" si="3"/>
        <v>0.5</v>
      </c>
      <c r="AP29" s="37"/>
      <c r="AQ29" s="173"/>
      <c r="AT29" s="3"/>
      <c r="AX29" s="2"/>
      <c r="AZ29" s="2"/>
      <c r="BB29" s="2"/>
      <c r="BD29" s="2"/>
    </row>
    <row r="30" spans="1:58" ht="15.75">
      <c r="A30" s="184" t="s">
        <v>21</v>
      </c>
      <c r="B30" s="12"/>
      <c r="C30" s="76"/>
      <c r="D30" s="12"/>
      <c r="E30" s="12"/>
      <c r="F30" s="94"/>
      <c r="G30" s="12"/>
      <c r="H30" s="12"/>
      <c r="I30" s="94">
        <v>1</v>
      </c>
      <c r="J30" s="12"/>
      <c r="K30" s="12"/>
      <c r="L30" s="82"/>
      <c r="M30" s="12"/>
      <c r="N30" s="12"/>
      <c r="O30" s="76"/>
      <c r="P30" s="12"/>
      <c r="Q30" s="12"/>
      <c r="R30" s="82">
        <v>0.5</v>
      </c>
      <c r="S30" s="12"/>
      <c r="T30" s="12"/>
      <c r="U30" s="12"/>
      <c r="V30" s="12"/>
      <c r="W30" s="12"/>
      <c r="X30" s="82"/>
      <c r="Y30" s="12"/>
      <c r="Z30" s="37"/>
      <c r="AA30" s="111">
        <v>2.5</v>
      </c>
      <c r="AB30" s="37"/>
      <c r="AC30" s="109">
        <f t="shared" si="0"/>
        <v>1.5</v>
      </c>
      <c r="AD30" s="37"/>
      <c r="AE30" s="109">
        <f t="shared" si="1"/>
        <v>1</v>
      </c>
      <c r="AF30" s="41"/>
      <c r="AG30" s="12"/>
      <c r="AH30" s="94"/>
      <c r="AI30" s="12"/>
      <c r="AJ30" s="41"/>
      <c r="AK30" s="38">
        <v>0.5</v>
      </c>
      <c r="AL30" s="41"/>
      <c r="AM30" s="38">
        <f t="shared" si="2"/>
        <v>0</v>
      </c>
      <c r="AN30" s="41"/>
      <c r="AO30" s="38">
        <f t="shared" si="3"/>
        <v>0.5</v>
      </c>
      <c r="AP30" s="37"/>
      <c r="AQ30" s="173"/>
      <c r="AV30" s="2"/>
      <c r="AX30" s="2"/>
      <c r="AZ30" s="2"/>
      <c r="BB30" s="2"/>
      <c r="BD30" s="2"/>
    </row>
    <row r="31" spans="1:58" ht="15.75">
      <c r="A31" s="185" t="s">
        <v>22</v>
      </c>
      <c r="B31" s="13"/>
      <c r="C31" s="20"/>
      <c r="D31" s="13"/>
      <c r="E31" s="13"/>
      <c r="F31" s="95"/>
      <c r="G31" s="13"/>
      <c r="H31" s="13"/>
      <c r="I31" s="95">
        <v>1</v>
      </c>
      <c r="J31" s="13"/>
      <c r="K31" s="13"/>
      <c r="L31" s="90"/>
      <c r="M31" s="13"/>
      <c r="N31" s="13"/>
      <c r="O31" s="20"/>
      <c r="P31" s="13"/>
      <c r="Q31" s="13"/>
      <c r="R31" s="90"/>
      <c r="S31" s="13"/>
      <c r="T31" s="13"/>
      <c r="U31" s="13"/>
      <c r="V31" s="13"/>
      <c r="W31" s="13"/>
      <c r="X31" s="90"/>
      <c r="Y31" s="13"/>
      <c r="Z31" s="37"/>
      <c r="AA31" s="112">
        <v>2.5</v>
      </c>
      <c r="AB31" s="37"/>
      <c r="AC31" s="110">
        <f t="shared" si="0"/>
        <v>1</v>
      </c>
      <c r="AD31" s="37"/>
      <c r="AE31" s="110">
        <f t="shared" si="1"/>
        <v>1.5</v>
      </c>
      <c r="AF31" s="39"/>
      <c r="AG31" s="13"/>
      <c r="AH31" s="95"/>
      <c r="AI31" s="13"/>
      <c r="AJ31" s="39"/>
      <c r="AK31" s="39">
        <v>0.5</v>
      </c>
      <c r="AL31" s="39"/>
      <c r="AM31" s="39">
        <f t="shared" si="2"/>
        <v>0</v>
      </c>
      <c r="AN31" s="39"/>
      <c r="AO31" s="39">
        <f t="shared" si="3"/>
        <v>0.5</v>
      </c>
      <c r="AP31" s="37"/>
      <c r="AQ31" s="173"/>
      <c r="AT31" s="3"/>
      <c r="AV31" s="2"/>
      <c r="AX31" s="2"/>
      <c r="AZ31" s="2"/>
      <c r="BB31" s="2"/>
      <c r="BD31" s="2"/>
    </row>
    <row r="32" spans="1:58" ht="15.75">
      <c r="A32" s="184" t="s">
        <v>23</v>
      </c>
      <c r="B32" s="12"/>
      <c r="C32" s="76"/>
      <c r="D32" s="12"/>
      <c r="E32" s="12"/>
      <c r="F32" s="94">
        <v>1</v>
      </c>
      <c r="G32" s="12"/>
      <c r="H32" s="12"/>
      <c r="I32" s="94"/>
      <c r="J32" s="12"/>
      <c r="K32" s="12"/>
      <c r="L32" s="82"/>
      <c r="M32" s="12"/>
      <c r="N32" s="12"/>
      <c r="O32" s="76"/>
      <c r="P32" s="12"/>
      <c r="Q32" s="12"/>
      <c r="R32" s="82"/>
      <c r="S32" s="12"/>
      <c r="T32" s="12"/>
      <c r="U32" s="152"/>
      <c r="V32" s="12"/>
      <c r="W32" s="12"/>
      <c r="X32" s="82"/>
      <c r="Y32" s="12"/>
      <c r="Z32" s="37"/>
      <c r="AA32" s="111">
        <v>2.5</v>
      </c>
      <c r="AB32" s="37"/>
      <c r="AC32" s="109">
        <f t="shared" si="0"/>
        <v>1</v>
      </c>
      <c r="AD32" s="37"/>
      <c r="AE32" s="109">
        <f t="shared" si="1"/>
        <v>1.5</v>
      </c>
      <c r="AF32" s="41"/>
      <c r="AG32" s="12"/>
      <c r="AH32" s="94"/>
      <c r="AI32" s="12"/>
      <c r="AJ32" s="41"/>
      <c r="AK32" s="38">
        <v>0.5</v>
      </c>
      <c r="AL32" s="41"/>
      <c r="AM32" s="38">
        <f t="shared" si="2"/>
        <v>0</v>
      </c>
      <c r="AN32" s="41"/>
      <c r="AO32" s="38">
        <f t="shared" si="3"/>
        <v>0.5</v>
      </c>
      <c r="AP32" s="37"/>
      <c r="AQ32" s="173"/>
      <c r="AV32" s="2"/>
      <c r="AX32" s="2"/>
      <c r="AZ32" s="2"/>
      <c r="BB32" s="2"/>
    </row>
    <row r="33" spans="1:62" ht="15.75">
      <c r="A33" s="185" t="s">
        <v>24</v>
      </c>
      <c r="B33" s="13"/>
      <c r="C33" s="20"/>
      <c r="D33" s="13"/>
      <c r="E33" s="13"/>
      <c r="F33" s="95"/>
      <c r="G33" s="13"/>
      <c r="H33" s="13"/>
      <c r="I33" s="95">
        <v>1</v>
      </c>
      <c r="J33" s="13"/>
      <c r="K33" s="13"/>
      <c r="L33" s="90"/>
      <c r="M33" s="13"/>
      <c r="N33" s="13"/>
      <c r="O33" s="20"/>
      <c r="P33" s="13"/>
      <c r="Q33" s="13"/>
      <c r="R33" s="90"/>
      <c r="S33" s="13"/>
      <c r="T33" s="13"/>
      <c r="U33" s="13"/>
      <c r="V33" s="13"/>
      <c r="W33" s="13"/>
      <c r="X33" s="90"/>
      <c r="Y33" s="13"/>
      <c r="Z33" s="37"/>
      <c r="AA33" s="112">
        <v>2.5</v>
      </c>
      <c r="AB33" s="37"/>
      <c r="AC33" s="110">
        <f t="shared" si="0"/>
        <v>1</v>
      </c>
      <c r="AD33" s="37"/>
      <c r="AE33" s="110">
        <f t="shared" si="1"/>
        <v>1.5</v>
      </c>
      <c r="AF33" s="39"/>
      <c r="AG33" s="13"/>
      <c r="AH33" s="95"/>
      <c r="AI33" s="13"/>
      <c r="AJ33" s="39"/>
      <c r="AK33" s="39">
        <v>0.5</v>
      </c>
      <c r="AL33" s="39"/>
      <c r="AM33" s="39">
        <f t="shared" si="2"/>
        <v>0</v>
      </c>
      <c r="AN33" s="39"/>
      <c r="AO33" s="39">
        <f t="shared" si="3"/>
        <v>0.5</v>
      </c>
      <c r="AP33" s="37"/>
      <c r="AQ33" s="173"/>
      <c r="AT33" s="3"/>
      <c r="AV33" s="2"/>
      <c r="AX33" s="2"/>
      <c r="AZ33" s="2"/>
      <c r="BB33" s="2"/>
      <c r="BD33" s="2"/>
    </row>
    <row r="34" spans="1:62" ht="15.75">
      <c r="A34" s="184" t="s">
        <v>25</v>
      </c>
      <c r="B34" s="12"/>
      <c r="C34" s="76"/>
      <c r="D34" s="12"/>
      <c r="E34" s="12"/>
      <c r="F34" s="94"/>
      <c r="G34" s="12"/>
      <c r="H34" s="12"/>
      <c r="I34" s="94">
        <v>1</v>
      </c>
      <c r="J34" s="12"/>
      <c r="K34" s="12"/>
      <c r="L34" s="82"/>
      <c r="M34" s="12"/>
      <c r="N34" s="12"/>
      <c r="O34" s="76"/>
      <c r="P34" s="12"/>
      <c r="Q34" s="12"/>
      <c r="R34" s="82"/>
      <c r="S34" s="12"/>
      <c r="T34" s="12"/>
      <c r="U34" s="12"/>
      <c r="V34" s="12"/>
      <c r="W34" s="12"/>
      <c r="X34" s="82"/>
      <c r="Y34" s="12"/>
      <c r="Z34" s="37"/>
      <c r="AA34" s="111">
        <v>2.5</v>
      </c>
      <c r="AB34" s="37"/>
      <c r="AC34" s="109">
        <f t="shared" si="0"/>
        <v>1</v>
      </c>
      <c r="AD34" s="37"/>
      <c r="AE34" s="109">
        <f t="shared" si="1"/>
        <v>1.5</v>
      </c>
      <c r="AF34" s="41"/>
      <c r="AG34" s="12"/>
      <c r="AH34" s="94"/>
      <c r="AI34" s="12"/>
      <c r="AJ34" s="41"/>
      <c r="AK34" s="38">
        <v>0.5</v>
      </c>
      <c r="AL34" s="41"/>
      <c r="AM34" s="38">
        <f t="shared" si="2"/>
        <v>0</v>
      </c>
      <c r="AN34" s="41"/>
      <c r="AO34" s="38">
        <f t="shared" si="3"/>
        <v>0.5</v>
      </c>
      <c r="AP34" s="37"/>
      <c r="AQ34" s="173"/>
      <c r="AT34" s="3"/>
      <c r="AV34" s="2"/>
      <c r="AX34" s="2"/>
      <c r="BB34" s="2"/>
    </row>
    <row r="35" spans="1:62" ht="15.75">
      <c r="A35" s="185" t="s">
        <v>26</v>
      </c>
      <c r="B35" s="13"/>
      <c r="C35" s="20"/>
      <c r="D35" s="13"/>
      <c r="E35" s="13"/>
      <c r="F35" s="95"/>
      <c r="G35" s="13"/>
      <c r="H35" s="13"/>
      <c r="I35" s="95">
        <v>1</v>
      </c>
      <c r="J35" s="13"/>
      <c r="K35" s="13"/>
      <c r="L35" s="90"/>
      <c r="M35" s="13"/>
      <c r="N35" s="13"/>
      <c r="O35" s="20"/>
      <c r="P35" s="13"/>
      <c r="Q35" s="13"/>
      <c r="R35" s="90"/>
      <c r="S35" s="13"/>
      <c r="T35" s="13"/>
      <c r="U35" s="13"/>
      <c r="V35" s="13"/>
      <c r="W35" s="13"/>
      <c r="X35" s="90"/>
      <c r="Y35" s="13"/>
      <c r="Z35" s="37"/>
      <c r="AA35" s="112">
        <v>2.5</v>
      </c>
      <c r="AB35" s="37"/>
      <c r="AC35" s="110">
        <f t="shared" si="0"/>
        <v>1</v>
      </c>
      <c r="AD35" s="37"/>
      <c r="AE35" s="110">
        <f t="shared" si="1"/>
        <v>1.5</v>
      </c>
      <c r="AF35" s="39"/>
      <c r="AG35" s="13"/>
      <c r="AH35" s="95"/>
      <c r="AI35" s="13"/>
      <c r="AJ35" s="39"/>
      <c r="AK35" s="39">
        <v>0.5</v>
      </c>
      <c r="AL35" s="39"/>
      <c r="AM35" s="39">
        <f t="shared" si="2"/>
        <v>0</v>
      </c>
      <c r="AN35" s="39"/>
      <c r="AO35" s="39">
        <f t="shared" si="3"/>
        <v>0.5</v>
      </c>
      <c r="AP35" s="37"/>
      <c r="AQ35" s="173"/>
      <c r="AV35" s="2"/>
      <c r="AX35" s="2"/>
      <c r="AZ35" s="2"/>
      <c r="BB35" s="2"/>
    </row>
    <row r="36" spans="1:62" ht="15.75">
      <c r="A36" s="184" t="s">
        <v>27</v>
      </c>
      <c r="B36" s="12"/>
      <c r="C36" s="76"/>
      <c r="D36" s="12"/>
      <c r="E36" s="12"/>
      <c r="F36" s="94"/>
      <c r="G36" s="12"/>
      <c r="H36" s="12"/>
      <c r="I36" s="85">
        <v>1</v>
      </c>
      <c r="J36" s="12"/>
      <c r="K36" s="12"/>
      <c r="L36" s="82"/>
      <c r="M36" s="12"/>
      <c r="N36" s="12"/>
      <c r="O36" s="76"/>
      <c r="P36" s="12"/>
      <c r="Q36" s="12"/>
      <c r="R36" s="82"/>
      <c r="S36" s="12"/>
      <c r="T36" s="12"/>
      <c r="U36" s="12"/>
      <c r="V36" s="12"/>
      <c r="W36" s="12"/>
      <c r="X36" s="82"/>
      <c r="Y36" s="12"/>
      <c r="Z36" s="37"/>
      <c r="AA36" s="111">
        <v>2.5</v>
      </c>
      <c r="AB36" s="37"/>
      <c r="AC36" s="109">
        <f t="shared" si="0"/>
        <v>1</v>
      </c>
      <c r="AD36" s="37"/>
      <c r="AE36" s="109">
        <f t="shared" si="1"/>
        <v>1.5</v>
      </c>
      <c r="AF36" s="41"/>
      <c r="AG36" s="12"/>
      <c r="AH36" s="94"/>
      <c r="AI36" s="12"/>
      <c r="AJ36" s="41"/>
      <c r="AK36" s="38">
        <v>0.5</v>
      </c>
      <c r="AL36" s="41"/>
      <c r="AM36" s="38">
        <f t="shared" si="2"/>
        <v>0</v>
      </c>
      <c r="AN36" s="41"/>
      <c r="AO36" s="38">
        <f t="shared" si="3"/>
        <v>0.5</v>
      </c>
      <c r="AP36" s="37"/>
      <c r="AQ36" s="173"/>
      <c r="AS36" s="3"/>
      <c r="AT36" s="3"/>
      <c r="AV36" s="2"/>
      <c r="AX36" s="2"/>
      <c r="AZ36" s="2"/>
      <c r="BB36" s="2"/>
      <c r="BD36" s="2"/>
    </row>
    <row r="37" spans="1:62" ht="15.75">
      <c r="A37" s="185" t="s">
        <v>28</v>
      </c>
      <c r="B37" s="13"/>
      <c r="C37" s="77"/>
      <c r="D37" s="13"/>
      <c r="E37" s="13"/>
      <c r="F37" s="95"/>
      <c r="G37" s="13"/>
      <c r="H37" s="13"/>
      <c r="I37" s="20"/>
      <c r="J37" s="13"/>
      <c r="K37" s="13"/>
      <c r="L37" s="90"/>
      <c r="M37" s="13"/>
      <c r="N37" s="13"/>
      <c r="O37" s="20"/>
      <c r="P37" s="13"/>
      <c r="Q37" s="13"/>
      <c r="R37" s="90"/>
      <c r="S37" s="13"/>
      <c r="T37" s="13"/>
      <c r="U37" s="13"/>
      <c r="V37" s="13"/>
      <c r="W37" s="13"/>
      <c r="X37" s="90"/>
      <c r="Y37" s="13"/>
      <c r="Z37" s="37"/>
      <c r="AA37" s="112">
        <v>3</v>
      </c>
      <c r="AB37" s="37"/>
      <c r="AC37" s="110">
        <f t="shared" si="0"/>
        <v>0</v>
      </c>
      <c r="AD37" s="37"/>
      <c r="AE37" s="110">
        <f t="shared" si="1"/>
        <v>3</v>
      </c>
      <c r="AF37" s="39"/>
      <c r="AG37" s="13"/>
      <c r="AH37" s="95">
        <v>0.5</v>
      </c>
      <c r="AI37" s="13"/>
      <c r="AJ37" s="39"/>
      <c r="AK37" s="39">
        <v>0.5</v>
      </c>
      <c r="AL37" s="39"/>
      <c r="AM37" s="39">
        <f t="shared" si="2"/>
        <v>0.5</v>
      </c>
      <c r="AN37" s="39"/>
      <c r="AO37" s="39">
        <f t="shared" si="3"/>
        <v>0</v>
      </c>
      <c r="AP37" s="37"/>
      <c r="AQ37" s="173"/>
      <c r="AT37" s="3"/>
      <c r="AV37" s="2"/>
      <c r="AX37" s="2"/>
      <c r="BB37" s="2"/>
    </row>
    <row r="38" spans="1:62" ht="15.75">
      <c r="A38" s="184" t="s">
        <v>29</v>
      </c>
      <c r="B38" s="12"/>
      <c r="C38" s="76"/>
      <c r="D38" s="12"/>
      <c r="E38" s="12"/>
      <c r="F38" s="94">
        <v>1</v>
      </c>
      <c r="G38" s="12"/>
      <c r="H38" s="12"/>
      <c r="I38" s="76"/>
      <c r="J38" s="12"/>
      <c r="K38" s="12"/>
      <c r="L38" s="82"/>
      <c r="M38" s="12"/>
      <c r="N38" s="12"/>
      <c r="O38" s="76"/>
      <c r="P38" s="12"/>
      <c r="Q38" s="12"/>
      <c r="R38" s="83"/>
      <c r="S38" s="12"/>
      <c r="T38" s="12"/>
      <c r="U38" s="150"/>
      <c r="V38" s="12"/>
      <c r="W38" s="12"/>
      <c r="X38" s="82"/>
      <c r="Y38" s="12"/>
      <c r="Z38" s="37"/>
      <c r="AA38" s="111">
        <v>2</v>
      </c>
      <c r="AB38" s="37"/>
      <c r="AC38" s="109">
        <f t="shared" si="0"/>
        <v>1</v>
      </c>
      <c r="AD38" s="37"/>
      <c r="AE38" s="109">
        <f t="shared" si="1"/>
        <v>1</v>
      </c>
      <c r="AF38" s="41"/>
      <c r="AG38" s="12"/>
      <c r="AH38" s="94">
        <v>0.5</v>
      </c>
      <c r="AI38" s="12"/>
      <c r="AJ38" s="41"/>
      <c r="AK38" s="38">
        <v>0.5</v>
      </c>
      <c r="AL38" s="41"/>
      <c r="AM38" s="38">
        <f t="shared" si="2"/>
        <v>0.5</v>
      </c>
      <c r="AN38" s="41"/>
      <c r="AO38" s="38">
        <f t="shared" si="3"/>
        <v>0</v>
      </c>
      <c r="AP38" s="37"/>
      <c r="AQ38" s="173"/>
      <c r="AT38" s="3"/>
      <c r="AV38" s="2"/>
      <c r="AZ38" s="2"/>
    </row>
    <row r="39" spans="1:62" ht="15.75">
      <c r="A39" s="185" t="s">
        <v>30</v>
      </c>
      <c r="B39" s="13"/>
      <c r="C39" s="77"/>
      <c r="D39" s="13"/>
      <c r="E39" s="13"/>
      <c r="F39" s="95">
        <v>0.5</v>
      </c>
      <c r="G39" s="13"/>
      <c r="H39" s="13"/>
      <c r="I39" s="20"/>
      <c r="J39" s="13"/>
      <c r="K39" s="13"/>
      <c r="L39" s="102">
        <v>0.5</v>
      </c>
      <c r="M39" s="13"/>
      <c r="N39" s="13"/>
      <c r="O39" s="20"/>
      <c r="P39" s="13"/>
      <c r="Q39" s="13"/>
      <c r="R39" s="20"/>
      <c r="S39" s="13"/>
      <c r="T39" s="13"/>
      <c r="U39" s="140"/>
      <c r="V39" s="13"/>
      <c r="W39" s="13"/>
      <c r="X39" s="90"/>
      <c r="Y39" s="13"/>
      <c r="Z39" s="37"/>
      <c r="AA39" s="112">
        <v>3</v>
      </c>
      <c r="AB39" s="37"/>
      <c r="AC39" s="110">
        <f t="shared" si="0"/>
        <v>1</v>
      </c>
      <c r="AD39" s="37"/>
      <c r="AE39" s="110">
        <f t="shared" si="1"/>
        <v>2</v>
      </c>
      <c r="AF39" s="39"/>
      <c r="AG39" s="13"/>
      <c r="AH39" s="95">
        <v>0.5</v>
      </c>
      <c r="AI39" s="13"/>
      <c r="AJ39" s="39"/>
      <c r="AK39" s="39">
        <v>0.5</v>
      </c>
      <c r="AL39" s="39"/>
      <c r="AM39" s="39">
        <f t="shared" si="2"/>
        <v>0.5</v>
      </c>
      <c r="AN39" s="39"/>
      <c r="AO39" s="39">
        <f t="shared" si="3"/>
        <v>0</v>
      </c>
      <c r="AP39" s="37"/>
      <c r="AQ39" s="173"/>
      <c r="AT39" s="3"/>
      <c r="AV39" s="2"/>
      <c r="AX39" s="2"/>
      <c r="AZ39" s="2"/>
      <c r="BB39" s="2"/>
      <c r="BD39" s="2"/>
    </row>
    <row r="40" spans="1:62" ht="15.75">
      <c r="A40" s="184" t="s">
        <v>31</v>
      </c>
      <c r="B40" s="12"/>
      <c r="C40" s="76"/>
      <c r="D40" s="12"/>
      <c r="E40" s="12"/>
      <c r="F40" s="94"/>
      <c r="G40" s="12"/>
      <c r="H40" s="12"/>
      <c r="I40" s="80">
        <v>1</v>
      </c>
      <c r="J40" s="12"/>
      <c r="K40" s="12"/>
      <c r="L40" s="82"/>
      <c r="M40" s="12"/>
      <c r="N40" s="12"/>
      <c r="O40" s="76"/>
      <c r="P40" s="12"/>
      <c r="Q40" s="12"/>
      <c r="R40" s="78">
        <v>0.5</v>
      </c>
      <c r="S40" s="12"/>
      <c r="T40" s="12"/>
      <c r="U40" s="12"/>
      <c r="V40" s="12"/>
      <c r="W40" s="12"/>
      <c r="X40" s="82"/>
      <c r="Y40" s="12"/>
      <c r="Z40" s="37"/>
      <c r="AA40" s="111">
        <v>2.5</v>
      </c>
      <c r="AB40" s="37"/>
      <c r="AC40" s="109">
        <f t="shared" si="0"/>
        <v>1.5</v>
      </c>
      <c r="AD40" s="37"/>
      <c r="AE40" s="109">
        <f t="shared" si="1"/>
        <v>1</v>
      </c>
      <c r="AF40" s="41"/>
      <c r="AG40" s="12"/>
      <c r="AH40" s="94"/>
      <c r="AI40" s="12"/>
      <c r="AJ40" s="41"/>
      <c r="AK40" s="38">
        <v>0.5</v>
      </c>
      <c r="AL40" s="41"/>
      <c r="AM40" s="38">
        <f t="shared" si="2"/>
        <v>0</v>
      </c>
      <c r="AN40" s="41"/>
      <c r="AO40" s="38">
        <f t="shared" si="3"/>
        <v>0.5</v>
      </c>
      <c r="AP40" s="37"/>
      <c r="AQ40" s="173"/>
      <c r="AS40" s="3"/>
      <c r="AT40" s="3"/>
      <c r="AV40" s="2"/>
    </row>
    <row r="41" spans="1:62" ht="15.75">
      <c r="A41" s="185" t="s">
        <v>32</v>
      </c>
      <c r="B41" s="13"/>
      <c r="C41" s="20"/>
      <c r="D41" s="13"/>
      <c r="E41" s="13"/>
      <c r="F41" s="95">
        <v>1</v>
      </c>
      <c r="G41" s="13"/>
      <c r="H41" s="13"/>
      <c r="I41" s="20"/>
      <c r="J41" s="13"/>
      <c r="K41" s="13"/>
      <c r="L41" s="90"/>
      <c r="M41" s="13"/>
      <c r="N41" s="13"/>
      <c r="O41" s="20"/>
      <c r="P41" s="13"/>
      <c r="Q41" s="13"/>
      <c r="R41" s="90"/>
      <c r="S41" s="13"/>
      <c r="T41" s="13"/>
      <c r="U41" s="147"/>
      <c r="V41" s="13"/>
      <c r="W41" s="13"/>
      <c r="X41" s="90"/>
      <c r="Y41" s="13"/>
      <c r="Z41" s="37"/>
      <c r="AA41" s="112">
        <v>2</v>
      </c>
      <c r="AB41" s="37"/>
      <c r="AC41" s="110">
        <f t="shared" si="0"/>
        <v>1</v>
      </c>
      <c r="AD41" s="37"/>
      <c r="AE41" s="110">
        <f t="shared" si="1"/>
        <v>1</v>
      </c>
      <c r="AF41" s="39"/>
      <c r="AG41" s="13"/>
      <c r="AH41" s="95"/>
      <c r="AI41" s="13"/>
      <c r="AJ41" s="39"/>
      <c r="AK41" s="39">
        <v>0.5</v>
      </c>
      <c r="AL41" s="39"/>
      <c r="AM41" s="39">
        <f t="shared" si="2"/>
        <v>0</v>
      </c>
      <c r="AN41" s="39"/>
      <c r="AO41" s="39">
        <f t="shared" si="3"/>
        <v>0.5</v>
      </c>
      <c r="AP41" s="37"/>
      <c r="AQ41" s="173"/>
      <c r="AT41" s="3"/>
      <c r="AV41" s="2"/>
      <c r="AX41" s="2"/>
      <c r="AZ41" s="2"/>
    </row>
    <row r="42" spans="1:62" ht="15.75">
      <c r="A42" s="184" t="s">
        <v>33</v>
      </c>
      <c r="B42" s="12"/>
      <c r="C42" s="76"/>
      <c r="D42" s="12"/>
      <c r="E42" s="12"/>
      <c r="F42" s="94"/>
      <c r="G42" s="12"/>
      <c r="H42" s="12"/>
      <c r="I42" s="101">
        <v>1</v>
      </c>
      <c r="J42" s="12"/>
      <c r="K42" s="12"/>
      <c r="L42" s="82"/>
      <c r="M42" s="12"/>
      <c r="N42" s="12"/>
      <c r="O42" s="76"/>
      <c r="P42" s="12"/>
      <c r="Q42" s="12"/>
      <c r="R42" s="82"/>
      <c r="S42" s="12"/>
      <c r="T42" s="12"/>
      <c r="U42" s="12"/>
      <c r="V42" s="12"/>
      <c r="W42" s="12"/>
      <c r="X42" s="82"/>
      <c r="Y42" s="12"/>
      <c r="Z42" s="37"/>
      <c r="AA42" s="111">
        <v>2</v>
      </c>
      <c r="AB42" s="37"/>
      <c r="AC42" s="109">
        <f t="shared" si="0"/>
        <v>1</v>
      </c>
      <c r="AD42" s="37"/>
      <c r="AE42" s="109">
        <f t="shared" si="1"/>
        <v>1</v>
      </c>
      <c r="AF42" s="41"/>
      <c r="AG42" s="12"/>
      <c r="AH42" s="94">
        <v>0.5</v>
      </c>
      <c r="AI42" s="12"/>
      <c r="AJ42" s="41"/>
      <c r="AK42" s="38">
        <v>0.5</v>
      </c>
      <c r="AL42" s="41"/>
      <c r="AM42" s="38">
        <f t="shared" si="2"/>
        <v>0.5</v>
      </c>
      <c r="AN42" s="41"/>
      <c r="AO42" s="38">
        <f t="shared" si="3"/>
        <v>0</v>
      </c>
      <c r="AP42" s="37"/>
      <c r="AQ42" s="173"/>
      <c r="AX42" s="2"/>
      <c r="BF42" s="1"/>
      <c r="BJ42" s="1"/>
    </row>
    <row r="43" spans="1:62" ht="15.75">
      <c r="A43" s="185" t="s">
        <v>34</v>
      </c>
      <c r="B43" s="13"/>
      <c r="C43" s="20"/>
      <c r="D43" s="13"/>
      <c r="E43" s="13"/>
      <c r="F43" s="95"/>
      <c r="G43" s="13"/>
      <c r="H43" s="13"/>
      <c r="I43" s="95">
        <v>1</v>
      </c>
      <c r="J43" s="13"/>
      <c r="K43" s="13"/>
      <c r="L43" s="90"/>
      <c r="M43" s="13"/>
      <c r="N43" s="13"/>
      <c r="O43" s="20"/>
      <c r="P43" s="13"/>
      <c r="Q43" s="13"/>
      <c r="R43" s="90"/>
      <c r="S43" s="13"/>
      <c r="T43" s="13"/>
      <c r="U43" s="13"/>
      <c r="V43" s="13"/>
      <c r="W43" s="13"/>
      <c r="X43" s="90"/>
      <c r="Y43" s="13"/>
      <c r="Z43" s="37"/>
      <c r="AA43" s="112">
        <v>2.5</v>
      </c>
      <c r="AB43" s="37"/>
      <c r="AC43" s="110">
        <f t="shared" si="0"/>
        <v>1</v>
      </c>
      <c r="AD43" s="37"/>
      <c r="AE43" s="110">
        <f t="shared" si="1"/>
        <v>1.5</v>
      </c>
      <c r="AF43" s="39"/>
      <c r="AG43" s="13"/>
      <c r="AH43" s="95"/>
      <c r="AI43" s="13"/>
      <c r="AJ43" s="39"/>
      <c r="AK43" s="39">
        <v>0.5</v>
      </c>
      <c r="AL43" s="39"/>
      <c r="AM43" s="39">
        <f t="shared" si="2"/>
        <v>0</v>
      </c>
      <c r="AN43" s="39"/>
      <c r="AO43" s="39">
        <f t="shared" si="3"/>
        <v>0.5</v>
      </c>
      <c r="AP43" s="37"/>
      <c r="AQ43" s="173"/>
      <c r="AT43" s="3"/>
      <c r="AV43" s="2"/>
    </row>
    <row r="44" spans="1:62" ht="15.75">
      <c r="A44" s="184" t="s">
        <v>35</v>
      </c>
      <c r="B44" s="12"/>
      <c r="C44" s="76"/>
      <c r="D44" s="12"/>
      <c r="E44" s="12"/>
      <c r="F44" s="94"/>
      <c r="G44" s="12"/>
      <c r="H44" s="12"/>
      <c r="I44" s="85">
        <v>1</v>
      </c>
      <c r="J44" s="12"/>
      <c r="K44" s="12"/>
      <c r="L44" s="82"/>
      <c r="M44" s="12"/>
      <c r="N44" s="12"/>
      <c r="O44" s="76"/>
      <c r="P44" s="12"/>
      <c r="Q44" s="12"/>
      <c r="R44" s="82"/>
      <c r="S44" s="12"/>
      <c r="T44" s="12"/>
      <c r="U44" s="12"/>
      <c r="V44" s="12"/>
      <c r="W44" s="12"/>
      <c r="X44" s="82"/>
      <c r="Y44" s="12"/>
      <c r="Z44" s="37"/>
      <c r="AA44" s="111">
        <v>2.5</v>
      </c>
      <c r="AB44" s="37"/>
      <c r="AC44" s="109">
        <f t="shared" si="0"/>
        <v>1</v>
      </c>
      <c r="AD44" s="37"/>
      <c r="AE44" s="109">
        <f t="shared" si="1"/>
        <v>1.5</v>
      </c>
      <c r="AF44" s="41"/>
      <c r="AG44" s="12"/>
      <c r="AH44" s="94"/>
      <c r="AI44" s="12"/>
      <c r="AJ44" s="41"/>
      <c r="AK44" s="38">
        <v>0.5</v>
      </c>
      <c r="AL44" s="41"/>
      <c r="AM44" s="38">
        <f t="shared" si="2"/>
        <v>0</v>
      </c>
      <c r="AN44" s="41"/>
      <c r="AO44" s="38">
        <f t="shared" si="3"/>
        <v>0.5</v>
      </c>
      <c r="AP44" s="37"/>
      <c r="AQ44" s="173"/>
      <c r="AS44" s="3"/>
      <c r="AT44" s="3"/>
      <c r="AV44" s="2"/>
      <c r="AX44" s="2"/>
      <c r="AZ44" s="2"/>
      <c r="BB44" s="2"/>
      <c r="BD44" s="2"/>
    </row>
    <row r="45" spans="1:62" ht="15.75">
      <c r="A45" s="185" t="s">
        <v>36</v>
      </c>
      <c r="B45" s="13"/>
      <c r="C45" s="20"/>
      <c r="D45" s="13"/>
      <c r="E45" s="13"/>
      <c r="F45" s="95">
        <v>1</v>
      </c>
      <c r="G45" s="13"/>
      <c r="H45" s="13"/>
      <c r="I45" s="20"/>
      <c r="J45" s="13"/>
      <c r="K45" s="13"/>
      <c r="L45" s="90"/>
      <c r="M45" s="13"/>
      <c r="N45" s="13"/>
      <c r="O45" s="20"/>
      <c r="P45" s="13"/>
      <c r="Q45" s="13"/>
      <c r="R45" s="90"/>
      <c r="S45" s="13"/>
      <c r="T45" s="13"/>
      <c r="U45" s="147"/>
      <c r="V45" s="13"/>
      <c r="W45" s="13"/>
      <c r="X45" s="90"/>
      <c r="Y45" s="13"/>
      <c r="Z45" s="37"/>
      <c r="AA45" s="112">
        <v>2</v>
      </c>
      <c r="AB45" s="37"/>
      <c r="AC45" s="110">
        <f t="shared" si="0"/>
        <v>1</v>
      </c>
      <c r="AD45" s="37"/>
      <c r="AE45" s="110">
        <f t="shared" si="1"/>
        <v>1</v>
      </c>
      <c r="AF45" s="39"/>
      <c r="AG45" s="13"/>
      <c r="AH45" s="95"/>
      <c r="AI45" s="13"/>
      <c r="AJ45" s="39"/>
      <c r="AK45" s="39">
        <v>0.5</v>
      </c>
      <c r="AL45" s="39"/>
      <c r="AM45" s="39">
        <f t="shared" si="2"/>
        <v>0</v>
      </c>
      <c r="AN45" s="39"/>
      <c r="AO45" s="39">
        <f t="shared" si="3"/>
        <v>0.5</v>
      </c>
      <c r="AP45" s="37"/>
      <c r="AQ45" s="173"/>
      <c r="AV45" s="2"/>
      <c r="AX45" s="2"/>
      <c r="AZ45" s="2"/>
    </row>
    <row r="46" spans="1:62" ht="15.75">
      <c r="A46" s="184" t="s">
        <v>37</v>
      </c>
      <c r="B46" s="12"/>
      <c r="C46" s="78"/>
      <c r="D46" s="12"/>
      <c r="E46" s="12"/>
      <c r="F46" s="94"/>
      <c r="G46" s="12"/>
      <c r="H46" s="12"/>
      <c r="I46" s="76"/>
      <c r="J46" s="12"/>
      <c r="K46" s="12"/>
      <c r="L46" s="82"/>
      <c r="M46" s="12"/>
      <c r="N46" s="12"/>
      <c r="O46" s="76"/>
      <c r="P46" s="12"/>
      <c r="Q46" s="12"/>
      <c r="R46" s="82"/>
      <c r="S46" s="12"/>
      <c r="T46" s="12"/>
      <c r="U46" s="12"/>
      <c r="V46" s="12"/>
      <c r="W46" s="12"/>
      <c r="X46" s="82"/>
      <c r="Y46" s="12"/>
      <c r="Z46" s="37"/>
      <c r="AA46" s="111">
        <v>3</v>
      </c>
      <c r="AB46" s="37"/>
      <c r="AC46" s="109">
        <f t="shared" si="0"/>
        <v>0</v>
      </c>
      <c r="AD46" s="37"/>
      <c r="AE46" s="109">
        <f t="shared" si="1"/>
        <v>3</v>
      </c>
      <c r="AF46" s="41"/>
      <c r="AG46" s="12"/>
      <c r="AH46" s="94">
        <v>0.5</v>
      </c>
      <c r="AI46" s="12"/>
      <c r="AJ46" s="41"/>
      <c r="AK46" s="38">
        <v>0.5</v>
      </c>
      <c r="AL46" s="41"/>
      <c r="AM46" s="38">
        <f t="shared" si="2"/>
        <v>0.5</v>
      </c>
      <c r="AN46" s="41"/>
      <c r="AO46" s="38">
        <f t="shared" si="3"/>
        <v>0</v>
      </c>
      <c r="AP46" s="37"/>
      <c r="AQ46" s="173"/>
      <c r="AT46" s="3"/>
      <c r="AV46" s="2"/>
    </row>
    <row r="47" spans="1:62" ht="15.75">
      <c r="A47" s="185" t="s">
        <v>38</v>
      </c>
      <c r="B47" s="13"/>
      <c r="C47" s="79"/>
      <c r="D47" s="13"/>
      <c r="E47" s="13"/>
      <c r="F47" s="95">
        <v>1</v>
      </c>
      <c r="G47" s="13"/>
      <c r="H47" s="13"/>
      <c r="I47" s="20"/>
      <c r="J47" s="13"/>
      <c r="K47" s="13"/>
      <c r="L47" s="90"/>
      <c r="M47" s="13"/>
      <c r="N47" s="13"/>
      <c r="O47" s="20"/>
      <c r="P47" s="13"/>
      <c r="Q47" s="13"/>
      <c r="R47" s="90"/>
      <c r="S47" s="13"/>
      <c r="T47" s="13"/>
      <c r="U47" s="147"/>
      <c r="V47" s="13"/>
      <c r="W47" s="13"/>
      <c r="X47" s="90"/>
      <c r="Y47" s="13"/>
      <c r="Z47" s="37"/>
      <c r="AA47" s="112">
        <v>3.5</v>
      </c>
      <c r="AB47" s="37"/>
      <c r="AC47" s="110">
        <f t="shared" si="0"/>
        <v>1</v>
      </c>
      <c r="AD47" s="37"/>
      <c r="AE47" s="110">
        <f t="shared" si="1"/>
        <v>2.5</v>
      </c>
      <c r="AF47" s="39"/>
      <c r="AG47" s="13"/>
      <c r="AH47" s="95">
        <v>0.5</v>
      </c>
      <c r="AI47" s="13"/>
      <c r="AJ47" s="39"/>
      <c r="AK47" s="39">
        <v>0.5</v>
      </c>
      <c r="AL47" s="39"/>
      <c r="AM47" s="39">
        <f t="shared" si="2"/>
        <v>0.5</v>
      </c>
      <c r="AN47" s="39"/>
      <c r="AO47" s="39">
        <f t="shared" si="3"/>
        <v>0</v>
      </c>
      <c r="AP47" s="37"/>
      <c r="AQ47" s="173"/>
      <c r="AT47" s="3"/>
      <c r="AV47" s="2"/>
      <c r="AX47" s="2"/>
      <c r="AZ47" s="2"/>
      <c r="BB47" s="2"/>
      <c r="BD47" s="2"/>
    </row>
    <row r="48" spans="1:62" ht="15.75">
      <c r="A48" s="184" t="s">
        <v>39</v>
      </c>
      <c r="B48" s="12"/>
      <c r="C48" s="76"/>
      <c r="D48" s="12"/>
      <c r="E48" s="12"/>
      <c r="F48" s="94"/>
      <c r="G48" s="12"/>
      <c r="H48" s="12"/>
      <c r="I48" s="101">
        <v>1</v>
      </c>
      <c r="J48" s="12"/>
      <c r="K48" s="12"/>
      <c r="L48" s="82"/>
      <c r="M48" s="12"/>
      <c r="N48" s="12"/>
      <c r="O48" s="76"/>
      <c r="P48" s="12"/>
      <c r="Q48" s="12"/>
      <c r="R48" s="82"/>
      <c r="S48" s="12"/>
      <c r="T48" s="12"/>
      <c r="U48" s="12"/>
      <c r="V48" s="12"/>
      <c r="W48" s="12"/>
      <c r="X48" s="82"/>
      <c r="Y48" s="12"/>
      <c r="Z48" s="37"/>
      <c r="AA48" s="111">
        <v>2.5</v>
      </c>
      <c r="AB48" s="37"/>
      <c r="AC48" s="109">
        <f t="shared" si="0"/>
        <v>1</v>
      </c>
      <c r="AD48" s="37"/>
      <c r="AE48" s="109">
        <f t="shared" si="1"/>
        <v>1.5</v>
      </c>
      <c r="AF48" s="41"/>
      <c r="AG48" s="12"/>
      <c r="AH48" s="94"/>
      <c r="AI48" s="12"/>
      <c r="AJ48" s="41"/>
      <c r="AK48" s="38">
        <v>0.5</v>
      </c>
      <c r="AL48" s="41"/>
      <c r="AM48" s="38">
        <f t="shared" si="2"/>
        <v>0</v>
      </c>
      <c r="AN48" s="41"/>
      <c r="AO48" s="38">
        <f t="shared" si="3"/>
        <v>0.5</v>
      </c>
      <c r="AP48" s="37"/>
      <c r="AQ48" s="173"/>
      <c r="AS48" s="3"/>
      <c r="AT48" s="3"/>
      <c r="AZ48" s="2"/>
      <c r="BB48" s="2"/>
    </row>
    <row r="49" spans="1:62" ht="15.75">
      <c r="A49" s="185" t="s">
        <v>40</v>
      </c>
      <c r="B49" s="13"/>
      <c r="C49" s="20"/>
      <c r="D49" s="13"/>
      <c r="E49" s="13"/>
      <c r="F49" s="95"/>
      <c r="G49" s="13"/>
      <c r="H49" s="13"/>
      <c r="I49" s="95">
        <v>1</v>
      </c>
      <c r="J49" s="13"/>
      <c r="K49" s="13"/>
      <c r="L49" s="90"/>
      <c r="M49" s="13"/>
      <c r="N49" s="13"/>
      <c r="O49" s="20"/>
      <c r="P49" s="13"/>
      <c r="Q49" s="13"/>
      <c r="R49" s="90"/>
      <c r="S49" s="13"/>
      <c r="T49" s="13"/>
      <c r="U49" s="13"/>
      <c r="V49" s="13"/>
      <c r="W49" s="13"/>
      <c r="X49" s="79">
        <v>0.5</v>
      </c>
      <c r="Y49" s="13"/>
      <c r="Z49" s="37"/>
      <c r="AA49" s="112">
        <v>2.5</v>
      </c>
      <c r="AB49" s="37"/>
      <c r="AC49" s="110">
        <f t="shared" si="0"/>
        <v>1.5</v>
      </c>
      <c r="AD49" s="37"/>
      <c r="AE49" s="110">
        <f t="shared" si="1"/>
        <v>1</v>
      </c>
      <c r="AF49" s="39"/>
      <c r="AG49" s="13"/>
      <c r="AH49" s="95"/>
      <c r="AI49" s="13"/>
      <c r="AJ49" s="39"/>
      <c r="AK49" s="39">
        <v>0.5</v>
      </c>
      <c r="AL49" s="39"/>
      <c r="AM49" s="39">
        <f t="shared" si="2"/>
        <v>0</v>
      </c>
      <c r="AN49" s="39"/>
      <c r="AO49" s="39">
        <f t="shared" si="3"/>
        <v>0.5</v>
      </c>
      <c r="AP49" s="37"/>
      <c r="AQ49" s="173"/>
      <c r="AT49" s="3"/>
      <c r="AV49" s="2"/>
    </row>
    <row r="50" spans="1:62" ht="15.75">
      <c r="A50" s="184" t="s">
        <v>41</v>
      </c>
      <c r="B50" s="12"/>
      <c r="C50" s="76"/>
      <c r="D50" s="12"/>
      <c r="E50" s="12"/>
      <c r="F50" s="94"/>
      <c r="G50" s="12"/>
      <c r="H50" s="12"/>
      <c r="I50" s="85">
        <v>1</v>
      </c>
      <c r="J50" s="12"/>
      <c r="K50" s="12"/>
      <c r="L50" s="82"/>
      <c r="M50" s="12"/>
      <c r="N50" s="12"/>
      <c r="O50" s="76"/>
      <c r="P50" s="12"/>
      <c r="Q50" s="12"/>
      <c r="R50" s="82">
        <v>0.5</v>
      </c>
      <c r="S50" s="12"/>
      <c r="T50" s="12"/>
      <c r="U50" s="12"/>
      <c r="V50" s="12"/>
      <c r="W50" s="12"/>
      <c r="X50" s="76"/>
      <c r="Y50" s="12"/>
      <c r="Z50" s="37"/>
      <c r="AA50" s="111">
        <v>1.5</v>
      </c>
      <c r="AB50" s="37"/>
      <c r="AC50" s="109">
        <f t="shared" si="0"/>
        <v>1.5</v>
      </c>
      <c r="AD50" s="37"/>
      <c r="AE50" s="109">
        <f t="shared" si="1"/>
        <v>0</v>
      </c>
      <c r="AF50" s="41"/>
      <c r="AG50" s="12"/>
      <c r="AH50" s="94"/>
      <c r="AI50" s="12"/>
      <c r="AJ50" s="41"/>
      <c r="AK50" s="38">
        <v>0.5</v>
      </c>
      <c r="AL50" s="41"/>
      <c r="AM50" s="38">
        <f t="shared" si="2"/>
        <v>0</v>
      </c>
      <c r="AN50" s="41"/>
      <c r="AO50" s="38">
        <f t="shared" si="3"/>
        <v>0.5</v>
      </c>
      <c r="AP50" s="37"/>
      <c r="AQ50" s="173"/>
      <c r="AT50" s="3"/>
      <c r="AV50" s="2"/>
      <c r="AZ50" s="2"/>
      <c r="BB50" s="2"/>
    </row>
    <row r="51" spans="1:62" ht="15.75">
      <c r="A51" s="185" t="s">
        <v>42</v>
      </c>
      <c r="B51" s="13"/>
      <c r="C51" s="77"/>
      <c r="D51" s="13"/>
      <c r="E51" s="13"/>
      <c r="F51" s="95">
        <v>0.5</v>
      </c>
      <c r="G51" s="13"/>
      <c r="H51" s="13"/>
      <c r="I51" s="20"/>
      <c r="J51" s="13"/>
      <c r="K51" s="13"/>
      <c r="L51" s="90"/>
      <c r="M51" s="13"/>
      <c r="N51" s="13"/>
      <c r="O51" s="20"/>
      <c r="P51" s="13"/>
      <c r="Q51" s="13"/>
      <c r="R51" s="90"/>
      <c r="S51" s="13"/>
      <c r="T51" s="13"/>
      <c r="U51" s="142"/>
      <c r="V51" s="13"/>
      <c r="W51" s="13"/>
      <c r="X51" s="81"/>
      <c r="Y51" s="13"/>
      <c r="Z51" s="37"/>
      <c r="AA51" s="112">
        <v>3</v>
      </c>
      <c r="AB51" s="37"/>
      <c r="AC51" s="110">
        <f t="shared" si="0"/>
        <v>0.5</v>
      </c>
      <c r="AD51" s="37"/>
      <c r="AE51" s="110">
        <f t="shared" si="1"/>
        <v>2.5</v>
      </c>
      <c r="AF51" s="39"/>
      <c r="AG51" s="13"/>
      <c r="AH51" s="95">
        <v>0.5</v>
      </c>
      <c r="AI51" s="13"/>
      <c r="AJ51" s="39"/>
      <c r="AK51" s="39">
        <v>0.5</v>
      </c>
      <c r="AL51" s="39"/>
      <c r="AM51" s="39">
        <f t="shared" si="2"/>
        <v>0.5</v>
      </c>
      <c r="AN51" s="39"/>
      <c r="AO51" s="39">
        <f t="shared" si="3"/>
        <v>0</v>
      </c>
      <c r="AP51" s="37"/>
      <c r="AQ51" s="173"/>
      <c r="AT51" s="3"/>
      <c r="AZ51" s="2"/>
      <c r="BB51" s="2"/>
    </row>
    <row r="52" spans="1:62" ht="15.75">
      <c r="A52" s="184" t="s">
        <v>43</v>
      </c>
      <c r="B52" s="12"/>
      <c r="C52" s="76"/>
      <c r="D52" s="12"/>
      <c r="E52" s="12"/>
      <c r="F52" s="94">
        <v>1</v>
      </c>
      <c r="G52" s="12"/>
      <c r="H52" s="12"/>
      <c r="I52" s="76"/>
      <c r="J52" s="12"/>
      <c r="K52" s="12"/>
      <c r="L52" s="82"/>
      <c r="M52" s="12"/>
      <c r="N52" s="12"/>
      <c r="O52" s="76"/>
      <c r="P52" s="12"/>
      <c r="Q52" s="12"/>
      <c r="R52" s="82"/>
      <c r="S52" s="12"/>
      <c r="T52" s="12"/>
      <c r="U52" s="146"/>
      <c r="V52" s="12"/>
      <c r="W52" s="12"/>
      <c r="X52" s="82"/>
      <c r="Y52" s="12"/>
      <c r="Z52" s="37"/>
      <c r="AA52" s="111">
        <v>2</v>
      </c>
      <c r="AB52" s="37"/>
      <c r="AC52" s="109">
        <f t="shared" si="0"/>
        <v>1</v>
      </c>
      <c r="AD52" s="37"/>
      <c r="AE52" s="109">
        <f t="shared" si="1"/>
        <v>1</v>
      </c>
      <c r="AF52" s="41"/>
      <c r="AG52" s="12"/>
      <c r="AH52" s="94"/>
      <c r="AI52" s="12"/>
      <c r="AJ52" s="41"/>
      <c r="AK52" s="38">
        <v>0.5</v>
      </c>
      <c r="AL52" s="41"/>
      <c r="AM52" s="38">
        <f t="shared" si="2"/>
        <v>0</v>
      </c>
      <c r="AN52" s="41"/>
      <c r="AO52" s="38">
        <f t="shared" si="3"/>
        <v>0.5</v>
      </c>
      <c r="AP52" s="37"/>
      <c r="AQ52" s="173"/>
      <c r="AS52" s="3"/>
      <c r="AV52" s="2"/>
      <c r="AX52" s="2"/>
      <c r="BB52" s="2"/>
      <c r="BD52" s="2"/>
    </row>
    <row r="53" spans="1:62" ht="15.75">
      <c r="A53" s="185" t="s">
        <v>44</v>
      </c>
      <c r="B53" s="13"/>
      <c r="C53" s="20"/>
      <c r="D53" s="13"/>
      <c r="E53" s="13"/>
      <c r="F53" s="95"/>
      <c r="G53" s="13"/>
      <c r="H53" s="13"/>
      <c r="I53" s="20"/>
      <c r="J53" s="13"/>
      <c r="K53" s="13"/>
      <c r="L53" s="79"/>
      <c r="M53" s="13"/>
      <c r="N53" s="13"/>
      <c r="O53" s="20"/>
      <c r="P53" s="13"/>
      <c r="Q53" s="13"/>
      <c r="R53" s="79"/>
      <c r="S53" s="13"/>
      <c r="T53" s="13"/>
      <c r="U53" s="13"/>
      <c r="V53" s="13"/>
      <c r="W53" s="13"/>
      <c r="X53" s="79"/>
      <c r="Y53" s="13"/>
      <c r="Z53" s="37"/>
      <c r="AA53" s="112">
        <v>2</v>
      </c>
      <c r="AB53" s="37"/>
      <c r="AC53" s="110">
        <f t="shared" si="0"/>
        <v>0</v>
      </c>
      <c r="AD53" s="37"/>
      <c r="AE53" s="110">
        <f t="shared" si="1"/>
        <v>2</v>
      </c>
      <c r="AF53" s="39"/>
      <c r="AG53" s="13"/>
      <c r="AH53" s="95">
        <v>0.5</v>
      </c>
      <c r="AI53" s="13"/>
      <c r="AJ53" s="39"/>
      <c r="AK53" s="39">
        <v>0.5</v>
      </c>
      <c r="AL53" s="39"/>
      <c r="AM53" s="39">
        <f t="shared" si="2"/>
        <v>0.5</v>
      </c>
      <c r="AN53" s="39"/>
      <c r="AO53" s="39">
        <f t="shared" si="3"/>
        <v>0</v>
      </c>
      <c r="AP53" s="37"/>
      <c r="AQ53" s="173"/>
      <c r="AT53" s="3"/>
      <c r="AV53" s="2"/>
      <c r="AZ53" s="2"/>
      <c r="BB53" s="2"/>
    </row>
    <row r="54" spans="1:62" ht="15.75">
      <c r="A54" s="184" t="s">
        <v>45</v>
      </c>
      <c r="B54" s="12"/>
      <c r="C54" s="80">
        <v>0.5</v>
      </c>
      <c r="D54" s="12"/>
      <c r="E54" s="12"/>
      <c r="F54" s="94"/>
      <c r="G54" s="12"/>
      <c r="H54" s="12"/>
      <c r="I54" s="76"/>
      <c r="J54" s="12"/>
      <c r="K54" s="12"/>
      <c r="L54" s="76"/>
      <c r="M54" s="12"/>
      <c r="N54" s="12"/>
      <c r="O54" s="70">
        <v>0.5</v>
      </c>
      <c r="P54" s="12"/>
      <c r="Q54" s="12"/>
      <c r="R54" s="76"/>
      <c r="S54" s="12"/>
      <c r="T54" s="12"/>
      <c r="U54" s="12"/>
      <c r="V54" s="12"/>
      <c r="W54" s="12"/>
      <c r="X54" s="76"/>
      <c r="Y54" s="12"/>
      <c r="Z54" s="37"/>
      <c r="AA54" s="111">
        <v>2</v>
      </c>
      <c r="AB54" s="37"/>
      <c r="AC54" s="109">
        <f t="shared" si="0"/>
        <v>1</v>
      </c>
      <c r="AD54" s="37"/>
      <c r="AE54" s="109">
        <f t="shared" si="1"/>
        <v>1</v>
      </c>
      <c r="AF54" s="41"/>
      <c r="AG54" s="12"/>
      <c r="AH54" s="94"/>
      <c r="AI54" s="12"/>
      <c r="AJ54" s="41"/>
      <c r="AK54" s="38">
        <v>0.5</v>
      </c>
      <c r="AL54" s="41"/>
      <c r="AM54" s="38">
        <f t="shared" si="2"/>
        <v>0</v>
      </c>
      <c r="AN54" s="41"/>
      <c r="AO54" s="38">
        <f t="shared" si="3"/>
        <v>0.5</v>
      </c>
      <c r="AP54" s="37"/>
      <c r="AQ54" s="173"/>
      <c r="AT54" s="3"/>
      <c r="AV54" s="2"/>
      <c r="AZ54" s="2"/>
      <c r="BB54" s="2"/>
    </row>
    <row r="55" spans="1:62" ht="15.75">
      <c r="A55" s="185" t="s">
        <v>46</v>
      </c>
      <c r="B55" s="13"/>
      <c r="C55" s="20"/>
      <c r="D55" s="13"/>
      <c r="E55" s="13"/>
      <c r="F55" s="95">
        <v>1</v>
      </c>
      <c r="G55" s="13"/>
      <c r="H55" s="13"/>
      <c r="I55" s="20"/>
      <c r="J55" s="13"/>
      <c r="K55" s="13"/>
      <c r="L55" s="81"/>
      <c r="M55" s="13"/>
      <c r="N55" s="13"/>
      <c r="O55" s="20"/>
      <c r="P55" s="13"/>
      <c r="Q55" s="13"/>
      <c r="R55" s="81"/>
      <c r="S55" s="13"/>
      <c r="T55" s="13"/>
      <c r="U55" s="147"/>
      <c r="V55" s="13"/>
      <c r="W55" s="13"/>
      <c r="X55" s="81"/>
      <c r="Y55" s="13"/>
      <c r="Z55" s="37"/>
      <c r="AA55" s="112">
        <v>2</v>
      </c>
      <c r="AB55" s="37"/>
      <c r="AC55" s="110">
        <f t="shared" si="0"/>
        <v>1</v>
      </c>
      <c r="AD55" s="37"/>
      <c r="AE55" s="110">
        <f t="shared" si="1"/>
        <v>1</v>
      </c>
      <c r="AF55" s="39"/>
      <c r="AG55" s="13"/>
      <c r="AH55" s="95">
        <v>0.5</v>
      </c>
      <c r="AI55" s="13"/>
      <c r="AJ55" s="39"/>
      <c r="AK55" s="39">
        <v>0.5</v>
      </c>
      <c r="AL55" s="39"/>
      <c r="AM55" s="39">
        <f t="shared" si="2"/>
        <v>0.5</v>
      </c>
      <c r="AN55" s="39"/>
      <c r="AO55" s="39">
        <f t="shared" si="3"/>
        <v>0</v>
      </c>
      <c r="AP55" s="37"/>
      <c r="AQ55" s="173"/>
      <c r="AX55" s="2"/>
      <c r="BF55" s="1"/>
      <c r="BJ55" s="1"/>
    </row>
    <row r="56" spans="1:62" ht="15.75">
      <c r="A56" s="184" t="s">
        <v>47</v>
      </c>
      <c r="B56" s="12"/>
      <c r="C56" s="76"/>
      <c r="D56" s="12"/>
      <c r="E56" s="12"/>
      <c r="F56" s="94"/>
      <c r="G56" s="12"/>
      <c r="H56" s="12"/>
      <c r="I56" s="80">
        <v>1</v>
      </c>
      <c r="J56" s="12"/>
      <c r="K56" s="12"/>
      <c r="L56" s="82"/>
      <c r="M56" s="12"/>
      <c r="N56" s="12"/>
      <c r="O56" s="76"/>
      <c r="P56" s="12"/>
      <c r="Q56" s="12"/>
      <c r="R56" s="82"/>
      <c r="S56" s="12"/>
      <c r="T56" s="12"/>
      <c r="U56" s="12"/>
      <c r="V56" s="12"/>
      <c r="W56" s="12"/>
      <c r="X56" s="82"/>
      <c r="Y56" s="12"/>
      <c r="Z56" s="37"/>
      <c r="AA56" s="111">
        <v>2</v>
      </c>
      <c r="AB56" s="37"/>
      <c r="AC56" s="109">
        <f t="shared" si="0"/>
        <v>1</v>
      </c>
      <c r="AD56" s="37"/>
      <c r="AE56" s="109">
        <f t="shared" si="1"/>
        <v>1</v>
      </c>
      <c r="AF56" s="41"/>
      <c r="AG56" s="12"/>
      <c r="AH56" s="94"/>
      <c r="AI56" s="12"/>
      <c r="AJ56" s="41"/>
      <c r="AK56" s="38">
        <v>0.5</v>
      </c>
      <c r="AL56" s="41"/>
      <c r="AM56" s="38">
        <f t="shared" si="2"/>
        <v>0</v>
      </c>
      <c r="AN56" s="41"/>
      <c r="AO56" s="38">
        <f t="shared" si="3"/>
        <v>0.5</v>
      </c>
      <c r="AP56" s="37"/>
      <c r="AQ56" s="173"/>
      <c r="AV56" s="2"/>
      <c r="AX56" s="2"/>
      <c r="BB56" s="2"/>
      <c r="BD56" s="2"/>
    </row>
    <row r="57" spans="1:62" ht="15.75">
      <c r="A57" s="185" t="s">
        <v>48</v>
      </c>
      <c r="B57" s="13"/>
      <c r="C57" s="20"/>
      <c r="D57" s="13"/>
      <c r="E57" s="13"/>
      <c r="F57" s="95">
        <v>0.5</v>
      </c>
      <c r="G57" s="13"/>
      <c r="H57" s="13"/>
      <c r="I57" s="20"/>
      <c r="J57" s="13"/>
      <c r="K57" s="13"/>
      <c r="L57" s="90"/>
      <c r="M57" s="13"/>
      <c r="N57" s="13"/>
      <c r="O57" s="20"/>
      <c r="P57" s="13"/>
      <c r="Q57" s="13"/>
      <c r="R57" s="90"/>
      <c r="S57" s="13"/>
      <c r="T57" s="13"/>
      <c r="U57" s="147"/>
      <c r="V57" s="13"/>
      <c r="W57" s="13"/>
      <c r="X57" s="90"/>
      <c r="Y57" s="13"/>
      <c r="Z57" s="37"/>
      <c r="AA57" s="112">
        <v>2</v>
      </c>
      <c r="AB57" s="37"/>
      <c r="AC57" s="110">
        <f t="shared" si="0"/>
        <v>0.5</v>
      </c>
      <c r="AD57" s="37"/>
      <c r="AE57" s="110">
        <f t="shared" si="1"/>
        <v>1.5</v>
      </c>
      <c r="AF57" s="39"/>
      <c r="AG57" s="13"/>
      <c r="AH57" s="95">
        <v>0.5</v>
      </c>
      <c r="AI57" s="13"/>
      <c r="AJ57" s="39"/>
      <c r="AK57" s="39">
        <v>0.5</v>
      </c>
      <c r="AL57" s="39"/>
      <c r="AM57" s="39">
        <f t="shared" si="2"/>
        <v>0.5</v>
      </c>
      <c r="AN57" s="39"/>
      <c r="AO57" s="39">
        <f t="shared" si="3"/>
        <v>0</v>
      </c>
      <c r="AP57" s="37"/>
      <c r="AQ57" s="173"/>
      <c r="AS57" s="3"/>
      <c r="AV57" s="2"/>
      <c r="AX57" s="2"/>
      <c r="AZ57" s="2"/>
      <c r="BD57" s="2"/>
    </row>
    <row r="58" spans="1:62" ht="15.75">
      <c r="A58" s="184" t="s">
        <v>49</v>
      </c>
      <c r="B58" s="12"/>
      <c r="C58" s="76"/>
      <c r="D58" s="12"/>
      <c r="E58" s="12"/>
      <c r="F58" s="94"/>
      <c r="G58" s="12"/>
      <c r="H58" s="12"/>
      <c r="I58" s="80">
        <v>1</v>
      </c>
      <c r="J58" s="12"/>
      <c r="K58" s="12"/>
      <c r="L58" s="82"/>
      <c r="M58" s="12"/>
      <c r="N58" s="12"/>
      <c r="O58" s="76"/>
      <c r="P58" s="12"/>
      <c r="Q58" s="12"/>
      <c r="R58" s="83"/>
      <c r="S58" s="12"/>
      <c r="T58" s="12"/>
      <c r="U58" s="12"/>
      <c r="V58" s="12"/>
      <c r="W58" s="12"/>
      <c r="X58" s="82"/>
      <c r="Y58" s="12"/>
      <c r="Z58" s="37"/>
      <c r="AA58" s="111">
        <v>2.5</v>
      </c>
      <c r="AB58" s="37"/>
      <c r="AC58" s="109">
        <f t="shared" si="0"/>
        <v>1</v>
      </c>
      <c r="AD58" s="37"/>
      <c r="AE58" s="109">
        <f t="shared" si="1"/>
        <v>1.5</v>
      </c>
      <c r="AF58" s="41"/>
      <c r="AG58" s="12"/>
      <c r="AH58" s="94"/>
      <c r="AI58" s="12"/>
      <c r="AJ58" s="41"/>
      <c r="AK58" s="38">
        <v>0.5</v>
      </c>
      <c r="AL58" s="41"/>
      <c r="AM58" s="38">
        <f t="shared" si="2"/>
        <v>0</v>
      </c>
      <c r="AN58" s="41"/>
      <c r="AO58" s="38">
        <f t="shared" si="3"/>
        <v>0.5</v>
      </c>
      <c r="AP58" s="37"/>
      <c r="AQ58" s="173"/>
      <c r="AV58" s="2"/>
      <c r="AX58" s="2"/>
      <c r="AZ58" s="2"/>
      <c r="BB58" s="2"/>
      <c r="BD58" s="2"/>
    </row>
    <row r="59" spans="1:62" ht="15.75">
      <c r="A59" s="185" t="s">
        <v>50</v>
      </c>
      <c r="B59" s="13"/>
      <c r="C59" s="81"/>
      <c r="D59" s="13"/>
      <c r="E59" s="13"/>
      <c r="F59" s="95"/>
      <c r="G59" s="13"/>
      <c r="H59" s="13"/>
      <c r="I59" s="20"/>
      <c r="J59" s="13"/>
      <c r="K59" s="13"/>
      <c r="L59" s="90"/>
      <c r="M59" s="13"/>
      <c r="N59" s="13"/>
      <c r="O59" s="20"/>
      <c r="P59" s="13"/>
      <c r="Q59" s="13"/>
      <c r="R59" s="20"/>
      <c r="S59" s="13"/>
      <c r="T59" s="13"/>
      <c r="U59" s="13"/>
      <c r="V59" s="13"/>
      <c r="W59" s="13"/>
      <c r="X59" s="90"/>
      <c r="Y59" s="13"/>
      <c r="Z59" s="37"/>
      <c r="AA59" s="112">
        <v>3</v>
      </c>
      <c r="AB59" s="37"/>
      <c r="AC59" s="110">
        <f t="shared" si="0"/>
        <v>0</v>
      </c>
      <c r="AD59" s="37"/>
      <c r="AE59" s="110">
        <f t="shared" si="1"/>
        <v>3</v>
      </c>
      <c r="AF59" s="39"/>
      <c r="AG59" s="13"/>
      <c r="AH59" s="95">
        <v>0.5</v>
      </c>
      <c r="AI59" s="13"/>
      <c r="AJ59" s="39"/>
      <c r="AK59" s="39">
        <v>0.5</v>
      </c>
      <c r="AL59" s="39"/>
      <c r="AM59" s="39">
        <f t="shared" si="2"/>
        <v>0.5</v>
      </c>
      <c r="AN59" s="39"/>
      <c r="AO59" s="39">
        <f t="shared" si="3"/>
        <v>0</v>
      </c>
      <c r="AP59" s="37"/>
      <c r="AQ59" s="173"/>
      <c r="AT59" s="3"/>
      <c r="AV59" s="2"/>
      <c r="AX59" s="2"/>
      <c r="AZ59" s="2"/>
      <c r="BB59" s="2"/>
      <c r="BD59" s="2"/>
    </row>
    <row r="60" spans="1:62" ht="15.75">
      <c r="A60" s="184" t="s">
        <v>51</v>
      </c>
      <c r="B60" s="12"/>
      <c r="C60" s="82"/>
      <c r="D60" s="12"/>
      <c r="E60" s="12"/>
      <c r="F60" s="94">
        <v>1</v>
      </c>
      <c r="G60" s="12"/>
      <c r="H60" s="12"/>
      <c r="I60" s="76"/>
      <c r="J60" s="12"/>
      <c r="K60" s="12"/>
      <c r="L60" s="82"/>
      <c r="M60" s="12"/>
      <c r="N60" s="12"/>
      <c r="O60" s="76"/>
      <c r="P60" s="12"/>
      <c r="Q60" s="12"/>
      <c r="R60" s="78"/>
      <c r="S60" s="12"/>
      <c r="T60" s="12"/>
      <c r="U60" s="150"/>
      <c r="V60" s="12"/>
      <c r="W60" s="12"/>
      <c r="X60" s="82"/>
      <c r="Y60" s="12"/>
      <c r="Z60" s="37"/>
      <c r="AA60" s="111">
        <v>3</v>
      </c>
      <c r="AB60" s="37"/>
      <c r="AC60" s="109">
        <f t="shared" si="0"/>
        <v>1</v>
      </c>
      <c r="AD60" s="37"/>
      <c r="AE60" s="109">
        <f t="shared" si="1"/>
        <v>2</v>
      </c>
      <c r="AF60" s="41"/>
      <c r="AG60" s="12"/>
      <c r="AH60" s="94">
        <v>0.5</v>
      </c>
      <c r="AI60" s="12"/>
      <c r="AJ60" s="41"/>
      <c r="AK60" s="38">
        <v>0.5</v>
      </c>
      <c r="AL60" s="41"/>
      <c r="AM60" s="38">
        <f t="shared" si="2"/>
        <v>0.5</v>
      </c>
      <c r="AN60" s="41"/>
      <c r="AO60" s="38">
        <f t="shared" si="3"/>
        <v>0</v>
      </c>
      <c r="AP60" s="37"/>
      <c r="AQ60" s="173"/>
      <c r="AT60" s="3"/>
      <c r="AV60" s="2"/>
      <c r="AX60" s="2"/>
      <c r="AZ60" s="2"/>
      <c r="BD60" s="2"/>
    </row>
    <row r="61" spans="1:62" ht="15.75">
      <c r="A61" s="185" t="s">
        <v>52</v>
      </c>
      <c r="B61" s="13"/>
      <c r="C61" s="90"/>
      <c r="D61" s="13"/>
      <c r="E61" s="13"/>
      <c r="F61" s="95">
        <v>1</v>
      </c>
      <c r="G61" s="13"/>
      <c r="H61" s="13"/>
      <c r="I61" s="20"/>
      <c r="J61" s="13"/>
      <c r="K61" s="13"/>
      <c r="L61" s="90"/>
      <c r="M61" s="13"/>
      <c r="N61" s="13"/>
      <c r="O61" s="20"/>
      <c r="P61" s="13"/>
      <c r="Q61" s="13"/>
      <c r="R61" s="199"/>
      <c r="S61" s="13"/>
      <c r="T61" s="13"/>
      <c r="U61" s="144"/>
      <c r="V61" s="13"/>
      <c r="W61" s="13"/>
      <c r="X61" s="90"/>
      <c r="Y61" s="13"/>
      <c r="Z61" s="37"/>
      <c r="AA61" s="112">
        <v>3</v>
      </c>
      <c r="AB61" s="37"/>
      <c r="AC61" s="110">
        <f t="shared" si="0"/>
        <v>1</v>
      </c>
      <c r="AD61" s="37"/>
      <c r="AE61" s="110">
        <f t="shared" si="1"/>
        <v>2</v>
      </c>
      <c r="AF61" s="39"/>
      <c r="AG61" s="13"/>
      <c r="AH61" s="95"/>
      <c r="AI61" s="13"/>
      <c r="AJ61" s="39"/>
      <c r="AK61" s="39">
        <v>0.5</v>
      </c>
      <c r="AL61" s="39"/>
      <c r="AM61" s="39">
        <f t="shared" si="2"/>
        <v>0</v>
      </c>
      <c r="AN61" s="39"/>
      <c r="AO61" s="39">
        <f t="shared" si="3"/>
        <v>0.5</v>
      </c>
      <c r="AP61" s="37"/>
      <c r="AQ61" s="173"/>
      <c r="AX61" s="2"/>
      <c r="AZ61" s="2"/>
      <c r="BB61" s="2"/>
    </row>
    <row r="62" spans="1:62" ht="15.75">
      <c r="A62" s="184" t="s">
        <v>53</v>
      </c>
      <c r="B62" s="12"/>
      <c r="C62" s="82"/>
      <c r="D62" s="12"/>
      <c r="E62" s="12"/>
      <c r="F62" s="94">
        <v>1</v>
      </c>
      <c r="G62" s="12"/>
      <c r="H62" s="12"/>
      <c r="I62" s="76"/>
      <c r="J62" s="12"/>
      <c r="K62" s="12"/>
      <c r="L62" s="82"/>
      <c r="M62" s="12"/>
      <c r="N62" s="12"/>
      <c r="O62" s="76"/>
      <c r="P62" s="12"/>
      <c r="Q62" s="12"/>
      <c r="R62" s="83"/>
      <c r="S62" s="12"/>
      <c r="T62" s="12"/>
      <c r="U62" s="137"/>
      <c r="V62" s="12"/>
      <c r="W62" s="12"/>
      <c r="X62" s="82"/>
      <c r="Y62" s="12"/>
      <c r="Z62" s="37"/>
      <c r="AA62" s="111">
        <v>3</v>
      </c>
      <c r="AB62" s="37"/>
      <c r="AC62" s="109">
        <f t="shared" si="0"/>
        <v>1</v>
      </c>
      <c r="AD62" s="37"/>
      <c r="AE62" s="109">
        <f t="shared" si="1"/>
        <v>2</v>
      </c>
      <c r="AF62" s="41"/>
      <c r="AG62" s="12"/>
      <c r="AH62" s="94"/>
      <c r="AI62" s="12"/>
      <c r="AJ62" s="41"/>
      <c r="AK62" s="38">
        <v>0.5</v>
      </c>
      <c r="AL62" s="41"/>
      <c r="AM62" s="38">
        <f t="shared" si="2"/>
        <v>0</v>
      </c>
      <c r="AN62" s="41"/>
      <c r="AO62" s="38">
        <f t="shared" si="3"/>
        <v>0.5</v>
      </c>
      <c r="AP62" s="37"/>
      <c r="AQ62" s="173"/>
      <c r="AT62" s="3"/>
      <c r="AV62" s="2"/>
      <c r="AX62" s="2"/>
      <c r="AZ62" s="2"/>
      <c r="BB62" s="2"/>
      <c r="BD62" s="2"/>
    </row>
    <row r="63" spans="1:62" ht="15.75">
      <c r="A63" s="185" t="s">
        <v>54</v>
      </c>
      <c r="B63" s="13"/>
      <c r="C63" s="90"/>
      <c r="D63" s="13"/>
      <c r="E63" s="13"/>
      <c r="F63" s="95">
        <v>1</v>
      </c>
      <c r="G63" s="13"/>
      <c r="H63" s="13"/>
      <c r="I63" s="20"/>
      <c r="J63" s="13"/>
      <c r="K63" s="13"/>
      <c r="L63" s="90"/>
      <c r="M63" s="13"/>
      <c r="N63" s="13"/>
      <c r="O63" s="20"/>
      <c r="P63" s="13"/>
      <c r="Q63" s="13"/>
      <c r="R63" s="20"/>
      <c r="S63" s="13"/>
      <c r="T63" s="13"/>
      <c r="U63" s="140"/>
      <c r="V63" s="13"/>
      <c r="W63" s="13"/>
      <c r="X63" s="90"/>
      <c r="Y63" s="13"/>
      <c r="Z63" s="37"/>
      <c r="AA63" s="112">
        <v>3</v>
      </c>
      <c r="AB63" s="37"/>
      <c r="AC63" s="110">
        <f t="shared" si="0"/>
        <v>1</v>
      </c>
      <c r="AD63" s="37"/>
      <c r="AE63" s="110">
        <f t="shared" si="1"/>
        <v>2</v>
      </c>
      <c r="AF63" s="39"/>
      <c r="AG63" s="13"/>
      <c r="AH63" s="95"/>
      <c r="AI63" s="13"/>
      <c r="AJ63" s="39"/>
      <c r="AK63" s="39">
        <v>0.5</v>
      </c>
      <c r="AL63" s="39"/>
      <c r="AM63" s="39">
        <f t="shared" si="2"/>
        <v>0</v>
      </c>
      <c r="AN63" s="39"/>
      <c r="AO63" s="39">
        <f t="shared" si="3"/>
        <v>0.5</v>
      </c>
      <c r="AP63" s="37"/>
      <c r="AQ63" s="173"/>
      <c r="AT63" s="3"/>
      <c r="AV63" s="2"/>
      <c r="AX63" s="2"/>
      <c r="AZ63" s="2"/>
      <c r="BD63" s="2"/>
    </row>
    <row r="64" spans="1:62" ht="15.75">
      <c r="A64" s="184" t="s">
        <v>55</v>
      </c>
      <c r="B64" s="12"/>
      <c r="C64" s="83"/>
      <c r="D64" s="12"/>
      <c r="E64" s="12"/>
      <c r="F64" s="94"/>
      <c r="G64" s="12"/>
      <c r="H64" s="12"/>
      <c r="I64" s="76"/>
      <c r="J64" s="12"/>
      <c r="K64" s="12"/>
      <c r="L64" s="82"/>
      <c r="M64" s="12"/>
      <c r="N64" s="12"/>
      <c r="O64" s="76"/>
      <c r="P64" s="12"/>
      <c r="Q64" s="12"/>
      <c r="R64" s="78">
        <v>0.5</v>
      </c>
      <c r="S64" s="12"/>
      <c r="T64" s="12"/>
      <c r="U64" s="12"/>
      <c r="V64" s="12"/>
      <c r="W64" s="12"/>
      <c r="X64" s="82"/>
      <c r="Y64" s="12"/>
      <c r="Z64" s="37"/>
      <c r="AA64" s="111">
        <v>3</v>
      </c>
      <c r="AB64" s="37"/>
      <c r="AC64" s="109">
        <f t="shared" si="0"/>
        <v>0.5</v>
      </c>
      <c r="AD64" s="37"/>
      <c r="AE64" s="109">
        <f t="shared" si="1"/>
        <v>2.5</v>
      </c>
      <c r="AF64" s="41"/>
      <c r="AG64" s="12"/>
      <c r="AH64" s="94">
        <v>0.5</v>
      </c>
      <c r="AI64" s="12"/>
      <c r="AJ64" s="41"/>
      <c r="AK64" s="38">
        <v>0.5</v>
      </c>
      <c r="AL64" s="41"/>
      <c r="AM64" s="38">
        <f t="shared" si="2"/>
        <v>0.5</v>
      </c>
      <c r="AN64" s="41"/>
      <c r="AO64" s="38">
        <f t="shared" si="3"/>
        <v>0</v>
      </c>
      <c r="AP64" s="37"/>
      <c r="AQ64" s="173"/>
      <c r="AT64" s="3"/>
      <c r="AX64" s="2"/>
      <c r="AZ64" s="2"/>
      <c r="BB64" s="2"/>
    </row>
    <row r="65" spans="1:56" ht="15.75">
      <c r="A65" s="185" t="s">
        <v>56</v>
      </c>
      <c r="B65" s="13"/>
      <c r="C65" s="20"/>
      <c r="D65" s="13"/>
      <c r="E65" s="13"/>
      <c r="F65" s="95">
        <v>1</v>
      </c>
      <c r="G65" s="13"/>
      <c r="H65" s="13"/>
      <c r="I65" s="20"/>
      <c r="J65" s="13"/>
      <c r="K65" s="13"/>
      <c r="L65" s="90"/>
      <c r="M65" s="13"/>
      <c r="N65" s="13"/>
      <c r="O65" s="20"/>
      <c r="P65" s="13"/>
      <c r="Q65" s="13"/>
      <c r="R65" s="90"/>
      <c r="S65" s="13"/>
      <c r="T65" s="13"/>
      <c r="U65" s="147"/>
      <c r="V65" s="13"/>
      <c r="W65" s="13"/>
      <c r="X65" s="90"/>
      <c r="Y65" s="13"/>
      <c r="Z65" s="37"/>
      <c r="AA65" s="112">
        <v>2</v>
      </c>
      <c r="AB65" s="37"/>
      <c r="AC65" s="110">
        <f t="shared" si="0"/>
        <v>1</v>
      </c>
      <c r="AD65" s="37"/>
      <c r="AE65" s="110">
        <f t="shared" si="1"/>
        <v>1</v>
      </c>
      <c r="AF65" s="39"/>
      <c r="AG65" s="13"/>
      <c r="AH65" s="95"/>
      <c r="AI65" s="13"/>
      <c r="AJ65" s="39"/>
      <c r="AK65" s="39">
        <v>0.5</v>
      </c>
      <c r="AL65" s="39"/>
      <c r="AM65" s="39">
        <f t="shared" si="2"/>
        <v>0</v>
      </c>
      <c r="AN65" s="39"/>
      <c r="AO65" s="39">
        <f t="shared" si="3"/>
        <v>0.5</v>
      </c>
      <c r="AP65" s="37"/>
      <c r="AQ65" s="173"/>
      <c r="AV65" s="2"/>
      <c r="AX65" s="2"/>
      <c r="AZ65" s="2"/>
      <c r="BB65" s="2"/>
      <c r="BD65" s="2"/>
    </row>
    <row r="66" spans="1:56" ht="15.75">
      <c r="A66" s="184" t="s">
        <v>115</v>
      </c>
      <c r="B66" s="12"/>
      <c r="C66" s="76"/>
      <c r="D66" s="12"/>
      <c r="E66" s="12"/>
      <c r="F66" s="94"/>
      <c r="G66" s="12"/>
      <c r="H66" s="12"/>
      <c r="I66" s="76"/>
      <c r="J66" s="12"/>
      <c r="K66" s="12"/>
      <c r="L66" s="82"/>
      <c r="M66" s="12"/>
      <c r="N66" s="12"/>
      <c r="O66" s="76"/>
      <c r="P66" s="12"/>
      <c r="Q66" s="12"/>
      <c r="R66" s="82"/>
      <c r="S66" s="12"/>
      <c r="T66" s="12"/>
      <c r="U66" s="12"/>
      <c r="V66" s="12"/>
      <c r="W66" s="12"/>
      <c r="X66" s="82"/>
      <c r="Y66" s="12"/>
      <c r="Z66" s="37"/>
      <c r="AA66" s="111">
        <v>2</v>
      </c>
      <c r="AB66" s="37"/>
      <c r="AC66" s="109">
        <f t="shared" si="0"/>
        <v>0</v>
      </c>
      <c r="AD66" s="37"/>
      <c r="AE66" s="109">
        <f t="shared" si="1"/>
        <v>2</v>
      </c>
      <c r="AF66" s="41"/>
      <c r="AG66" s="12"/>
      <c r="AH66" s="94">
        <v>0.5</v>
      </c>
      <c r="AI66" s="12"/>
      <c r="AJ66" s="41"/>
      <c r="AK66" s="38">
        <v>0.5</v>
      </c>
      <c r="AL66" s="41"/>
      <c r="AM66" s="38">
        <f t="shared" si="2"/>
        <v>0.5</v>
      </c>
      <c r="AN66" s="41"/>
      <c r="AO66" s="38">
        <f t="shared" si="3"/>
        <v>0</v>
      </c>
      <c r="AP66" s="37"/>
      <c r="AQ66" s="173"/>
    </row>
    <row r="67" spans="1:56" ht="15.75">
      <c r="A67" s="185" t="s">
        <v>116</v>
      </c>
      <c r="B67" s="13"/>
      <c r="C67" s="20"/>
      <c r="D67" s="13"/>
      <c r="E67" s="13"/>
      <c r="F67" s="95">
        <v>0.5</v>
      </c>
      <c r="G67" s="13"/>
      <c r="H67" s="13"/>
      <c r="I67" s="20"/>
      <c r="J67" s="13"/>
      <c r="K67" s="13"/>
      <c r="L67" s="90"/>
      <c r="M67" s="13"/>
      <c r="N67" s="13"/>
      <c r="O67" s="20"/>
      <c r="P67" s="13"/>
      <c r="Q67" s="13"/>
      <c r="R67" s="90"/>
      <c r="S67" s="13"/>
      <c r="T67" s="13"/>
      <c r="U67" s="142"/>
      <c r="V67" s="13"/>
      <c r="W67" s="13"/>
      <c r="X67" s="90"/>
      <c r="Y67" s="13"/>
      <c r="Z67" s="37"/>
      <c r="AA67" s="112">
        <v>2</v>
      </c>
      <c r="AB67" s="37"/>
      <c r="AC67" s="110">
        <f t="shared" si="0"/>
        <v>0.5</v>
      </c>
      <c r="AD67" s="37"/>
      <c r="AE67" s="110">
        <f t="shared" si="1"/>
        <v>1.5</v>
      </c>
      <c r="AF67" s="39"/>
      <c r="AG67" s="13"/>
      <c r="AH67" s="95">
        <v>0.5</v>
      </c>
      <c r="AI67" s="13"/>
      <c r="AJ67" s="39"/>
      <c r="AK67" s="39">
        <v>0.5</v>
      </c>
      <c r="AL67" s="39"/>
      <c r="AM67" s="39">
        <f t="shared" si="2"/>
        <v>0.5</v>
      </c>
      <c r="AN67" s="39"/>
      <c r="AO67" s="39">
        <f t="shared" si="3"/>
        <v>0</v>
      </c>
      <c r="AP67" s="37"/>
      <c r="AQ67" s="173"/>
    </row>
    <row r="68" spans="1:56" ht="15.75">
      <c r="A68" s="184" t="s">
        <v>57</v>
      </c>
      <c r="B68" s="12"/>
      <c r="C68" s="205"/>
      <c r="D68" s="12"/>
      <c r="E68" s="12"/>
      <c r="F68" s="94">
        <v>0.5</v>
      </c>
      <c r="G68" s="12"/>
      <c r="H68" s="12"/>
      <c r="I68" s="76"/>
      <c r="J68" s="12"/>
      <c r="K68" s="12"/>
      <c r="L68" s="82"/>
      <c r="M68" s="12"/>
      <c r="N68" s="12"/>
      <c r="O68" s="76"/>
      <c r="P68" s="12"/>
      <c r="Q68" s="12"/>
      <c r="R68" s="82"/>
      <c r="S68" s="12"/>
      <c r="T68" s="12"/>
      <c r="U68" s="137"/>
      <c r="V68" s="12"/>
      <c r="W68" s="12"/>
      <c r="X68" s="82"/>
      <c r="Y68" s="12"/>
      <c r="Z68" s="37"/>
      <c r="AA68" s="111">
        <v>2</v>
      </c>
      <c r="AB68" s="37"/>
      <c r="AC68" s="109">
        <f t="shared" si="0"/>
        <v>0.5</v>
      </c>
      <c r="AD68" s="37"/>
      <c r="AE68" s="109">
        <f t="shared" si="1"/>
        <v>1.5</v>
      </c>
      <c r="AF68" s="41"/>
      <c r="AG68" s="12"/>
      <c r="AH68" s="94">
        <v>0.5</v>
      </c>
      <c r="AI68" s="12"/>
      <c r="AJ68" s="41"/>
      <c r="AK68" s="38">
        <v>0.5</v>
      </c>
      <c r="AL68" s="41"/>
      <c r="AM68" s="38">
        <f t="shared" si="2"/>
        <v>0.5</v>
      </c>
      <c r="AN68" s="41"/>
      <c r="AO68" s="38">
        <f t="shared" si="3"/>
        <v>0</v>
      </c>
      <c r="AP68" s="37"/>
      <c r="AQ68" s="173"/>
      <c r="AV68" s="2"/>
      <c r="AX68" s="2"/>
      <c r="AZ68" s="2"/>
      <c r="BD68" s="2"/>
    </row>
    <row r="69" spans="1:56" ht="15.75">
      <c r="A69" s="185" t="s">
        <v>58</v>
      </c>
      <c r="B69" s="13"/>
      <c r="C69" s="95"/>
      <c r="D69" s="13"/>
      <c r="E69" s="13"/>
      <c r="F69" s="95">
        <v>1</v>
      </c>
      <c r="G69" s="13"/>
      <c r="H69" s="13"/>
      <c r="I69" s="20"/>
      <c r="J69" s="13"/>
      <c r="K69" s="13"/>
      <c r="L69" s="90"/>
      <c r="M69" s="13"/>
      <c r="N69" s="13"/>
      <c r="O69" s="20"/>
      <c r="P69" s="13"/>
      <c r="Q69" s="13"/>
      <c r="R69" s="90"/>
      <c r="S69" s="13"/>
      <c r="T69" s="13"/>
      <c r="U69" s="144"/>
      <c r="V69" s="13"/>
      <c r="W69" s="13"/>
      <c r="X69" s="90"/>
      <c r="Y69" s="13"/>
      <c r="Z69" s="37"/>
      <c r="AA69" s="112">
        <v>3</v>
      </c>
      <c r="AB69" s="37"/>
      <c r="AC69" s="110">
        <f t="shared" si="0"/>
        <v>1</v>
      </c>
      <c r="AD69" s="37"/>
      <c r="AE69" s="110">
        <f t="shared" si="1"/>
        <v>2</v>
      </c>
      <c r="AF69" s="39"/>
      <c r="AG69" s="13"/>
      <c r="AH69" s="95"/>
      <c r="AI69" s="13"/>
      <c r="AJ69" s="39"/>
      <c r="AK69" s="39">
        <v>0.5</v>
      </c>
      <c r="AL69" s="39"/>
      <c r="AM69" s="39">
        <f t="shared" si="2"/>
        <v>0</v>
      </c>
      <c r="AN69" s="39"/>
      <c r="AO69" s="39">
        <f t="shared" si="3"/>
        <v>0.5</v>
      </c>
      <c r="AP69" s="37"/>
      <c r="AQ69" s="173"/>
      <c r="AV69" s="2"/>
      <c r="BB69" s="2"/>
      <c r="BD69" s="2"/>
    </row>
    <row r="70" spans="1:56" ht="15.75">
      <c r="A70" s="184" t="s">
        <v>59</v>
      </c>
      <c r="B70" s="12"/>
      <c r="C70" s="85"/>
      <c r="D70" s="12"/>
      <c r="E70" s="12"/>
      <c r="F70" s="94">
        <v>1</v>
      </c>
      <c r="G70" s="12"/>
      <c r="H70" s="12"/>
      <c r="I70" s="76"/>
      <c r="J70" s="12"/>
      <c r="K70" s="12"/>
      <c r="L70" s="82"/>
      <c r="M70" s="12"/>
      <c r="N70" s="12"/>
      <c r="O70" s="76"/>
      <c r="P70" s="12"/>
      <c r="Q70" s="12"/>
      <c r="R70" s="82"/>
      <c r="S70" s="12"/>
      <c r="T70" s="12"/>
      <c r="U70" s="146"/>
      <c r="V70" s="12"/>
      <c r="W70" s="12"/>
      <c r="X70" s="82"/>
      <c r="Y70" s="12"/>
      <c r="Z70" s="37"/>
      <c r="AA70" s="111">
        <v>3</v>
      </c>
      <c r="AB70" s="37"/>
      <c r="AC70" s="109">
        <f t="shared" si="0"/>
        <v>1</v>
      </c>
      <c r="AD70" s="37"/>
      <c r="AE70" s="109">
        <f t="shared" si="1"/>
        <v>2</v>
      </c>
      <c r="AF70" s="41"/>
      <c r="AG70" s="12"/>
      <c r="AH70" s="94"/>
      <c r="AI70" s="12"/>
      <c r="AJ70" s="41"/>
      <c r="AK70" s="38">
        <v>0.5</v>
      </c>
      <c r="AL70" s="41"/>
      <c r="AM70" s="38">
        <f t="shared" si="2"/>
        <v>0</v>
      </c>
      <c r="AN70" s="41"/>
      <c r="AO70" s="38">
        <f t="shared" si="3"/>
        <v>0.5</v>
      </c>
      <c r="AP70" s="37"/>
      <c r="AQ70" s="173"/>
      <c r="AV70" s="2"/>
      <c r="AX70" s="2"/>
      <c r="AZ70" s="2"/>
      <c r="BB70" s="2"/>
      <c r="BD70" s="2"/>
    </row>
    <row r="71" spans="1:56" ht="15.75">
      <c r="A71" s="185" t="s">
        <v>60</v>
      </c>
      <c r="B71" s="13"/>
      <c r="C71" s="20"/>
      <c r="D71" s="13"/>
      <c r="E71" s="13"/>
      <c r="F71" s="95"/>
      <c r="G71" s="13"/>
      <c r="H71" s="13"/>
      <c r="I71" s="84">
        <v>1</v>
      </c>
      <c r="J71" s="13"/>
      <c r="K71" s="13"/>
      <c r="L71" s="90"/>
      <c r="M71" s="13"/>
      <c r="N71" s="13"/>
      <c r="O71" s="20"/>
      <c r="P71" s="13"/>
      <c r="Q71" s="13"/>
      <c r="R71" s="90"/>
      <c r="S71" s="13"/>
      <c r="T71" s="13"/>
      <c r="U71" s="13"/>
      <c r="V71" s="13"/>
      <c r="W71" s="13"/>
      <c r="X71" s="90"/>
      <c r="Y71" s="13"/>
      <c r="Z71" s="37"/>
      <c r="AA71" s="112">
        <v>2</v>
      </c>
      <c r="AB71" s="37"/>
      <c r="AC71" s="110">
        <f t="shared" si="0"/>
        <v>1</v>
      </c>
      <c r="AD71" s="37"/>
      <c r="AE71" s="110">
        <f t="shared" si="1"/>
        <v>1</v>
      </c>
      <c r="AF71" s="39"/>
      <c r="AG71" s="13"/>
      <c r="AH71" s="95"/>
      <c r="AI71" s="13"/>
      <c r="AJ71" s="39"/>
      <c r="AK71" s="39">
        <v>0.5</v>
      </c>
      <c r="AL71" s="39"/>
      <c r="AM71" s="39">
        <f t="shared" si="2"/>
        <v>0</v>
      </c>
      <c r="AN71" s="39"/>
      <c r="AO71" s="39">
        <f t="shared" si="3"/>
        <v>0.5</v>
      </c>
      <c r="AP71" s="37"/>
      <c r="AQ71" s="173"/>
      <c r="AT71" s="3"/>
      <c r="BB71" s="2"/>
      <c r="BD71" s="2"/>
    </row>
    <row r="72" spans="1:56" ht="15.75">
      <c r="A72" s="184" t="s">
        <v>61</v>
      </c>
      <c r="B72" s="12"/>
      <c r="C72" s="76"/>
      <c r="D72" s="12"/>
      <c r="E72" s="12"/>
      <c r="F72" s="94"/>
      <c r="G72" s="12"/>
      <c r="H72" s="12"/>
      <c r="I72" s="94">
        <v>1</v>
      </c>
      <c r="J72" s="12"/>
      <c r="K72" s="12"/>
      <c r="L72" s="82"/>
      <c r="M72" s="12"/>
      <c r="N72" s="12"/>
      <c r="O72" s="76"/>
      <c r="P72" s="12"/>
      <c r="Q72" s="12"/>
      <c r="R72" s="82"/>
      <c r="S72" s="12"/>
      <c r="T72" s="12"/>
      <c r="U72" s="12"/>
      <c r="V72" s="12"/>
      <c r="W72" s="12"/>
      <c r="X72" s="82"/>
      <c r="Y72" s="12"/>
      <c r="Z72" s="37"/>
      <c r="AA72" s="111">
        <v>2.5</v>
      </c>
      <c r="AB72" s="37"/>
      <c r="AC72" s="109">
        <f t="shared" si="0"/>
        <v>1</v>
      </c>
      <c r="AD72" s="37"/>
      <c r="AE72" s="109">
        <f t="shared" si="1"/>
        <v>1.5</v>
      </c>
      <c r="AF72" s="41"/>
      <c r="AG72" s="12"/>
      <c r="AH72" s="94"/>
      <c r="AI72" s="12"/>
      <c r="AJ72" s="41"/>
      <c r="AK72" s="38">
        <v>0.5</v>
      </c>
      <c r="AL72" s="41"/>
      <c r="AM72" s="38">
        <f t="shared" si="2"/>
        <v>0</v>
      </c>
      <c r="AN72" s="41"/>
      <c r="AO72" s="38">
        <f t="shared" si="3"/>
        <v>0.5</v>
      </c>
      <c r="AP72" s="37"/>
      <c r="AQ72" s="173"/>
    </row>
    <row r="73" spans="1:56" ht="15.75">
      <c r="A73" s="185" t="s">
        <v>62</v>
      </c>
      <c r="B73" s="13"/>
      <c r="C73" s="20"/>
      <c r="D73" s="13"/>
      <c r="E73" s="13"/>
      <c r="F73" s="95"/>
      <c r="G73" s="13"/>
      <c r="H73" s="13"/>
      <c r="I73" s="95">
        <v>1</v>
      </c>
      <c r="J73" s="13"/>
      <c r="K73" s="13"/>
      <c r="L73" s="90"/>
      <c r="M73" s="13"/>
      <c r="N73" s="13"/>
      <c r="O73" s="20"/>
      <c r="P73" s="13"/>
      <c r="Q73" s="13"/>
      <c r="R73" s="90"/>
      <c r="S73" s="13"/>
      <c r="T73" s="13"/>
      <c r="U73" s="13"/>
      <c r="V73" s="13"/>
      <c r="W73" s="13"/>
      <c r="X73" s="90"/>
      <c r="Y73" s="13"/>
      <c r="Z73" s="37"/>
      <c r="AA73" s="112">
        <v>2.5</v>
      </c>
      <c r="AB73" s="37"/>
      <c r="AC73" s="110">
        <f t="shared" si="0"/>
        <v>1</v>
      </c>
      <c r="AD73" s="37"/>
      <c r="AE73" s="110">
        <f t="shared" si="1"/>
        <v>1.5</v>
      </c>
      <c r="AF73" s="39"/>
      <c r="AG73" s="13"/>
      <c r="AH73" s="95"/>
      <c r="AI73" s="13"/>
      <c r="AJ73" s="39"/>
      <c r="AK73" s="39">
        <v>0.5</v>
      </c>
      <c r="AL73" s="39"/>
      <c r="AM73" s="39">
        <f t="shared" si="2"/>
        <v>0</v>
      </c>
      <c r="AN73" s="39"/>
      <c r="AO73" s="39">
        <f t="shared" si="3"/>
        <v>0.5</v>
      </c>
      <c r="AP73" s="37"/>
      <c r="AQ73" s="173"/>
    </row>
    <row r="74" spans="1:56" ht="15.75">
      <c r="A74" s="184" t="s">
        <v>63</v>
      </c>
      <c r="B74" s="12"/>
      <c r="C74" s="76"/>
      <c r="D74" s="12"/>
      <c r="E74" s="12"/>
      <c r="F74" s="94"/>
      <c r="G74" s="12"/>
      <c r="H74" s="12"/>
      <c r="I74" s="85">
        <v>1</v>
      </c>
      <c r="J74" s="12"/>
      <c r="K74" s="12"/>
      <c r="L74" s="82"/>
      <c r="M74" s="12"/>
      <c r="N74" s="12"/>
      <c r="O74" s="76"/>
      <c r="P74" s="12"/>
      <c r="Q74" s="12"/>
      <c r="R74" s="82"/>
      <c r="S74" s="12"/>
      <c r="T74" s="12"/>
      <c r="U74" s="12"/>
      <c r="V74" s="12"/>
      <c r="W74" s="12"/>
      <c r="X74" s="82"/>
      <c r="Y74" s="12"/>
      <c r="Z74" s="37"/>
      <c r="AA74" s="111">
        <v>2.5</v>
      </c>
      <c r="AB74" s="37"/>
      <c r="AC74" s="109">
        <f t="shared" si="0"/>
        <v>1</v>
      </c>
      <c r="AD74" s="37"/>
      <c r="AE74" s="109">
        <f t="shared" si="1"/>
        <v>1.5</v>
      </c>
      <c r="AF74" s="41"/>
      <c r="AG74" s="12"/>
      <c r="AH74" s="94"/>
      <c r="AI74" s="12"/>
      <c r="AJ74" s="41"/>
      <c r="AK74" s="38">
        <v>0.5</v>
      </c>
      <c r="AL74" s="41"/>
      <c r="AM74" s="38">
        <f t="shared" si="2"/>
        <v>0</v>
      </c>
      <c r="AN74" s="41"/>
      <c r="AO74" s="38">
        <f t="shared" si="3"/>
        <v>0.5</v>
      </c>
      <c r="AP74" s="37"/>
      <c r="AQ74" s="173"/>
    </row>
    <row r="75" spans="1:56" ht="15.75">
      <c r="A75" s="185" t="s">
        <v>64</v>
      </c>
      <c r="B75" s="13"/>
      <c r="C75" s="84"/>
      <c r="D75" s="13"/>
      <c r="E75" s="13"/>
      <c r="F75" s="95"/>
      <c r="G75" s="13"/>
      <c r="H75" s="13"/>
      <c r="I75" s="20"/>
      <c r="J75" s="13"/>
      <c r="K75" s="13"/>
      <c r="L75" s="90"/>
      <c r="M75" s="13"/>
      <c r="N75" s="13"/>
      <c r="O75" s="20"/>
      <c r="P75" s="13"/>
      <c r="Q75" s="13"/>
      <c r="R75" s="90"/>
      <c r="S75" s="13"/>
      <c r="T75" s="13"/>
      <c r="U75" s="13"/>
      <c r="V75" s="13"/>
      <c r="W75" s="13"/>
      <c r="X75" s="90"/>
      <c r="Y75" s="13"/>
      <c r="Z75" s="37"/>
      <c r="AA75" s="112">
        <v>3</v>
      </c>
      <c r="AB75" s="37"/>
      <c r="AC75" s="110">
        <f t="shared" si="0"/>
        <v>0</v>
      </c>
      <c r="AD75" s="37"/>
      <c r="AE75" s="110">
        <f t="shared" si="1"/>
        <v>3</v>
      </c>
      <c r="AF75" s="39"/>
      <c r="AG75" s="13"/>
      <c r="AH75" s="95">
        <v>0.5</v>
      </c>
      <c r="AI75" s="13"/>
      <c r="AJ75" s="39"/>
      <c r="AK75" s="39">
        <v>0.5</v>
      </c>
      <c r="AL75" s="39"/>
      <c r="AM75" s="39">
        <f t="shared" si="2"/>
        <v>0.5</v>
      </c>
      <c r="AN75" s="39"/>
      <c r="AO75" s="39">
        <f t="shared" si="3"/>
        <v>0</v>
      </c>
      <c r="AP75" s="37"/>
      <c r="AQ75" s="173"/>
    </row>
    <row r="76" spans="1:56" ht="15.75">
      <c r="A76" s="184" t="s">
        <v>65</v>
      </c>
      <c r="B76" s="12"/>
      <c r="C76" s="94"/>
      <c r="D76" s="12"/>
      <c r="E76" s="12"/>
      <c r="F76" s="94">
        <v>1</v>
      </c>
      <c r="G76" s="12"/>
      <c r="H76" s="12"/>
      <c r="I76" s="101"/>
      <c r="J76" s="12"/>
      <c r="K76" s="12"/>
      <c r="L76" s="82"/>
      <c r="M76" s="12"/>
      <c r="N76" s="12"/>
      <c r="O76" s="76"/>
      <c r="P76" s="12"/>
      <c r="Q76" s="12"/>
      <c r="R76" s="82"/>
      <c r="S76" s="12"/>
      <c r="T76" s="12"/>
      <c r="U76" s="152"/>
      <c r="V76" s="12"/>
      <c r="W76" s="12"/>
      <c r="X76" s="82"/>
      <c r="Y76" s="12"/>
      <c r="Z76" s="37"/>
      <c r="AA76" s="111">
        <v>3.5</v>
      </c>
      <c r="AB76" s="37"/>
      <c r="AC76" s="109">
        <f>(C76+F76+I76+L76+O76+R76+U76+X76)</f>
        <v>1</v>
      </c>
      <c r="AD76" s="37"/>
      <c r="AE76" s="109">
        <f>AA76-AC76</f>
        <v>2.5</v>
      </c>
      <c r="AF76" s="41"/>
      <c r="AG76" s="12"/>
      <c r="AH76" s="94"/>
      <c r="AI76" s="12"/>
      <c r="AJ76" s="41"/>
      <c r="AK76" s="38">
        <v>0.5</v>
      </c>
      <c r="AL76" s="41"/>
      <c r="AM76" s="38">
        <f>AH76</f>
        <v>0</v>
      </c>
      <c r="AN76" s="41"/>
      <c r="AO76" s="38">
        <f t="shared" si="3"/>
        <v>0.5</v>
      </c>
      <c r="AP76" s="37"/>
      <c r="AQ76" s="173"/>
    </row>
    <row r="77" spans="1:56" ht="15.75">
      <c r="A77" s="185" t="s">
        <v>66</v>
      </c>
      <c r="B77" s="13"/>
      <c r="C77" s="204"/>
      <c r="D77" s="13"/>
      <c r="E77" s="13"/>
      <c r="F77" s="95"/>
      <c r="G77" s="13"/>
      <c r="H77" s="13"/>
      <c r="I77" s="95">
        <v>1</v>
      </c>
      <c r="J77" s="13"/>
      <c r="K77" s="13"/>
      <c r="L77" s="90"/>
      <c r="M77" s="13"/>
      <c r="N77" s="13"/>
      <c r="O77" s="20"/>
      <c r="P77" s="13"/>
      <c r="Q77" s="13"/>
      <c r="R77" s="90"/>
      <c r="S77" s="13"/>
      <c r="T77" s="13"/>
      <c r="U77" s="13"/>
      <c r="V77" s="13"/>
      <c r="W77" s="13"/>
      <c r="X77" s="90"/>
      <c r="Y77" s="13"/>
      <c r="Z77" s="37"/>
      <c r="AA77" s="112">
        <v>2</v>
      </c>
      <c r="AB77" s="37"/>
      <c r="AC77" s="110">
        <f>(C77+F77+I77+L77+O77+R77+U77+X77)</f>
        <v>1</v>
      </c>
      <c r="AD77" s="37"/>
      <c r="AE77" s="110">
        <f>AA77-AC77</f>
        <v>1</v>
      </c>
      <c r="AF77" s="39"/>
      <c r="AG77" s="13"/>
      <c r="AH77" s="95"/>
      <c r="AI77" s="13"/>
      <c r="AJ77" s="39"/>
      <c r="AK77" s="39">
        <v>0.5</v>
      </c>
      <c r="AL77" s="39"/>
      <c r="AM77" s="39">
        <f>AH77</f>
        <v>0</v>
      </c>
      <c r="AN77" s="39"/>
      <c r="AO77" s="39">
        <f t="shared" si="3"/>
        <v>0.5</v>
      </c>
      <c r="AP77" s="37"/>
      <c r="AQ77" s="173"/>
    </row>
    <row r="78" spans="1:56" ht="15.75">
      <c r="A78" s="184" t="s">
        <v>67</v>
      </c>
      <c r="B78" s="12"/>
      <c r="C78" s="76"/>
      <c r="D78" s="12"/>
      <c r="E78" s="12"/>
      <c r="F78" s="85"/>
      <c r="G78" s="12"/>
      <c r="H78" s="12"/>
      <c r="I78" s="85">
        <v>1</v>
      </c>
      <c r="J78" s="12"/>
      <c r="K78" s="12"/>
      <c r="L78" s="83"/>
      <c r="M78" s="12"/>
      <c r="N78" s="12"/>
      <c r="O78" s="76"/>
      <c r="P78" s="12"/>
      <c r="Q78" s="12"/>
      <c r="R78" s="83"/>
      <c r="S78" s="12"/>
      <c r="T78" s="12"/>
      <c r="U78" s="12"/>
      <c r="V78" s="12"/>
      <c r="W78" s="12"/>
      <c r="X78" s="83"/>
      <c r="Y78" s="12"/>
      <c r="Z78" s="37"/>
      <c r="AA78" s="111">
        <v>2.5</v>
      </c>
      <c r="AB78" s="37"/>
      <c r="AC78" s="109">
        <f>(C78+F78+I78+L78+O78+R78+U78+X78)</f>
        <v>1</v>
      </c>
      <c r="AD78" s="37"/>
      <c r="AE78" s="109">
        <f>AA78-AC78</f>
        <v>1.5</v>
      </c>
      <c r="AF78" s="41"/>
      <c r="AG78" s="12"/>
      <c r="AH78" s="85">
        <v>0.5</v>
      </c>
      <c r="AI78" s="12"/>
      <c r="AJ78" s="41"/>
      <c r="AK78" s="40">
        <v>0.5</v>
      </c>
      <c r="AL78" s="41"/>
      <c r="AM78" s="38">
        <f>AH78</f>
        <v>0.5</v>
      </c>
      <c r="AN78" s="41"/>
      <c r="AO78" s="38">
        <f>AK78-AM78</f>
        <v>0</v>
      </c>
      <c r="AP78" s="37"/>
      <c r="AQ78" s="173"/>
    </row>
    <row r="79" spans="1:56" ht="14.1" customHeight="1">
      <c r="A79" s="165"/>
      <c r="B79" s="7"/>
      <c r="C79" s="8"/>
      <c r="D79" s="7"/>
      <c r="E79" s="7"/>
      <c r="F79" s="8"/>
      <c r="G79" s="7"/>
      <c r="H79" s="7"/>
      <c r="I79" s="8"/>
      <c r="J79" s="7"/>
      <c r="K79" s="7"/>
      <c r="L79" s="8"/>
      <c r="M79" s="7"/>
      <c r="N79" s="7"/>
      <c r="O79" s="8"/>
      <c r="P79" s="7"/>
      <c r="Q79" s="7"/>
      <c r="R79" s="8"/>
      <c r="S79" s="7"/>
      <c r="T79" s="7"/>
      <c r="U79" s="7"/>
      <c r="V79" s="7"/>
      <c r="W79" s="7"/>
      <c r="X79" s="8"/>
      <c r="Y79" s="7"/>
      <c r="Z79" s="27"/>
      <c r="AA79" s="27"/>
      <c r="AB79" s="27"/>
      <c r="AC79" s="40"/>
      <c r="AD79" s="30"/>
      <c r="AE79" s="40"/>
      <c r="AF79" s="8"/>
      <c r="AG79" s="7"/>
      <c r="AH79" s="8"/>
      <c r="AI79" s="7"/>
      <c r="AJ79" s="7"/>
      <c r="AK79" s="33"/>
      <c r="AL79" s="33"/>
      <c r="AM79" s="40"/>
      <c r="AN79" s="40"/>
      <c r="AO79" s="40"/>
      <c r="AP79" s="33"/>
      <c r="AQ79" s="186"/>
    </row>
    <row r="80" spans="1:56" ht="15.75">
      <c r="A80" s="181" t="s">
        <v>79</v>
      </c>
      <c r="B80" s="7"/>
      <c r="C80" s="8">
        <v>23</v>
      </c>
      <c r="D80" s="7"/>
      <c r="E80" s="7"/>
      <c r="F80" s="8">
        <v>67</v>
      </c>
      <c r="G80" s="7"/>
      <c r="H80" s="7"/>
      <c r="I80" s="8">
        <v>31</v>
      </c>
      <c r="J80" s="7"/>
      <c r="K80" s="7"/>
      <c r="L80" s="8">
        <v>65</v>
      </c>
      <c r="M80" s="7"/>
      <c r="N80" s="7"/>
      <c r="O80" s="8">
        <v>1</v>
      </c>
      <c r="P80" s="7"/>
      <c r="Q80" s="7"/>
      <c r="R80" s="8">
        <v>60</v>
      </c>
      <c r="S80" s="7"/>
      <c r="T80" s="7"/>
      <c r="U80" s="8">
        <v>28</v>
      </c>
      <c r="V80" s="7"/>
      <c r="W80" s="7"/>
      <c r="X80" s="8">
        <v>65</v>
      </c>
      <c r="Y80" s="7"/>
      <c r="Z80" s="27"/>
      <c r="AA80" s="27"/>
      <c r="AB80" s="27"/>
      <c r="AC80" s="33">
        <v>67</v>
      </c>
      <c r="AD80" s="33"/>
      <c r="AE80" s="33"/>
      <c r="AF80" s="8"/>
      <c r="AG80" s="7"/>
      <c r="AH80" s="8">
        <v>67</v>
      </c>
      <c r="AI80" s="7"/>
      <c r="AJ80" s="7"/>
      <c r="AK80" s="33"/>
      <c r="AL80" s="33"/>
      <c r="AM80" s="33">
        <v>67</v>
      </c>
      <c r="AN80" s="33"/>
      <c r="AO80" s="33"/>
      <c r="AP80" s="33"/>
      <c r="AQ80" s="186"/>
    </row>
    <row r="81" spans="1:56" ht="15" customHeight="1">
      <c r="A81" s="187"/>
      <c r="B81" s="14"/>
      <c r="C81" s="19"/>
      <c r="D81" s="14"/>
      <c r="E81" s="14"/>
      <c r="F81" s="19"/>
      <c r="G81" s="14"/>
      <c r="H81" s="14"/>
      <c r="I81" s="19"/>
      <c r="J81" s="14"/>
      <c r="K81" s="14"/>
      <c r="L81" s="19"/>
      <c r="M81" s="14"/>
      <c r="N81" s="14"/>
      <c r="O81" s="19"/>
      <c r="P81" s="14"/>
      <c r="Q81" s="14"/>
      <c r="R81" s="19"/>
      <c r="S81" s="14"/>
      <c r="T81" s="14"/>
      <c r="U81" s="14"/>
      <c r="V81" s="14"/>
      <c r="W81" s="14"/>
      <c r="X81" s="19"/>
      <c r="Y81" s="14"/>
      <c r="Z81" s="37"/>
      <c r="AA81" s="37"/>
      <c r="AB81" s="37"/>
      <c r="AC81" s="42"/>
      <c r="AD81" s="42"/>
      <c r="AE81" s="42"/>
      <c r="AF81" s="19"/>
      <c r="AG81" s="14"/>
      <c r="AH81" s="19"/>
      <c r="AI81" s="14"/>
      <c r="AJ81" s="14"/>
      <c r="AK81" s="42"/>
      <c r="AL81" s="42"/>
      <c r="AM81" s="42"/>
      <c r="AN81" s="42"/>
      <c r="AO81" s="42"/>
      <c r="AP81" s="42"/>
      <c r="AQ81" s="186"/>
    </row>
    <row r="82" spans="1:56" ht="15.75">
      <c r="A82" s="181" t="s">
        <v>80</v>
      </c>
      <c r="B82" s="7"/>
      <c r="C82" s="8">
        <f>COUNTIF(C12:C78,"&gt;0")</f>
        <v>3</v>
      </c>
      <c r="D82" s="7"/>
      <c r="E82" s="7"/>
      <c r="F82" s="8">
        <f>COUNTIF(F12:F78,"&gt;0")</f>
        <v>28</v>
      </c>
      <c r="G82" s="7"/>
      <c r="H82" s="7"/>
      <c r="I82" s="8">
        <f>COUNTIF(I12:I78,"&gt;0")</f>
        <v>29</v>
      </c>
      <c r="J82" s="7"/>
      <c r="K82" s="7"/>
      <c r="L82" s="8">
        <f>COUNTIF(L12:L78,"&gt;0")</f>
        <v>1</v>
      </c>
      <c r="M82" s="7"/>
      <c r="N82" s="7"/>
      <c r="O82" s="8">
        <f>COUNTIF(O12:O78,"&gt;0")</f>
        <v>1</v>
      </c>
      <c r="P82" s="7"/>
      <c r="Q82" s="7"/>
      <c r="R82" s="8">
        <f>COUNTIF(R12:R78,"&gt;0")</f>
        <v>5</v>
      </c>
      <c r="S82" s="7"/>
      <c r="T82" s="7"/>
      <c r="U82" s="8">
        <f>COUNTIF(U12:U78,"&gt;0")</f>
        <v>0</v>
      </c>
      <c r="V82" s="7"/>
      <c r="W82" s="7"/>
      <c r="X82" s="8">
        <f>COUNTIF(X12:X78,"&gt;0")</f>
        <v>1</v>
      </c>
      <c r="Y82" s="7"/>
      <c r="Z82" s="27"/>
      <c r="AA82" s="27"/>
      <c r="AB82" s="27"/>
      <c r="AC82" s="33">
        <f>COUNTIF(AC12:AC78,"&gt;0")</f>
        <v>60</v>
      </c>
      <c r="AD82" s="33"/>
      <c r="AE82" s="33"/>
      <c r="AF82" s="8"/>
      <c r="AG82" s="7"/>
      <c r="AH82" s="8">
        <f>COUNTIF(AH12:AH78,"&gt;0")</f>
        <v>26</v>
      </c>
      <c r="AI82" s="7"/>
      <c r="AJ82" s="7"/>
      <c r="AK82" s="33"/>
      <c r="AL82" s="33"/>
      <c r="AM82" s="33">
        <f>COUNTIF(AM12:AM78,"&gt;0")</f>
        <v>26</v>
      </c>
      <c r="AN82" s="33"/>
      <c r="AO82" s="33"/>
      <c r="AP82" s="33"/>
      <c r="AQ82" s="188"/>
      <c r="AX82" s="2"/>
      <c r="AZ82" s="2"/>
      <c r="BB82" s="2"/>
      <c r="BD82" s="2"/>
    </row>
    <row r="83" spans="1:56">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189"/>
    </row>
    <row r="84" spans="1:56">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189"/>
    </row>
    <row r="85" spans="1:56">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191"/>
    </row>
    <row r="86" spans="1:56">
      <c r="A86" s="195"/>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1"/>
    </row>
    <row r="87" spans="1:56" ht="45" customHeight="1">
      <c r="A87" s="229" t="s">
        <v>119</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191"/>
    </row>
    <row r="88" spans="1:56" ht="15" customHeight="1">
      <c r="A88" s="193"/>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1"/>
    </row>
    <row r="89" spans="1:56">
      <c r="A89" s="229" t="s">
        <v>204</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191"/>
    </row>
    <row r="90" spans="1:56">
      <c r="A90" s="193"/>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1"/>
    </row>
    <row r="91" spans="1:56">
      <c r="A91" s="229" t="s">
        <v>205</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191"/>
    </row>
    <row r="92" spans="1:56">
      <c r="A92" s="193"/>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1"/>
    </row>
    <row r="93" spans="1:56">
      <c r="A93" s="229" t="s">
        <v>206</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191"/>
    </row>
    <row r="94" spans="1:56">
      <c r="A94" s="193"/>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1"/>
    </row>
    <row r="95" spans="1:56" ht="90" customHeight="1">
      <c r="A95" s="234" t="s">
        <v>207</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191"/>
    </row>
    <row r="96" spans="1:56" ht="15" customHeight="1">
      <c r="A96" s="195"/>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1"/>
    </row>
    <row r="97" spans="1:43">
      <c r="A97" s="229" t="s">
        <v>114</v>
      </c>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191"/>
    </row>
    <row r="98" spans="1:43">
      <c r="A98" s="193"/>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1"/>
    </row>
    <row r="99" spans="1:43" ht="60" customHeight="1">
      <c r="A99" s="229" t="s">
        <v>244</v>
      </c>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191"/>
    </row>
    <row r="100" spans="1:43" ht="15" customHeight="1">
      <c r="A100" s="193"/>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1"/>
    </row>
    <row r="101" spans="1:43" ht="45" customHeight="1">
      <c r="A101" s="229" t="s">
        <v>208</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191"/>
    </row>
    <row r="102" spans="1:43" ht="15" customHeight="1">
      <c r="A102" s="193"/>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1"/>
    </row>
    <row r="103" spans="1:43" ht="45" customHeight="1">
      <c r="A103" s="229" t="s">
        <v>203</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191"/>
    </row>
    <row r="104" spans="1:43" ht="15" customHeight="1">
      <c r="A104" s="193"/>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1"/>
    </row>
    <row r="105" spans="1:43" ht="45" customHeight="1">
      <c r="A105" s="229" t="s">
        <v>228</v>
      </c>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03"/>
    </row>
    <row r="106" spans="1:43" ht="15" customHeight="1">
      <c r="A106" s="193"/>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1"/>
    </row>
    <row r="107" spans="1:43" ht="30" customHeight="1">
      <c r="A107" s="229" t="s">
        <v>251</v>
      </c>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191"/>
    </row>
    <row r="108" spans="1:43" ht="15" customHeight="1">
      <c r="A108" s="193"/>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1"/>
    </row>
    <row r="109" spans="1:43" ht="30" customHeight="1">
      <c r="A109" s="229" t="s">
        <v>248</v>
      </c>
      <c r="B109" s="231"/>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c r="AM109" s="231"/>
      <c r="AN109" s="231"/>
      <c r="AO109" s="231"/>
      <c r="AP109" s="231"/>
      <c r="AQ109" s="191"/>
    </row>
    <row r="110" spans="1:43" ht="15" customHeight="1">
      <c r="A110" s="193"/>
      <c r="B110" s="194"/>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1"/>
    </row>
    <row r="111" spans="1:43" ht="15" customHeight="1">
      <c r="A111" s="229" t="s">
        <v>249</v>
      </c>
      <c r="B111" s="230"/>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30"/>
      <c r="AN111" s="230"/>
      <c r="AO111" s="230"/>
      <c r="AP111" s="230"/>
      <c r="AQ111" s="191"/>
    </row>
    <row r="112" spans="1:43" ht="15" customHeight="1">
      <c r="A112" s="193"/>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1"/>
    </row>
    <row r="113" spans="1:88" ht="30" customHeight="1">
      <c r="A113" s="229" t="s">
        <v>252</v>
      </c>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c r="AN113" s="230"/>
      <c r="AO113" s="230"/>
      <c r="AP113" s="230"/>
      <c r="AQ113" s="191"/>
    </row>
    <row r="114" spans="1:88" ht="15" customHeight="1">
      <c r="A114" s="193"/>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1"/>
    </row>
    <row r="115" spans="1:88" ht="15" customHeight="1">
      <c r="A115" s="229" t="s">
        <v>253</v>
      </c>
      <c r="B115" s="231"/>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231"/>
      <c r="AP115" s="231"/>
      <c r="AQ115" s="191"/>
    </row>
    <row r="116" spans="1:88" ht="15" customHeight="1">
      <c r="A116" s="193"/>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1"/>
    </row>
    <row r="117" spans="1:88" ht="30" customHeight="1" thickBot="1">
      <c r="A117" s="232" t="s">
        <v>250</v>
      </c>
      <c r="B117" s="233"/>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01"/>
    </row>
    <row r="118" spans="1:88">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row>
    <row r="119" spans="1:88">
      <c r="AV119" s="2"/>
      <c r="AX119" s="2"/>
      <c r="AZ119" s="2"/>
      <c r="BB119" s="2"/>
      <c r="BD119" s="2"/>
    </row>
    <row r="120" spans="1:88">
      <c r="AV120" s="2"/>
      <c r="AX120" s="2"/>
    </row>
    <row r="121" spans="1:88">
      <c r="AV121" s="2"/>
      <c r="AX121" s="2"/>
      <c r="AZ121" s="2"/>
      <c r="BB121" s="2"/>
      <c r="BD121" s="2"/>
    </row>
    <row r="122" spans="1:88">
      <c r="AV122" s="2"/>
      <c r="AZ122" s="2"/>
      <c r="BD122" s="2"/>
    </row>
    <row r="123" spans="1:88">
      <c r="AV123" s="2"/>
      <c r="AX123" s="2"/>
    </row>
    <row r="124" spans="1:88">
      <c r="AV124" s="2"/>
      <c r="AZ124" s="2"/>
      <c r="BD124" s="2"/>
    </row>
    <row r="125" spans="1:88">
      <c r="AV125" s="2"/>
      <c r="AX125" s="2"/>
      <c r="AZ125" s="2"/>
      <c r="BB125" s="2"/>
      <c r="BD125" s="2"/>
    </row>
    <row r="126" spans="1:88">
      <c r="AV126" s="2"/>
      <c r="AX126" s="2"/>
      <c r="AZ126" s="2"/>
      <c r="BB126" s="2"/>
      <c r="BD126" s="2"/>
    </row>
    <row r="128" spans="1:88">
      <c r="AV128" s="2"/>
      <c r="AX128" s="2"/>
      <c r="AZ128" s="2"/>
      <c r="BB128" s="2"/>
      <c r="BD128" s="2"/>
      <c r="CJ128" s="2"/>
    </row>
    <row r="129" spans="47:88">
      <c r="AU129" s="1"/>
    </row>
    <row r="131" spans="47:88">
      <c r="BT131" s="2"/>
      <c r="CJ131" s="2"/>
    </row>
    <row r="132" spans="47:88">
      <c r="AU132" s="1"/>
    </row>
  </sheetData>
  <mergeCells count="66">
    <mergeCell ref="A95:AP95"/>
    <mergeCell ref="A97:AP97"/>
    <mergeCell ref="A99:AP99"/>
    <mergeCell ref="A115:AP115"/>
    <mergeCell ref="A117:AP117"/>
    <mergeCell ref="A103:AP103"/>
    <mergeCell ref="A105:AP105"/>
    <mergeCell ref="A107:AP107"/>
    <mergeCell ref="A109:AP109"/>
    <mergeCell ref="A111:AP111"/>
    <mergeCell ref="A113:AP113"/>
    <mergeCell ref="AG9:AI9"/>
    <mergeCell ref="A101:AP101"/>
    <mergeCell ref="T10:V10"/>
    <mergeCell ref="W10:Y10"/>
    <mergeCell ref="AG10:AI10"/>
    <mergeCell ref="A85:AP85"/>
    <mergeCell ref="A87:AP87"/>
    <mergeCell ref="A89:AP89"/>
    <mergeCell ref="B10:D10"/>
    <mergeCell ref="E10:G10"/>
    <mergeCell ref="H10:J10"/>
    <mergeCell ref="K10:M10"/>
    <mergeCell ref="N10:P10"/>
    <mergeCell ref="Q10:S10"/>
    <mergeCell ref="A91:AP91"/>
    <mergeCell ref="A93:AP93"/>
    <mergeCell ref="T8:V8"/>
    <mergeCell ref="W8:Y8"/>
    <mergeCell ref="B9:D9"/>
    <mergeCell ref="E9:G9"/>
    <mergeCell ref="H9:J9"/>
    <mergeCell ref="K9:M9"/>
    <mergeCell ref="N9:P9"/>
    <mergeCell ref="Q9:S9"/>
    <mergeCell ref="T9:V9"/>
    <mergeCell ref="W9:Y9"/>
    <mergeCell ref="Q7:S7"/>
    <mergeCell ref="T7:V7"/>
    <mergeCell ref="W7:Y7"/>
    <mergeCell ref="AG7:AI7"/>
    <mergeCell ref="B8:D8"/>
    <mergeCell ref="E8:G8"/>
    <mergeCell ref="H8:J8"/>
    <mergeCell ref="K8:M8"/>
    <mergeCell ref="N8:P8"/>
    <mergeCell ref="Q8:S8"/>
    <mergeCell ref="B7:D7"/>
    <mergeCell ref="E7:G7"/>
    <mergeCell ref="H7:J7"/>
    <mergeCell ref="K7:M7"/>
    <mergeCell ref="N7:P7"/>
    <mergeCell ref="AG8:AI8"/>
    <mergeCell ref="B6:D6"/>
    <mergeCell ref="AG6:AI6"/>
    <mergeCell ref="B3:AE3"/>
    <mergeCell ref="AG3:AP3"/>
    <mergeCell ref="B5:D5"/>
    <mergeCell ref="E5:S5"/>
    <mergeCell ref="W5:Y5"/>
    <mergeCell ref="E6:G6"/>
    <mergeCell ref="K6:M6"/>
    <mergeCell ref="T6:V6"/>
    <mergeCell ref="W6:Y6"/>
    <mergeCell ref="N6:P6"/>
    <mergeCell ref="Q6:S6"/>
  </mergeCells>
  <printOptions horizontalCentered="1"/>
  <pageMargins left="0.5" right="0.5" top="0.5" bottom="0.5" header="0.3" footer="0.3"/>
  <pageSetup scale="43" fitToHeight="0" orientation="landscape" r:id="rId1"/>
  <headerFooter>
    <oddHeader>&amp;C&amp;16Office of Economic and Demographic Research</oddHeader>
    <oddFooter>&amp;L&amp;16October 2021&amp;R&amp;16Page &amp;P of &amp;N</oddFooter>
  </headerFooter>
  <rowBreaks count="1" manualBreakCount="1">
    <brk id="7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J125"/>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9.77734375" customWidth="1"/>
    <col min="28" max="28" width="1.77734375" customWidth="1"/>
    <col min="29" max="29" width="9.77734375" customWidth="1"/>
    <col min="30" max="30" width="1.77734375" customWidth="1"/>
    <col min="31" max="31" width="9.77734375" customWidth="1"/>
    <col min="32" max="32" width="3.77734375" customWidth="1"/>
    <col min="33" max="35" width="5.77734375" customWidth="1"/>
    <col min="36" max="36" width="1.77734375" customWidth="1"/>
    <col min="37" max="37" width="9.77734375" customWidth="1"/>
    <col min="38" max="38" width="1.77734375" customWidth="1"/>
    <col min="39" max="39" width="9.77734375" customWidth="1"/>
    <col min="40" max="40" width="1.77734375" customWidth="1"/>
    <col min="41" max="41" width="9.77734375" customWidth="1"/>
    <col min="42" max="43" width="1.77734375" customWidth="1"/>
  </cols>
  <sheetData>
    <row r="1" spans="1:56" ht="30">
      <c r="A1" s="159" t="s">
        <v>243</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1"/>
      <c r="AQ1" s="162"/>
    </row>
    <row r="2" spans="1:56">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164"/>
    </row>
    <row r="3" spans="1:56"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7"/>
      <c r="AG3" s="243" t="s">
        <v>108</v>
      </c>
      <c r="AH3" s="244"/>
      <c r="AI3" s="244"/>
      <c r="AJ3" s="244"/>
      <c r="AK3" s="244"/>
      <c r="AL3" s="244"/>
      <c r="AM3" s="244"/>
      <c r="AN3" s="244"/>
      <c r="AO3" s="244"/>
      <c r="AP3" s="244"/>
      <c r="AQ3" s="166"/>
    </row>
    <row r="4" spans="1:56" ht="18">
      <c r="A4" s="165"/>
      <c r="B4" s="167"/>
      <c r="C4" s="156"/>
      <c r="D4" s="156"/>
      <c r="E4" s="168"/>
      <c r="F4" s="169"/>
      <c r="G4" s="169"/>
      <c r="H4" s="169"/>
      <c r="I4" s="169"/>
      <c r="J4" s="169"/>
      <c r="K4" s="169"/>
      <c r="L4" s="169"/>
      <c r="M4" s="169"/>
      <c r="N4" s="169"/>
      <c r="O4" s="169"/>
      <c r="P4" s="169"/>
      <c r="Q4" s="169"/>
      <c r="R4" s="169"/>
      <c r="S4" s="169"/>
      <c r="T4" s="169"/>
      <c r="U4" s="169"/>
      <c r="V4" s="169"/>
      <c r="W4" s="169"/>
      <c r="X4" s="169"/>
      <c r="Y4" s="169"/>
      <c r="Z4" s="169"/>
      <c r="AA4" s="168"/>
      <c r="AB4" s="168"/>
      <c r="AC4" s="168"/>
      <c r="AD4" s="168"/>
      <c r="AE4" s="170"/>
      <c r="AF4" s="7"/>
      <c r="AG4" s="171"/>
      <c r="AH4" s="156"/>
      <c r="AI4" s="156"/>
      <c r="AJ4" s="156"/>
      <c r="AK4" s="156"/>
      <c r="AL4" s="156"/>
      <c r="AM4" s="156"/>
      <c r="AN4" s="156"/>
      <c r="AO4" s="156"/>
      <c r="AP4" s="157"/>
      <c r="AQ4" s="166"/>
    </row>
    <row r="5" spans="1:56" ht="15.75" customHeight="1">
      <c r="A5" s="165"/>
      <c r="B5" s="239" t="s">
        <v>78</v>
      </c>
      <c r="C5" s="238"/>
      <c r="D5" s="238"/>
      <c r="E5" s="245" t="s">
        <v>199</v>
      </c>
      <c r="F5" s="244"/>
      <c r="G5" s="244"/>
      <c r="H5" s="244"/>
      <c r="I5" s="244"/>
      <c r="J5" s="244"/>
      <c r="K5" s="244"/>
      <c r="L5" s="244"/>
      <c r="M5" s="244"/>
      <c r="N5" s="244"/>
      <c r="O5" s="244"/>
      <c r="P5" s="244"/>
      <c r="Q5" s="244"/>
      <c r="R5" s="244"/>
      <c r="S5" s="244"/>
      <c r="T5" s="8"/>
      <c r="U5" s="8"/>
      <c r="V5" s="8"/>
      <c r="W5" s="238" t="s">
        <v>96</v>
      </c>
      <c r="X5" s="238"/>
      <c r="Y5" s="238"/>
      <c r="Z5" s="27"/>
      <c r="AA5" s="27"/>
      <c r="AB5" s="27"/>
      <c r="AC5" s="27"/>
      <c r="AD5" s="27"/>
      <c r="AE5" s="27"/>
      <c r="AF5" s="23"/>
      <c r="AG5" s="172"/>
      <c r="AH5" s="6"/>
      <c r="AI5" s="6"/>
      <c r="AJ5" s="6"/>
      <c r="AK5" s="33"/>
      <c r="AL5" s="8"/>
      <c r="AM5" s="8"/>
      <c r="AN5" s="8"/>
      <c r="AO5" s="8"/>
      <c r="AP5" s="158"/>
      <c r="AQ5" s="166"/>
    </row>
    <row r="6" spans="1:56" ht="15.75">
      <c r="A6" s="165"/>
      <c r="B6" s="239" t="s">
        <v>112</v>
      </c>
      <c r="C6" s="238"/>
      <c r="D6" s="238"/>
      <c r="E6" s="239" t="s">
        <v>0</v>
      </c>
      <c r="F6" s="238"/>
      <c r="G6" s="238"/>
      <c r="H6" s="6"/>
      <c r="I6" s="6"/>
      <c r="J6" s="6"/>
      <c r="K6" s="238" t="s">
        <v>218</v>
      </c>
      <c r="L6" s="238"/>
      <c r="M6" s="238"/>
      <c r="N6" s="238" t="s">
        <v>2</v>
      </c>
      <c r="O6" s="238"/>
      <c r="P6" s="238"/>
      <c r="Q6" s="238" t="s">
        <v>69</v>
      </c>
      <c r="R6" s="238"/>
      <c r="S6" s="238"/>
      <c r="T6" s="241" t="s">
        <v>219</v>
      </c>
      <c r="U6" s="241"/>
      <c r="V6" s="242"/>
      <c r="W6" s="238" t="s">
        <v>97</v>
      </c>
      <c r="X6" s="238"/>
      <c r="Y6" s="238"/>
      <c r="Z6" s="30"/>
      <c r="AA6" s="29"/>
      <c r="AB6" s="30"/>
      <c r="AC6" s="30"/>
      <c r="AD6" s="30"/>
      <c r="AE6" s="29"/>
      <c r="AF6" s="24"/>
      <c r="AG6" s="239" t="s">
        <v>77</v>
      </c>
      <c r="AH6" s="238"/>
      <c r="AI6" s="238"/>
      <c r="AJ6" s="8"/>
      <c r="AK6" s="29"/>
      <c r="AL6" s="29"/>
      <c r="AM6" s="33"/>
      <c r="AN6" s="33"/>
      <c r="AO6" s="33"/>
      <c r="AP6" s="44"/>
      <c r="AQ6" s="173"/>
    </row>
    <row r="7" spans="1:56" ht="15.75">
      <c r="A7" s="165"/>
      <c r="B7" s="239" t="s">
        <v>109</v>
      </c>
      <c r="C7" s="238"/>
      <c r="D7" s="238"/>
      <c r="E7" s="239" t="s">
        <v>1</v>
      </c>
      <c r="F7" s="238"/>
      <c r="G7" s="238"/>
      <c r="H7" s="238" t="s">
        <v>74</v>
      </c>
      <c r="I7" s="238"/>
      <c r="J7" s="238"/>
      <c r="K7" s="238" t="s">
        <v>68</v>
      </c>
      <c r="L7" s="238"/>
      <c r="M7" s="238"/>
      <c r="N7" s="238" t="s">
        <v>75</v>
      </c>
      <c r="O7" s="238"/>
      <c r="P7" s="238"/>
      <c r="Q7" s="238" t="s">
        <v>70</v>
      </c>
      <c r="R7" s="238"/>
      <c r="S7" s="238"/>
      <c r="T7" s="238" t="s">
        <v>220</v>
      </c>
      <c r="U7" s="238"/>
      <c r="V7" s="240"/>
      <c r="W7" s="238" t="s">
        <v>98</v>
      </c>
      <c r="X7" s="238"/>
      <c r="Y7" s="238"/>
      <c r="Z7" s="30"/>
      <c r="AA7" s="32"/>
      <c r="AB7" s="30"/>
      <c r="AC7" s="32"/>
      <c r="AD7" s="30"/>
      <c r="AE7" s="29"/>
      <c r="AF7" s="174"/>
      <c r="AG7" s="239" t="s">
        <v>76</v>
      </c>
      <c r="AH7" s="238"/>
      <c r="AI7" s="238"/>
      <c r="AJ7" s="8"/>
      <c r="AK7" s="32"/>
      <c r="AL7" s="30"/>
      <c r="AM7" s="9"/>
      <c r="AN7" s="32"/>
      <c r="AO7" s="9"/>
      <c r="AP7" s="44"/>
      <c r="AQ7" s="173"/>
    </row>
    <row r="8" spans="1:56" ht="15.75">
      <c r="A8" s="165"/>
      <c r="B8" s="238" t="s">
        <v>200</v>
      </c>
      <c r="C8" s="238"/>
      <c r="D8" s="238"/>
      <c r="E8" s="238" t="s">
        <v>3</v>
      </c>
      <c r="F8" s="238"/>
      <c r="G8" s="238"/>
      <c r="H8" s="238" t="s">
        <v>3</v>
      </c>
      <c r="I8" s="238"/>
      <c r="J8" s="238"/>
      <c r="K8" s="238" t="s">
        <v>3</v>
      </c>
      <c r="L8" s="238"/>
      <c r="M8" s="238"/>
      <c r="N8" s="238" t="s">
        <v>3</v>
      </c>
      <c r="O8" s="238"/>
      <c r="P8" s="238"/>
      <c r="Q8" s="238" t="s">
        <v>3</v>
      </c>
      <c r="R8" s="238"/>
      <c r="S8" s="238"/>
      <c r="T8" s="238" t="s">
        <v>3</v>
      </c>
      <c r="U8" s="238"/>
      <c r="V8" s="238"/>
      <c r="W8" s="238" t="s">
        <v>3</v>
      </c>
      <c r="X8" s="238"/>
      <c r="Y8" s="238"/>
      <c r="Z8" s="31"/>
      <c r="AA8" s="32" t="s">
        <v>71</v>
      </c>
      <c r="AB8" s="31"/>
      <c r="AC8" s="32"/>
      <c r="AD8" s="31"/>
      <c r="AE8" s="29"/>
      <c r="AF8" s="31"/>
      <c r="AG8" s="238" t="s">
        <v>3</v>
      </c>
      <c r="AH8" s="238"/>
      <c r="AI8" s="238"/>
      <c r="AJ8" s="31"/>
      <c r="AK8" s="32" t="s">
        <v>71</v>
      </c>
      <c r="AL8" s="31"/>
      <c r="AM8" s="9"/>
      <c r="AN8" s="45"/>
      <c r="AO8" s="9"/>
      <c r="AP8" s="31"/>
      <c r="AQ8" s="173"/>
      <c r="AV8" s="2"/>
      <c r="BB8" s="2"/>
      <c r="BD8" s="2"/>
    </row>
    <row r="9" spans="1:56"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221</v>
      </c>
      <c r="U9" s="238"/>
      <c r="V9" s="238"/>
      <c r="W9" s="238" t="s">
        <v>100</v>
      </c>
      <c r="X9" s="238"/>
      <c r="Y9" s="238"/>
      <c r="Z9" s="31"/>
      <c r="AA9" s="9" t="s">
        <v>72</v>
      </c>
      <c r="AB9" s="31"/>
      <c r="AC9" s="33" t="s">
        <v>82</v>
      </c>
      <c r="AD9" s="31"/>
      <c r="AE9" s="33" t="s">
        <v>84</v>
      </c>
      <c r="AF9" s="31"/>
      <c r="AG9" s="238" t="s">
        <v>106</v>
      </c>
      <c r="AH9" s="238"/>
      <c r="AI9" s="238"/>
      <c r="AJ9" s="31"/>
      <c r="AK9" s="9" t="s">
        <v>72</v>
      </c>
      <c r="AL9" s="31"/>
      <c r="AM9" s="33" t="s">
        <v>82</v>
      </c>
      <c r="AN9" s="46"/>
      <c r="AO9" s="33" t="s">
        <v>84</v>
      </c>
      <c r="AP9" s="31"/>
      <c r="AQ9" s="173"/>
      <c r="AV9" s="2"/>
      <c r="BB9" s="2"/>
      <c r="BD9" s="2"/>
    </row>
    <row r="10" spans="1:56"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92</v>
      </c>
      <c r="U10" s="235"/>
      <c r="V10" s="235"/>
      <c r="W10" s="235" t="s">
        <v>88</v>
      </c>
      <c r="X10" s="236"/>
      <c r="Y10" s="236"/>
      <c r="Z10" s="176"/>
      <c r="AA10" s="177" t="s">
        <v>83</v>
      </c>
      <c r="AB10" s="176"/>
      <c r="AC10" s="178" t="s">
        <v>83</v>
      </c>
      <c r="AD10" s="176"/>
      <c r="AE10" s="178" t="s">
        <v>83</v>
      </c>
      <c r="AF10" s="179"/>
      <c r="AG10" s="235" t="s">
        <v>92</v>
      </c>
      <c r="AH10" s="236"/>
      <c r="AI10" s="236"/>
      <c r="AJ10" s="179"/>
      <c r="AK10" s="177" t="s">
        <v>83</v>
      </c>
      <c r="AL10" s="179"/>
      <c r="AM10" s="178" t="s">
        <v>83</v>
      </c>
      <c r="AN10" s="179"/>
      <c r="AO10" s="178" t="s">
        <v>83</v>
      </c>
      <c r="AP10" s="176"/>
      <c r="AQ10" s="180"/>
    </row>
    <row r="11" spans="1:56" ht="15.75">
      <c r="A11" s="165"/>
      <c r="B11" s="7"/>
      <c r="C11" s="7"/>
      <c r="D11" s="7"/>
      <c r="E11" s="7"/>
      <c r="F11" s="7"/>
      <c r="G11" s="7"/>
      <c r="H11" s="7"/>
      <c r="I11" s="7"/>
      <c r="J11" s="7"/>
      <c r="K11" s="7"/>
      <c r="L11" s="7"/>
      <c r="M11" s="7"/>
      <c r="N11" s="7"/>
      <c r="O11" s="7"/>
      <c r="P11" s="7"/>
      <c r="Q11" s="7"/>
      <c r="R11" s="7"/>
      <c r="S11" s="7"/>
      <c r="T11" s="7"/>
      <c r="U11" s="7"/>
      <c r="V11" s="7"/>
      <c r="W11" s="7"/>
      <c r="X11" s="7"/>
      <c r="Y11" s="7"/>
      <c r="Z11" s="37"/>
      <c r="AA11" s="27"/>
      <c r="AB11" s="37"/>
      <c r="AC11" s="27"/>
      <c r="AD11" s="37"/>
      <c r="AE11" s="27"/>
      <c r="AF11" s="31"/>
      <c r="AG11" s="7"/>
      <c r="AH11" s="7"/>
      <c r="AI11" s="7"/>
      <c r="AJ11" s="31"/>
      <c r="AK11" s="27"/>
      <c r="AL11" s="31"/>
      <c r="AM11" s="27"/>
      <c r="AN11" s="31"/>
      <c r="AO11" s="27"/>
      <c r="AP11" s="37"/>
      <c r="AQ11" s="173"/>
    </row>
    <row r="12" spans="1:56" ht="15.75">
      <c r="A12" s="181" t="s">
        <v>4</v>
      </c>
      <c r="B12" s="7"/>
      <c r="C12" s="71"/>
      <c r="D12" s="7"/>
      <c r="E12" s="7"/>
      <c r="F12" s="72">
        <v>0.5</v>
      </c>
      <c r="G12" s="7"/>
      <c r="H12" s="7"/>
      <c r="I12" s="8"/>
      <c r="J12" s="7"/>
      <c r="K12" s="7"/>
      <c r="L12" s="86"/>
      <c r="M12" s="7"/>
      <c r="N12" s="7"/>
      <c r="O12" s="8"/>
      <c r="P12" s="7"/>
      <c r="Q12" s="7"/>
      <c r="R12" s="103"/>
      <c r="S12" s="7"/>
      <c r="T12" s="7"/>
      <c r="U12" s="198"/>
      <c r="V12" s="7"/>
      <c r="W12" s="7"/>
      <c r="X12" s="86"/>
      <c r="Y12" s="7"/>
      <c r="Z12" s="37"/>
      <c r="AA12" s="109">
        <v>3.5</v>
      </c>
      <c r="AB12" s="37"/>
      <c r="AC12" s="109">
        <f t="shared" ref="AC12:AC75" si="0">(C12+F12+I12+L12+O12+R12+U12+X12)</f>
        <v>0.5</v>
      </c>
      <c r="AD12" s="37"/>
      <c r="AE12" s="109">
        <f t="shared" ref="AE12:AE75" si="1">AA12-AC12</f>
        <v>3</v>
      </c>
      <c r="AF12" s="41"/>
      <c r="AG12" s="7"/>
      <c r="AH12" s="72">
        <v>0.5</v>
      </c>
      <c r="AI12" s="7"/>
      <c r="AJ12" s="41"/>
      <c r="AK12" s="38">
        <v>0.5</v>
      </c>
      <c r="AL12" s="41"/>
      <c r="AM12" s="38">
        <f t="shared" ref="AM12:AM75" si="2">AH12</f>
        <v>0.5</v>
      </c>
      <c r="AN12" s="41"/>
      <c r="AO12" s="38">
        <f>AK12-AM12</f>
        <v>0</v>
      </c>
      <c r="AP12" s="37"/>
      <c r="AQ12" s="173"/>
      <c r="AV12" s="2"/>
      <c r="AX12" s="2"/>
      <c r="AZ12" s="2"/>
      <c r="BB12" s="2"/>
      <c r="BD12" s="2"/>
    </row>
    <row r="13" spans="1:56" ht="15.75">
      <c r="A13" s="182" t="s">
        <v>5</v>
      </c>
      <c r="B13" s="16"/>
      <c r="C13" s="74"/>
      <c r="D13" s="16"/>
      <c r="E13" s="16"/>
      <c r="F13" s="91"/>
      <c r="G13" s="16"/>
      <c r="H13" s="16"/>
      <c r="I13" s="96">
        <v>1</v>
      </c>
      <c r="J13" s="16"/>
      <c r="K13" s="16"/>
      <c r="L13" s="87"/>
      <c r="M13" s="16"/>
      <c r="N13" s="16"/>
      <c r="O13" s="74"/>
      <c r="P13" s="16"/>
      <c r="Q13" s="16"/>
      <c r="R13" s="87"/>
      <c r="S13" s="16"/>
      <c r="T13" s="16"/>
      <c r="U13" s="16"/>
      <c r="V13" s="16"/>
      <c r="W13" s="16"/>
      <c r="X13" s="87"/>
      <c r="Y13" s="16"/>
      <c r="Z13" s="37"/>
      <c r="AA13" s="110">
        <v>2.5</v>
      </c>
      <c r="AB13" s="37"/>
      <c r="AC13" s="110">
        <f t="shared" si="0"/>
        <v>1</v>
      </c>
      <c r="AD13" s="37"/>
      <c r="AE13" s="110">
        <f t="shared" si="1"/>
        <v>1.5</v>
      </c>
      <c r="AF13" s="39"/>
      <c r="AG13" s="16"/>
      <c r="AH13" s="91"/>
      <c r="AI13" s="16"/>
      <c r="AJ13" s="39"/>
      <c r="AK13" s="39">
        <v>0.5</v>
      </c>
      <c r="AL13" s="39"/>
      <c r="AM13" s="39">
        <f t="shared" si="2"/>
        <v>0</v>
      </c>
      <c r="AN13" s="39"/>
      <c r="AO13" s="39">
        <f>AK13-AM13</f>
        <v>0.5</v>
      </c>
      <c r="AP13" s="37"/>
      <c r="AQ13" s="173"/>
      <c r="AT13" s="3"/>
    </row>
    <row r="14" spans="1:56" ht="15.75">
      <c r="A14" s="181" t="s">
        <v>6</v>
      </c>
      <c r="B14" s="7"/>
      <c r="C14" s="71"/>
      <c r="D14" s="7"/>
      <c r="E14" s="7"/>
      <c r="F14" s="92">
        <v>0.5</v>
      </c>
      <c r="G14" s="7"/>
      <c r="H14" s="7"/>
      <c r="I14" s="8"/>
      <c r="J14" s="7"/>
      <c r="K14" s="7"/>
      <c r="L14" s="88"/>
      <c r="M14" s="7"/>
      <c r="N14" s="7"/>
      <c r="O14" s="8"/>
      <c r="P14" s="7"/>
      <c r="Q14" s="7"/>
      <c r="R14" s="88"/>
      <c r="S14" s="7"/>
      <c r="T14" s="7"/>
      <c r="U14" s="198"/>
      <c r="V14" s="7"/>
      <c r="W14" s="7"/>
      <c r="X14" s="88"/>
      <c r="Y14" s="7"/>
      <c r="Z14" s="37"/>
      <c r="AA14" s="109">
        <v>3</v>
      </c>
      <c r="AB14" s="37"/>
      <c r="AC14" s="109">
        <f t="shared" si="0"/>
        <v>0.5</v>
      </c>
      <c r="AD14" s="37"/>
      <c r="AE14" s="109">
        <f t="shared" si="1"/>
        <v>2.5</v>
      </c>
      <c r="AF14" s="41"/>
      <c r="AG14" s="7"/>
      <c r="AH14" s="92">
        <v>0.5</v>
      </c>
      <c r="AI14" s="7"/>
      <c r="AJ14" s="41"/>
      <c r="AK14" s="38">
        <v>0.5</v>
      </c>
      <c r="AL14" s="41"/>
      <c r="AM14" s="38">
        <f t="shared" si="2"/>
        <v>0.5</v>
      </c>
      <c r="AN14" s="41"/>
      <c r="AO14" s="38">
        <f t="shared" ref="AO14:AO77" si="3">AK14-AM14</f>
        <v>0</v>
      </c>
      <c r="AP14" s="37"/>
      <c r="AQ14" s="173"/>
      <c r="AV14" s="2"/>
      <c r="AX14" s="2"/>
      <c r="AZ14" s="2"/>
      <c r="BB14" s="2"/>
      <c r="BD14" s="2"/>
    </row>
    <row r="15" spans="1:56" ht="15.75">
      <c r="A15" s="183" t="s">
        <v>7</v>
      </c>
      <c r="B15" s="14"/>
      <c r="C15" s="19"/>
      <c r="D15" s="14"/>
      <c r="E15" s="14"/>
      <c r="F15" s="93"/>
      <c r="G15" s="14"/>
      <c r="H15" s="14"/>
      <c r="I15" s="97">
        <v>1</v>
      </c>
      <c r="J15" s="14"/>
      <c r="K15" s="14"/>
      <c r="L15" s="89"/>
      <c r="M15" s="14"/>
      <c r="N15" s="14"/>
      <c r="O15" s="19"/>
      <c r="P15" s="14"/>
      <c r="Q15" s="14"/>
      <c r="R15" s="89"/>
      <c r="S15" s="14"/>
      <c r="T15" s="14"/>
      <c r="U15" s="14"/>
      <c r="V15" s="14"/>
      <c r="W15" s="14"/>
      <c r="X15" s="89"/>
      <c r="Y15" s="14"/>
      <c r="Z15" s="37"/>
      <c r="AA15" s="110">
        <v>2.5</v>
      </c>
      <c r="AB15" s="37"/>
      <c r="AC15" s="110">
        <f t="shared" si="0"/>
        <v>1</v>
      </c>
      <c r="AD15" s="37"/>
      <c r="AE15" s="110">
        <f t="shared" si="1"/>
        <v>1.5</v>
      </c>
      <c r="AF15" s="39"/>
      <c r="AG15" s="14"/>
      <c r="AH15" s="93"/>
      <c r="AI15" s="14"/>
      <c r="AJ15" s="39"/>
      <c r="AK15" s="39">
        <v>0.5</v>
      </c>
      <c r="AL15" s="39"/>
      <c r="AM15" s="39">
        <f t="shared" si="2"/>
        <v>0</v>
      </c>
      <c r="AN15" s="39"/>
      <c r="AO15" s="39">
        <f t="shared" si="3"/>
        <v>0.5</v>
      </c>
      <c r="AP15" s="37"/>
      <c r="AQ15" s="173"/>
      <c r="AT15" s="3"/>
    </row>
    <row r="16" spans="1:56" ht="15.75">
      <c r="A16" s="181" t="s">
        <v>8</v>
      </c>
      <c r="B16" s="7"/>
      <c r="C16" s="72"/>
      <c r="D16" s="7"/>
      <c r="E16" s="7"/>
      <c r="F16" s="92">
        <v>0.5</v>
      </c>
      <c r="G16" s="7"/>
      <c r="H16" s="7"/>
      <c r="I16" s="8"/>
      <c r="J16" s="7"/>
      <c r="K16" s="7"/>
      <c r="L16" s="88"/>
      <c r="M16" s="7"/>
      <c r="N16" s="7"/>
      <c r="O16" s="8"/>
      <c r="P16" s="7"/>
      <c r="Q16" s="7"/>
      <c r="R16" s="104"/>
      <c r="S16" s="7"/>
      <c r="T16" s="7"/>
      <c r="U16" s="198"/>
      <c r="V16" s="7"/>
      <c r="W16" s="7"/>
      <c r="X16" s="88"/>
      <c r="Y16" s="7"/>
      <c r="Z16" s="37"/>
      <c r="AA16" s="109">
        <v>3</v>
      </c>
      <c r="AB16" s="37"/>
      <c r="AC16" s="109">
        <f t="shared" si="0"/>
        <v>0.5</v>
      </c>
      <c r="AD16" s="37"/>
      <c r="AE16" s="109">
        <f t="shared" si="1"/>
        <v>2.5</v>
      </c>
      <c r="AF16" s="41"/>
      <c r="AG16" s="7"/>
      <c r="AH16" s="92">
        <v>0.5</v>
      </c>
      <c r="AI16" s="7"/>
      <c r="AJ16" s="41"/>
      <c r="AK16" s="38">
        <v>0.5</v>
      </c>
      <c r="AL16" s="41"/>
      <c r="AM16" s="38">
        <f t="shared" si="2"/>
        <v>0.5</v>
      </c>
      <c r="AN16" s="41"/>
      <c r="AO16" s="38">
        <f t="shared" si="3"/>
        <v>0</v>
      </c>
      <c r="AP16" s="37"/>
      <c r="AQ16" s="173"/>
      <c r="AV16" s="2"/>
      <c r="AX16" s="2"/>
      <c r="AZ16" s="2"/>
      <c r="BB16" s="2"/>
    </row>
    <row r="17" spans="1:58" ht="15.75">
      <c r="A17" s="183" t="s">
        <v>9</v>
      </c>
      <c r="B17" s="14"/>
      <c r="C17" s="73">
        <v>1</v>
      </c>
      <c r="D17" s="14"/>
      <c r="E17" s="14"/>
      <c r="F17" s="93"/>
      <c r="G17" s="14"/>
      <c r="H17" s="14"/>
      <c r="I17" s="19"/>
      <c r="J17" s="14"/>
      <c r="K17" s="14"/>
      <c r="L17" s="89"/>
      <c r="M17" s="14"/>
      <c r="N17" s="14"/>
      <c r="O17" s="19"/>
      <c r="P17" s="14"/>
      <c r="Q17" s="14"/>
      <c r="R17" s="19"/>
      <c r="S17" s="14"/>
      <c r="T17" s="14"/>
      <c r="U17" s="14"/>
      <c r="V17" s="14"/>
      <c r="W17" s="14"/>
      <c r="X17" s="89"/>
      <c r="Y17" s="14"/>
      <c r="Z17" s="37"/>
      <c r="AA17" s="110">
        <v>3</v>
      </c>
      <c r="AB17" s="37"/>
      <c r="AC17" s="110">
        <f t="shared" si="0"/>
        <v>1</v>
      </c>
      <c r="AD17" s="37"/>
      <c r="AE17" s="110">
        <f t="shared" si="1"/>
        <v>2</v>
      </c>
      <c r="AF17" s="39"/>
      <c r="AG17" s="14"/>
      <c r="AH17" s="93"/>
      <c r="AI17" s="14"/>
      <c r="AJ17" s="39"/>
      <c r="AK17" s="39">
        <v>0.5</v>
      </c>
      <c r="AL17" s="39"/>
      <c r="AM17" s="39">
        <f t="shared" si="2"/>
        <v>0</v>
      </c>
      <c r="AN17" s="39"/>
      <c r="AO17" s="39">
        <f t="shared" si="3"/>
        <v>0.5</v>
      </c>
      <c r="AP17" s="37"/>
      <c r="AQ17" s="173"/>
      <c r="AS17" s="3"/>
      <c r="AT17" s="3"/>
    </row>
    <row r="18" spans="1:58" ht="15.75">
      <c r="A18" s="181" t="s">
        <v>10</v>
      </c>
      <c r="B18" s="7"/>
      <c r="C18" s="8"/>
      <c r="D18" s="7"/>
      <c r="E18" s="7"/>
      <c r="F18" s="92"/>
      <c r="G18" s="7"/>
      <c r="H18" s="7"/>
      <c r="I18" s="98">
        <v>1</v>
      </c>
      <c r="J18" s="7"/>
      <c r="K18" s="7"/>
      <c r="L18" s="88"/>
      <c r="M18" s="7"/>
      <c r="N18" s="7"/>
      <c r="O18" s="8"/>
      <c r="P18" s="7"/>
      <c r="Q18" s="7"/>
      <c r="R18" s="86"/>
      <c r="S18" s="7"/>
      <c r="T18" s="7"/>
      <c r="U18" s="7"/>
      <c r="V18" s="7"/>
      <c r="W18" s="7"/>
      <c r="X18" s="88"/>
      <c r="Y18" s="7"/>
      <c r="Z18" s="37"/>
      <c r="AA18" s="109">
        <v>2.5</v>
      </c>
      <c r="AB18" s="37"/>
      <c r="AC18" s="109">
        <f t="shared" si="0"/>
        <v>1</v>
      </c>
      <c r="AD18" s="37"/>
      <c r="AE18" s="109">
        <f t="shared" si="1"/>
        <v>1.5</v>
      </c>
      <c r="AF18" s="41"/>
      <c r="AG18" s="7"/>
      <c r="AH18" s="92">
        <v>0.5</v>
      </c>
      <c r="AI18" s="7"/>
      <c r="AJ18" s="41"/>
      <c r="AK18" s="38">
        <v>0.5</v>
      </c>
      <c r="AL18" s="41"/>
      <c r="AM18" s="38">
        <f t="shared" si="2"/>
        <v>0.5</v>
      </c>
      <c r="AN18" s="41"/>
      <c r="AO18" s="38">
        <f t="shared" si="3"/>
        <v>0</v>
      </c>
      <c r="AP18" s="37"/>
      <c r="AQ18" s="173"/>
      <c r="AT18" s="3"/>
      <c r="AX18" s="2"/>
      <c r="BF18" s="1"/>
    </row>
    <row r="19" spans="1:58" ht="15.75">
      <c r="A19" s="183" t="s">
        <v>11</v>
      </c>
      <c r="B19" s="14"/>
      <c r="C19" s="75"/>
      <c r="D19" s="14"/>
      <c r="E19" s="14"/>
      <c r="F19" s="93">
        <v>1</v>
      </c>
      <c r="G19" s="14"/>
      <c r="H19" s="14"/>
      <c r="I19" s="19"/>
      <c r="J19" s="14"/>
      <c r="K19" s="14"/>
      <c r="L19" s="89"/>
      <c r="M19" s="14"/>
      <c r="N19" s="14"/>
      <c r="O19" s="19"/>
      <c r="P19" s="14"/>
      <c r="Q19" s="14"/>
      <c r="R19" s="89"/>
      <c r="S19" s="14"/>
      <c r="T19" s="14"/>
      <c r="U19" s="197"/>
      <c r="V19" s="14"/>
      <c r="W19" s="14"/>
      <c r="X19" s="89"/>
      <c r="Y19" s="14"/>
      <c r="Z19" s="37"/>
      <c r="AA19" s="110">
        <v>3</v>
      </c>
      <c r="AB19" s="37"/>
      <c r="AC19" s="110">
        <f t="shared" si="0"/>
        <v>1</v>
      </c>
      <c r="AD19" s="37"/>
      <c r="AE19" s="110">
        <f t="shared" si="1"/>
        <v>2</v>
      </c>
      <c r="AF19" s="39"/>
      <c r="AG19" s="14"/>
      <c r="AH19" s="93"/>
      <c r="AI19" s="14"/>
      <c r="AJ19" s="39"/>
      <c r="AK19" s="39">
        <v>0.5</v>
      </c>
      <c r="AL19" s="39"/>
      <c r="AM19" s="39">
        <f t="shared" si="2"/>
        <v>0</v>
      </c>
      <c r="AN19" s="39"/>
      <c r="AO19" s="39">
        <f t="shared" si="3"/>
        <v>0.5</v>
      </c>
      <c r="AP19" s="37"/>
      <c r="AQ19" s="173"/>
      <c r="AT19" s="3"/>
    </row>
    <row r="20" spans="1:58" ht="15.75">
      <c r="A20" s="181" t="s">
        <v>12</v>
      </c>
      <c r="B20" s="7"/>
      <c r="C20" s="200"/>
      <c r="D20" s="7"/>
      <c r="E20" s="7"/>
      <c r="F20" s="92"/>
      <c r="G20" s="7"/>
      <c r="H20" s="7"/>
      <c r="I20" s="8"/>
      <c r="J20" s="7"/>
      <c r="K20" s="7"/>
      <c r="L20" s="88"/>
      <c r="M20" s="7"/>
      <c r="N20" s="7"/>
      <c r="O20" s="8"/>
      <c r="P20" s="7"/>
      <c r="Q20" s="7"/>
      <c r="R20" s="88"/>
      <c r="S20" s="7"/>
      <c r="T20" s="7"/>
      <c r="U20" s="7"/>
      <c r="V20" s="7"/>
      <c r="W20" s="7"/>
      <c r="X20" s="88"/>
      <c r="Y20" s="7"/>
      <c r="Z20" s="37"/>
      <c r="AA20" s="109">
        <v>2</v>
      </c>
      <c r="AB20" s="37"/>
      <c r="AC20" s="109">
        <f t="shared" si="0"/>
        <v>0</v>
      </c>
      <c r="AD20" s="37"/>
      <c r="AE20" s="109">
        <f t="shared" si="1"/>
        <v>2</v>
      </c>
      <c r="AF20" s="41"/>
      <c r="AG20" s="7"/>
      <c r="AH20" s="92"/>
      <c r="AI20" s="7"/>
      <c r="AJ20" s="41"/>
      <c r="AK20" s="38">
        <v>0.5</v>
      </c>
      <c r="AL20" s="41"/>
      <c r="AM20" s="38">
        <f t="shared" si="2"/>
        <v>0</v>
      </c>
      <c r="AN20" s="41"/>
      <c r="AO20" s="38">
        <f t="shared" si="3"/>
        <v>0.5</v>
      </c>
      <c r="AP20" s="37"/>
      <c r="AQ20" s="173"/>
      <c r="AT20" s="3"/>
      <c r="AV20" s="2"/>
      <c r="AX20" s="2"/>
      <c r="AZ20" s="2"/>
      <c r="BB20" s="2"/>
      <c r="BD20" s="2"/>
    </row>
    <row r="21" spans="1:58" ht="15.75">
      <c r="A21" s="183" t="s">
        <v>13</v>
      </c>
      <c r="B21" s="14"/>
      <c r="C21" s="75"/>
      <c r="D21" s="14"/>
      <c r="E21" s="14"/>
      <c r="F21" s="93">
        <v>1</v>
      </c>
      <c r="G21" s="14"/>
      <c r="H21" s="14"/>
      <c r="I21" s="19"/>
      <c r="J21" s="14"/>
      <c r="K21" s="14"/>
      <c r="L21" s="89"/>
      <c r="M21" s="14"/>
      <c r="N21" s="14"/>
      <c r="O21" s="19"/>
      <c r="P21" s="14"/>
      <c r="Q21" s="14"/>
      <c r="R21" s="89"/>
      <c r="S21" s="14"/>
      <c r="T21" s="14"/>
      <c r="U21" s="197"/>
      <c r="V21" s="14"/>
      <c r="W21" s="14"/>
      <c r="X21" s="89"/>
      <c r="Y21" s="14"/>
      <c r="Z21" s="37"/>
      <c r="AA21" s="110">
        <v>3</v>
      </c>
      <c r="AB21" s="37"/>
      <c r="AC21" s="110">
        <f t="shared" si="0"/>
        <v>1</v>
      </c>
      <c r="AD21" s="37"/>
      <c r="AE21" s="110">
        <f t="shared" si="1"/>
        <v>2</v>
      </c>
      <c r="AF21" s="39"/>
      <c r="AG21" s="14"/>
      <c r="AH21" s="93"/>
      <c r="AI21" s="14"/>
      <c r="AJ21" s="39"/>
      <c r="AK21" s="39">
        <v>0.5</v>
      </c>
      <c r="AL21" s="39"/>
      <c r="AM21" s="39">
        <f t="shared" si="2"/>
        <v>0</v>
      </c>
      <c r="AN21" s="39"/>
      <c r="AO21" s="39">
        <f t="shared" si="3"/>
        <v>0.5</v>
      </c>
      <c r="AP21" s="37"/>
      <c r="AQ21" s="173"/>
      <c r="AS21" s="3"/>
      <c r="AT21" s="3"/>
    </row>
    <row r="22" spans="1:58" ht="15.75">
      <c r="A22" s="181" t="s">
        <v>14</v>
      </c>
      <c r="B22" s="7"/>
      <c r="C22" s="8"/>
      <c r="D22" s="7"/>
      <c r="E22" s="7"/>
      <c r="F22" s="92">
        <v>1</v>
      </c>
      <c r="G22" s="7"/>
      <c r="H22" s="7"/>
      <c r="I22" s="8"/>
      <c r="J22" s="7"/>
      <c r="K22" s="7"/>
      <c r="L22" s="88"/>
      <c r="M22" s="7"/>
      <c r="N22" s="7"/>
      <c r="O22" s="8"/>
      <c r="P22" s="7"/>
      <c r="Q22" s="7"/>
      <c r="R22" s="88"/>
      <c r="S22" s="7"/>
      <c r="T22" s="7"/>
      <c r="U22" s="7"/>
      <c r="V22" s="7"/>
      <c r="W22" s="7"/>
      <c r="X22" s="88"/>
      <c r="Y22" s="7"/>
      <c r="Z22" s="37"/>
      <c r="AA22" s="109">
        <v>2</v>
      </c>
      <c r="AB22" s="37"/>
      <c r="AC22" s="109">
        <f t="shared" si="0"/>
        <v>1</v>
      </c>
      <c r="AD22" s="37"/>
      <c r="AE22" s="109">
        <f t="shared" si="1"/>
        <v>1</v>
      </c>
      <c r="AF22" s="41"/>
      <c r="AG22" s="7"/>
      <c r="AH22" s="92"/>
      <c r="AI22" s="7"/>
      <c r="AJ22" s="41"/>
      <c r="AK22" s="38">
        <v>0.5</v>
      </c>
      <c r="AL22" s="41"/>
      <c r="AM22" s="38">
        <f t="shared" si="2"/>
        <v>0</v>
      </c>
      <c r="AN22" s="41"/>
      <c r="AO22" s="38">
        <f t="shared" si="3"/>
        <v>0.5</v>
      </c>
      <c r="AP22" s="37"/>
      <c r="AQ22" s="173"/>
      <c r="AT22" s="3"/>
      <c r="AV22" s="2"/>
      <c r="AX22" s="2"/>
      <c r="AZ22" s="2"/>
      <c r="BB22" s="2"/>
      <c r="BD22" s="2"/>
    </row>
    <row r="23" spans="1:58" ht="15.75">
      <c r="A23" s="183" t="s">
        <v>15</v>
      </c>
      <c r="B23" s="14"/>
      <c r="C23" s="75"/>
      <c r="D23" s="14"/>
      <c r="E23" s="14"/>
      <c r="F23" s="93"/>
      <c r="G23" s="14"/>
      <c r="H23" s="14"/>
      <c r="I23" s="99">
        <v>1</v>
      </c>
      <c r="J23" s="14"/>
      <c r="K23" s="14"/>
      <c r="L23" s="89"/>
      <c r="M23" s="14"/>
      <c r="N23" s="14"/>
      <c r="O23" s="19"/>
      <c r="P23" s="14"/>
      <c r="Q23" s="14"/>
      <c r="R23" s="89"/>
      <c r="S23" s="14"/>
      <c r="T23" s="14"/>
      <c r="U23" s="14"/>
      <c r="V23" s="14"/>
      <c r="W23" s="14"/>
      <c r="X23" s="89"/>
      <c r="Y23" s="14"/>
      <c r="Z23" s="37"/>
      <c r="AA23" s="110">
        <v>3</v>
      </c>
      <c r="AB23" s="37"/>
      <c r="AC23" s="110">
        <f t="shared" si="0"/>
        <v>1</v>
      </c>
      <c r="AD23" s="37"/>
      <c r="AE23" s="110">
        <f t="shared" si="1"/>
        <v>2</v>
      </c>
      <c r="AF23" s="39"/>
      <c r="AG23" s="14"/>
      <c r="AH23" s="93"/>
      <c r="AI23" s="14"/>
      <c r="AJ23" s="39"/>
      <c r="AK23" s="39">
        <v>0.5</v>
      </c>
      <c r="AL23" s="39"/>
      <c r="AM23" s="39">
        <f t="shared" si="2"/>
        <v>0</v>
      </c>
      <c r="AN23" s="39"/>
      <c r="AO23" s="39">
        <f t="shared" si="3"/>
        <v>0.5</v>
      </c>
      <c r="AP23" s="37"/>
      <c r="AQ23" s="173"/>
      <c r="AT23" s="3"/>
    </row>
    <row r="24" spans="1:58" ht="15.75">
      <c r="A24" s="184" t="s">
        <v>117</v>
      </c>
      <c r="B24" s="12"/>
      <c r="C24" s="76"/>
      <c r="D24" s="12"/>
      <c r="E24" s="12"/>
      <c r="F24" s="94"/>
      <c r="G24" s="12"/>
      <c r="H24" s="12"/>
      <c r="I24" s="94">
        <v>1</v>
      </c>
      <c r="J24" s="12"/>
      <c r="K24" s="12"/>
      <c r="L24" s="82"/>
      <c r="M24" s="12"/>
      <c r="N24" s="12"/>
      <c r="O24" s="76"/>
      <c r="P24" s="12"/>
      <c r="Q24" s="12"/>
      <c r="R24" s="82">
        <v>0.5</v>
      </c>
      <c r="S24" s="12"/>
      <c r="T24" s="12"/>
      <c r="U24" s="12"/>
      <c r="V24" s="12"/>
      <c r="W24" s="12"/>
      <c r="X24" s="82"/>
      <c r="Y24" s="12"/>
      <c r="Z24" s="37"/>
      <c r="AA24" s="111">
        <v>2.5</v>
      </c>
      <c r="AB24" s="37"/>
      <c r="AC24" s="109">
        <f t="shared" si="0"/>
        <v>1.5</v>
      </c>
      <c r="AD24" s="37"/>
      <c r="AE24" s="109">
        <f t="shared" si="1"/>
        <v>1</v>
      </c>
      <c r="AF24" s="41"/>
      <c r="AG24" s="12"/>
      <c r="AH24" s="94"/>
      <c r="AI24" s="12"/>
      <c r="AJ24" s="41"/>
      <c r="AK24" s="38">
        <v>0.5</v>
      </c>
      <c r="AL24" s="41"/>
      <c r="AM24" s="38">
        <f t="shared" si="2"/>
        <v>0</v>
      </c>
      <c r="AN24" s="41"/>
      <c r="AO24" s="38">
        <f t="shared" si="3"/>
        <v>0.5</v>
      </c>
      <c r="AP24" s="37"/>
      <c r="AQ24" s="173"/>
      <c r="AS24" s="3"/>
      <c r="AT24" s="3"/>
      <c r="AV24" s="2"/>
      <c r="AX24" s="2"/>
      <c r="AZ24" s="2"/>
      <c r="BB24" s="2"/>
      <c r="BD24" s="2"/>
    </row>
    <row r="25" spans="1:58" ht="15.75">
      <c r="A25" s="185" t="s">
        <v>16</v>
      </c>
      <c r="B25" s="13"/>
      <c r="C25" s="20"/>
      <c r="D25" s="13"/>
      <c r="E25" s="13"/>
      <c r="F25" s="95"/>
      <c r="G25" s="13"/>
      <c r="H25" s="13"/>
      <c r="I25" s="100">
        <v>1</v>
      </c>
      <c r="J25" s="13"/>
      <c r="K25" s="13"/>
      <c r="L25" s="79"/>
      <c r="M25" s="13"/>
      <c r="N25" s="13"/>
      <c r="O25" s="20"/>
      <c r="P25" s="13"/>
      <c r="Q25" s="13"/>
      <c r="R25" s="79"/>
      <c r="S25" s="13"/>
      <c r="T25" s="13"/>
      <c r="U25" s="13"/>
      <c r="V25" s="13"/>
      <c r="W25" s="13"/>
      <c r="X25" s="90"/>
      <c r="Y25" s="13"/>
      <c r="Z25" s="37"/>
      <c r="AA25" s="112">
        <v>2.5</v>
      </c>
      <c r="AB25" s="37"/>
      <c r="AC25" s="110">
        <f t="shared" si="0"/>
        <v>1</v>
      </c>
      <c r="AD25" s="37"/>
      <c r="AE25" s="110">
        <f t="shared" si="1"/>
        <v>1.5</v>
      </c>
      <c r="AF25" s="39"/>
      <c r="AG25" s="13"/>
      <c r="AH25" s="95"/>
      <c r="AI25" s="13"/>
      <c r="AJ25" s="39"/>
      <c r="AK25" s="39">
        <v>0.5</v>
      </c>
      <c r="AL25" s="39"/>
      <c r="AM25" s="39">
        <f t="shared" si="2"/>
        <v>0</v>
      </c>
      <c r="AN25" s="39"/>
      <c r="AO25" s="39">
        <f t="shared" si="3"/>
        <v>0.5</v>
      </c>
      <c r="AP25" s="37"/>
      <c r="AQ25" s="173"/>
      <c r="AT25" s="3"/>
      <c r="AZ25" s="2"/>
    </row>
    <row r="26" spans="1:58" ht="15.75">
      <c r="A26" s="184" t="s">
        <v>17</v>
      </c>
      <c r="B26" s="12"/>
      <c r="C26" s="106">
        <v>0.5</v>
      </c>
      <c r="D26" s="12"/>
      <c r="E26" s="12"/>
      <c r="F26" s="94">
        <v>0.5</v>
      </c>
      <c r="G26" s="12"/>
      <c r="H26" s="12"/>
      <c r="I26" s="76"/>
      <c r="J26" s="12"/>
      <c r="K26" s="12"/>
      <c r="L26" s="76"/>
      <c r="M26" s="12"/>
      <c r="N26" s="12"/>
      <c r="O26" s="76"/>
      <c r="P26" s="12"/>
      <c r="Q26" s="12"/>
      <c r="R26" s="76"/>
      <c r="S26" s="12"/>
      <c r="T26" s="12"/>
      <c r="U26" s="150"/>
      <c r="V26" s="12"/>
      <c r="W26" s="12"/>
      <c r="X26" s="82"/>
      <c r="Y26" s="12"/>
      <c r="Z26" s="37"/>
      <c r="AA26" s="111">
        <v>3</v>
      </c>
      <c r="AB26" s="37"/>
      <c r="AC26" s="109">
        <f t="shared" si="0"/>
        <v>1</v>
      </c>
      <c r="AD26" s="37"/>
      <c r="AE26" s="109">
        <f t="shared" si="1"/>
        <v>2</v>
      </c>
      <c r="AF26" s="41"/>
      <c r="AG26" s="12"/>
      <c r="AH26" s="94"/>
      <c r="AI26" s="12"/>
      <c r="AJ26" s="41"/>
      <c r="AK26" s="38">
        <v>0.5</v>
      </c>
      <c r="AL26" s="41"/>
      <c r="AM26" s="38">
        <f t="shared" si="2"/>
        <v>0</v>
      </c>
      <c r="AN26" s="41"/>
      <c r="AO26" s="38">
        <f t="shared" si="3"/>
        <v>0.5</v>
      </c>
      <c r="AP26" s="37"/>
      <c r="AQ26" s="173"/>
      <c r="AT26" s="3"/>
      <c r="AX26" s="2"/>
      <c r="AZ26" s="2"/>
      <c r="BB26" s="2"/>
      <c r="BD26" s="2"/>
    </row>
    <row r="27" spans="1:58" ht="15.75">
      <c r="A27" s="185" t="s">
        <v>18</v>
      </c>
      <c r="B27" s="13"/>
      <c r="C27" s="100"/>
      <c r="D27" s="13"/>
      <c r="E27" s="13"/>
      <c r="F27" s="95">
        <v>1</v>
      </c>
      <c r="G27" s="13"/>
      <c r="H27" s="13"/>
      <c r="I27" s="20"/>
      <c r="J27" s="13"/>
      <c r="K27" s="13"/>
      <c r="L27" s="81"/>
      <c r="M27" s="13"/>
      <c r="N27" s="13"/>
      <c r="O27" s="20"/>
      <c r="P27" s="13"/>
      <c r="Q27" s="13"/>
      <c r="R27" s="81"/>
      <c r="S27" s="13"/>
      <c r="T27" s="13"/>
      <c r="U27" s="140"/>
      <c r="V27" s="13"/>
      <c r="W27" s="13"/>
      <c r="X27" s="90"/>
      <c r="Y27" s="13"/>
      <c r="Z27" s="37"/>
      <c r="AA27" s="112">
        <v>3</v>
      </c>
      <c r="AB27" s="37"/>
      <c r="AC27" s="110">
        <f t="shared" si="0"/>
        <v>1</v>
      </c>
      <c r="AD27" s="37"/>
      <c r="AE27" s="110">
        <f t="shared" si="1"/>
        <v>2</v>
      </c>
      <c r="AF27" s="39"/>
      <c r="AG27" s="13"/>
      <c r="AH27" s="95">
        <v>0.5</v>
      </c>
      <c r="AI27" s="13"/>
      <c r="AJ27" s="39"/>
      <c r="AK27" s="39">
        <v>0.5</v>
      </c>
      <c r="AL27" s="39"/>
      <c r="AM27" s="39">
        <f t="shared" si="2"/>
        <v>0.5</v>
      </c>
      <c r="AN27" s="39"/>
      <c r="AO27" s="39">
        <f t="shared" si="3"/>
        <v>0</v>
      </c>
      <c r="AP27" s="37"/>
      <c r="AQ27" s="173"/>
      <c r="AT27" s="3"/>
      <c r="AV27" s="2"/>
      <c r="AX27" s="2"/>
      <c r="AZ27" s="2"/>
      <c r="BB27" s="2"/>
      <c r="BD27" s="2"/>
    </row>
    <row r="28" spans="1:58" ht="15.75">
      <c r="A28" s="184" t="s">
        <v>19</v>
      </c>
      <c r="B28" s="12"/>
      <c r="C28" s="76"/>
      <c r="D28" s="12"/>
      <c r="E28" s="12"/>
      <c r="F28" s="94"/>
      <c r="G28" s="12"/>
      <c r="H28" s="12"/>
      <c r="I28" s="101">
        <v>0.5</v>
      </c>
      <c r="J28" s="12"/>
      <c r="K28" s="12"/>
      <c r="L28" s="82"/>
      <c r="M28" s="12"/>
      <c r="N28" s="12"/>
      <c r="O28" s="76"/>
      <c r="P28" s="12"/>
      <c r="Q28" s="12"/>
      <c r="R28" s="82"/>
      <c r="S28" s="12"/>
      <c r="T28" s="12"/>
      <c r="U28" s="12"/>
      <c r="V28" s="12"/>
      <c r="W28" s="12"/>
      <c r="X28" s="82"/>
      <c r="Y28" s="12"/>
      <c r="Z28" s="37"/>
      <c r="AA28" s="111">
        <v>2</v>
      </c>
      <c r="AB28" s="37"/>
      <c r="AC28" s="109">
        <f t="shared" si="0"/>
        <v>0.5</v>
      </c>
      <c r="AD28" s="37"/>
      <c r="AE28" s="109">
        <f t="shared" si="1"/>
        <v>1.5</v>
      </c>
      <c r="AF28" s="41"/>
      <c r="AG28" s="12"/>
      <c r="AH28" s="94">
        <v>0.5</v>
      </c>
      <c r="AI28" s="12"/>
      <c r="AJ28" s="41"/>
      <c r="AK28" s="38">
        <v>0.5</v>
      </c>
      <c r="AL28" s="41"/>
      <c r="AM28" s="38">
        <f t="shared" si="2"/>
        <v>0.5</v>
      </c>
      <c r="AN28" s="41"/>
      <c r="AO28" s="38">
        <f t="shared" si="3"/>
        <v>0</v>
      </c>
      <c r="AP28" s="37"/>
      <c r="AQ28" s="173"/>
      <c r="AV28" s="2"/>
      <c r="AX28" s="2"/>
      <c r="AZ28" s="2"/>
      <c r="BB28" s="2"/>
      <c r="BD28" s="2"/>
    </row>
    <row r="29" spans="1:58" ht="15.75">
      <c r="A29" s="185" t="s">
        <v>20</v>
      </c>
      <c r="B29" s="13"/>
      <c r="C29" s="77"/>
      <c r="D29" s="13"/>
      <c r="E29" s="13"/>
      <c r="F29" s="95"/>
      <c r="G29" s="13"/>
      <c r="H29" s="13"/>
      <c r="I29" s="95">
        <v>1</v>
      </c>
      <c r="J29" s="13"/>
      <c r="K29" s="13"/>
      <c r="L29" s="90"/>
      <c r="M29" s="13"/>
      <c r="N29" s="13"/>
      <c r="O29" s="20"/>
      <c r="P29" s="13"/>
      <c r="Q29" s="13"/>
      <c r="R29" s="90"/>
      <c r="S29" s="13"/>
      <c r="T29" s="13"/>
      <c r="U29" s="13"/>
      <c r="V29" s="13"/>
      <c r="W29" s="13"/>
      <c r="X29" s="90"/>
      <c r="Y29" s="13"/>
      <c r="Z29" s="37"/>
      <c r="AA29" s="112">
        <v>3.5</v>
      </c>
      <c r="AB29" s="37"/>
      <c r="AC29" s="110">
        <f t="shared" si="0"/>
        <v>1</v>
      </c>
      <c r="AD29" s="37"/>
      <c r="AE29" s="110">
        <f t="shared" si="1"/>
        <v>2.5</v>
      </c>
      <c r="AF29" s="39"/>
      <c r="AG29" s="13"/>
      <c r="AH29" s="95"/>
      <c r="AI29" s="13"/>
      <c r="AJ29" s="39"/>
      <c r="AK29" s="39">
        <v>0.5</v>
      </c>
      <c r="AL29" s="39"/>
      <c r="AM29" s="39">
        <f t="shared" si="2"/>
        <v>0</v>
      </c>
      <c r="AN29" s="39"/>
      <c r="AO29" s="39">
        <f t="shared" si="3"/>
        <v>0.5</v>
      </c>
      <c r="AP29" s="37"/>
      <c r="AQ29" s="173"/>
      <c r="AT29" s="3"/>
      <c r="AX29" s="2"/>
      <c r="AZ29" s="2"/>
      <c r="BB29" s="2"/>
      <c r="BD29" s="2"/>
    </row>
    <row r="30" spans="1:58" ht="15.75">
      <c r="A30" s="184" t="s">
        <v>21</v>
      </c>
      <c r="B30" s="12"/>
      <c r="C30" s="76"/>
      <c r="D30" s="12"/>
      <c r="E30" s="12"/>
      <c r="F30" s="94"/>
      <c r="G30" s="12"/>
      <c r="H30" s="12"/>
      <c r="I30" s="94">
        <v>1</v>
      </c>
      <c r="J30" s="12"/>
      <c r="K30" s="12"/>
      <c r="L30" s="82"/>
      <c r="M30" s="12"/>
      <c r="N30" s="12"/>
      <c r="O30" s="76"/>
      <c r="P30" s="12"/>
      <c r="Q30" s="12"/>
      <c r="R30" s="82">
        <v>0.5</v>
      </c>
      <c r="S30" s="12"/>
      <c r="T30" s="12"/>
      <c r="U30" s="12"/>
      <c r="V30" s="12"/>
      <c r="W30" s="12"/>
      <c r="X30" s="82"/>
      <c r="Y30" s="12"/>
      <c r="Z30" s="37"/>
      <c r="AA30" s="111">
        <v>2.5</v>
      </c>
      <c r="AB30" s="37"/>
      <c r="AC30" s="109">
        <f t="shared" si="0"/>
        <v>1.5</v>
      </c>
      <c r="AD30" s="37"/>
      <c r="AE30" s="109">
        <f t="shared" si="1"/>
        <v>1</v>
      </c>
      <c r="AF30" s="41"/>
      <c r="AG30" s="12"/>
      <c r="AH30" s="94"/>
      <c r="AI30" s="12"/>
      <c r="AJ30" s="41"/>
      <c r="AK30" s="38">
        <v>0.5</v>
      </c>
      <c r="AL30" s="41"/>
      <c r="AM30" s="38">
        <f t="shared" si="2"/>
        <v>0</v>
      </c>
      <c r="AN30" s="41"/>
      <c r="AO30" s="38">
        <f t="shared" si="3"/>
        <v>0.5</v>
      </c>
      <c r="AP30" s="37"/>
      <c r="AQ30" s="173"/>
      <c r="AV30" s="2"/>
      <c r="AX30" s="2"/>
      <c r="AZ30" s="2"/>
      <c r="BB30" s="2"/>
      <c r="BD30" s="2"/>
    </row>
    <row r="31" spans="1:58" ht="15.75">
      <c r="A31" s="185" t="s">
        <v>22</v>
      </c>
      <c r="B31" s="13"/>
      <c r="C31" s="20"/>
      <c r="D31" s="13"/>
      <c r="E31" s="13"/>
      <c r="F31" s="95"/>
      <c r="G31" s="13"/>
      <c r="H31" s="13"/>
      <c r="I31" s="95">
        <v>1</v>
      </c>
      <c r="J31" s="13"/>
      <c r="K31" s="13"/>
      <c r="L31" s="90"/>
      <c r="M31" s="13"/>
      <c r="N31" s="13"/>
      <c r="O31" s="20"/>
      <c r="P31" s="13"/>
      <c r="Q31" s="13"/>
      <c r="R31" s="90"/>
      <c r="S31" s="13"/>
      <c r="T31" s="13"/>
      <c r="U31" s="13"/>
      <c r="V31" s="13"/>
      <c r="W31" s="13"/>
      <c r="X31" s="90"/>
      <c r="Y31" s="13"/>
      <c r="Z31" s="37"/>
      <c r="AA31" s="112">
        <v>2.5</v>
      </c>
      <c r="AB31" s="37"/>
      <c r="AC31" s="110">
        <f t="shared" si="0"/>
        <v>1</v>
      </c>
      <c r="AD31" s="37"/>
      <c r="AE31" s="110">
        <f t="shared" si="1"/>
        <v>1.5</v>
      </c>
      <c r="AF31" s="39"/>
      <c r="AG31" s="13"/>
      <c r="AH31" s="95"/>
      <c r="AI31" s="13"/>
      <c r="AJ31" s="39"/>
      <c r="AK31" s="39">
        <v>0.5</v>
      </c>
      <c r="AL31" s="39"/>
      <c r="AM31" s="39">
        <f t="shared" si="2"/>
        <v>0</v>
      </c>
      <c r="AN31" s="39"/>
      <c r="AO31" s="39">
        <f t="shared" si="3"/>
        <v>0.5</v>
      </c>
      <c r="AP31" s="37"/>
      <c r="AQ31" s="173"/>
      <c r="AT31" s="3"/>
      <c r="AV31" s="2"/>
      <c r="AX31" s="2"/>
      <c r="AZ31" s="2"/>
      <c r="BB31" s="2"/>
      <c r="BD31" s="2"/>
    </row>
    <row r="32" spans="1:58" ht="15.75">
      <c r="A32" s="184" t="s">
        <v>23</v>
      </c>
      <c r="B32" s="12"/>
      <c r="C32" s="76"/>
      <c r="D32" s="12"/>
      <c r="E32" s="12"/>
      <c r="F32" s="94">
        <v>1</v>
      </c>
      <c r="G32" s="12"/>
      <c r="H32" s="12"/>
      <c r="I32" s="94"/>
      <c r="J32" s="12"/>
      <c r="K32" s="12"/>
      <c r="L32" s="82"/>
      <c r="M32" s="12"/>
      <c r="N32" s="12"/>
      <c r="O32" s="76"/>
      <c r="P32" s="12"/>
      <c r="Q32" s="12"/>
      <c r="R32" s="82"/>
      <c r="S32" s="12"/>
      <c r="T32" s="12"/>
      <c r="U32" s="152"/>
      <c r="V32" s="12"/>
      <c r="W32" s="12"/>
      <c r="X32" s="82"/>
      <c r="Y32" s="12"/>
      <c r="Z32" s="37"/>
      <c r="AA32" s="111">
        <v>2.5</v>
      </c>
      <c r="AB32" s="37"/>
      <c r="AC32" s="109">
        <f t="shared" si="0"/>
        <v>1</v>
      </c>
      <c r="AD32" s="37"/>
      <c r="AE32" s="109">
        <f t="shared" si="1"/>
        <v>1.5</v>
      </c>
      <c r="AF32" s="41"/>
      <c r="AG32" s="12"/>
      <c r="AH32" s="94"/>
      <c r="AI32" s="12"/>
      <c r="AJ32" s="41"/>
      <c r="AK32" s="38">
        <v>0.5</v>
      </c>
      <c r="AL32" s="41"/>
      <c r="AM32" s="38">
        <f t="shared" si="2"/>
        <v>0</v>
      </c>
      <c r="AN32" s="41"/>
      <c r="AO32" s="38">
        <f t="shared" si="3"/>
        <v>0.5</v>
      </c>
      <c r="AP32" s="37"/>
      <c r="AQ32" s="173"/>
      <c r="AV32" s="2"/>
      <c r="AX32" s="2"/>
      <c r="AZ32" s="2"/>
      <c r="BB32" s="2"/>
    </row>
    <row r="33" spans="1:62" ht="15.75">
      <c r="A33" s="185" t="s">
        <v>24</v>
      </c>
      <c r="B33" s="13"/>
      <c r="C33" s="77"/>
      <c r="D33" s="13"/>
      <c r="E33" s="13"/>
      <c r="F33" s="95"/>
      <c r="G33" s="13"/>
      <c r="H33" s="13"/>
      <c r="I33" s="95">
        <v>1</v>
      </c>
      <c r="J33" s="13"/>
      <c r="K33" s="13"/>
      <c r="L33" s="90"/>
      <c r="M33" s="13"/>
      <c r="N33" s="13"/>
      <c r="O33" s="20"/>
      <c r="P33" s="13"/>
      <c r="Q33" s="13"/>
      <c r="R33" s="90"/>
      <c r="S33" s="13"/>
      <c r="T33" s="13"/>
      <c r="U33" s="13"/>
      <c r="V33" s="13"/>
      <c r="W33" s="13"/>
      <c r="X33" s="90"/>
      <c r="Y33" s="13"/>
      <c r="Z33" s="37"/>
      <c r="AA33" s="112">
        <v>3.5</v>
      </c>
      <c r="AB33" s="37"/>
      <c r="AC33" s="110">
        <f t="shared" si="0"/>
        <v>1</v>
      </c>
      <c r="AD33" s="37"/>
      <c r="AE33" s="110">
        <f t="shared" si="1"/>
        <v>2.5</v>
      </c>
      <c r="AF33" s="39"/>
      <c r="AG33" s="13"/>
      <c r="AH33" s="95"/>
      <c r="AI33" s="13"/>
      <c r="AJ33" s="39"/>
      <c r="AK33" s="39">
        <v>0.5</v>
      </c>
      <c r="AL33" s="39"/>
      <c r="AM33" s="39">
        <f t="shared" si="2"/>
        <v>0</v>
      </c>
      <c r="AN33" s="39"/>
      <c r="AO33" s="39">
        <f t="shared" si="3"/>
        <v>0.5</v>
      </c>
      <c r="AP33" s="37"/>
      <c r="AQ33" s="173"/>
      <c r="AT33" s="3"/>
      <c r="AV33" s="2"/>
      <c r="AX33" s="2"/>
      <c r="AZ33" s="2"/>
      <c r="BB33" s="2"/>
      <c r="BD33" s="2"/>
    </row>
    <row r="34" spans="1:62" ht="15.75">
      <c r="A34" s="184" t="s">
        <v>25</v>
      </c>
      <c r="B34" s="12"/>
      <c r="C34" s="76"/>
      <c r="D34" s="12"/>
      <c r="E34" s="12"/>
      <c r="F34" s="94"/>
      <c r="G34" s="12"/>
      <c r="H34" s="12"/>
      <c r="I34" s="94">
        <v>1</v>
      </c>
      <c r="J34" s="12"/>
      <c r="K34" s="12"/>
      <c r="L34" s="82"/>
      <c r="M34" s="12"/>
      <c r="N34" s="12"/>
      <c r="O34" s="76"/>
      <c r="P34" s="12"/>
      <c r="Q34" s="12"/>
      <c r="R34" s="82"/>
      <c r="S34" s="12"/>
      <c r="T34" s="12"/>
      <c r="U34" s="12"/>
      <c r="V34" s="12"/>
      <c r="W34" s="12"/>
      <c r="X34" s="82"/>
      <c r="Y34" s="12"/>
      <c r="Z34" s="37"/>
      <c r="AA34" s="111">
        <v>2.5</v>
      </c>
      <c r="AB34" s="37"/>
      <c r="AC34" s="109">
        <f t="shared" si="0"/>
        <v>1</v>
      </c>
      <c r="AD34" s="37"/>
      <c r="AE34" s="109">
        <f t="shared" si="1"/>
        <v>1.5</v>
      </c>
      <c r="AF34" s="41"/>
      <c r="AG34" s="12"/>
      <c r="AH34" s="94"/>
      <c r="AI34" s="12"/>
      <c r="AJ34" s="41"/>
      <c r="AK34" s="38">
        <v>0.5</v>
      </c>
      <c r="AL34" s="41"/>
      <c r="AM34" s="38">
        <f t="shared" si="2"/>
        <v>0</v>
      </c>
      <c r="AN34" s="41"/>
      <c r="AO34" s="38">
        <f t="shared" si="3"/>
        <v>0.5</v>
      </c>
      <c r="AP34" s="37"/>
      <c r="AQ34" s="173"/>
      <c r="AT34" s="3"/>
      <c r="AV34" s="2"/>
      <c r="AX34" s="2"/>
      <c r="BB34" s="2"/>
    </row>
    <row r="35" spans="1:62" ht="15.75">
      <c r="A35" s="185" t="s">
        <v>26</v>
      </c>
      <c r="B35" s="13"/>
      <c r="C35" s="20"/>
      <c r="D35" s="13"/>
      <c r="E35" s="13"/>
      <c r="F35" s="95"/>
      <c r="G35" s="13"/>
      <c r="H35" s="13"/>
      <c r="I35" s="95">
        <v>1</v>
      </c>
      <c r="J35" s="13"/>
      <c r="K35" s="13"/>
      <c r="L35" s="90"/>
      <c r="M35" s="13"/>
      <c r="N35" s="13"/>
      <c r="O35" s="20"/>
      <c r="P35" s="13"/>
      <c r="Q35" s="13"/>
      <c r="R35" s="90"/>
      <c r="S35" s="13"/>
      <c r="T35" s="13"/>
      <c r="U35" s="13"/>
      <c r="V35" s="13"/>
      <c r="W35" s="13"/>
      <c r="X35" s="90"/>
      <c r="Y35" s="13"/>
      <c r="Z35" s="37"/>
      <c r="AA35" s="112">
        <v>2.5</v>
      </c>
      <c r="AB35" s="37"/>
      <c r="AC35" s="110">
        <f t="shared" si="0"/>
        <v>1</v>
      </c>
      <c r="AD35" s="37"/>
      <c r="AE35" s="110">
        <f t="shared" si="1"/>
        <v>1.5</v>
      </c>
      <c r="AF35" s="39"/>
      <c r="AG35" s="13"/>
      <c r="AH35" s="95"/>
      <c r="AI35" s="13"/>
      <c r="AJ35" s="39"/>
      <c r="AK35" s="39">
        <v>0.5</v>
      </c>
      <c r="AL35" s="39"/>
      <c r="AM35" s="39">
        <f t="shared" si="2"/>
        <v>0</v>
      </c>
      <c r="AN35" s="39"/>
      <c r="AO35" s="39">
        <f t="shared" si="3"/>
        <v>0.5</v>
      </c>
      <c r="AP35" s="37"/>
      <c r="AQ35" s="173"/>
      <c r="AV35" s="2"/>
      <c r="AX35" s="2"/>
      <c r="AZ35" s="2"/>
      <c r="BB35" s="2"/>
    </row>
    <row r="36" spans="1:62" ht="15.75">
      <c r="A36" s="184" t="s">
        <v>27</v>
      </c>
      <c r="B36" s="12"/>
      <c r="C36" s="76"/>
      <c r="D36" s="12"/>
      <c r="E36" s="12"/>
      <c r="F36" s="94"/>
      <c r="G36" s="12"/>
      <c r="H36" s="12"/>
      <c r="I36" s="85">
        <v>1</v>
      </c>
      <c r="J36" s="12"/>
      <c r="K36" s="12"/>
      <c r="L36" s="82"/>
      <c r="M36" s="12"/>
      <c r="N36" s="12"/>
      <c r="O36" s="76"/>
      <c r="P36" s="12"/>
      <c r="Q36" s="12"/>
      <c r="R36" s="82"/>
      <c r="S36" s="12"/>
      <c r="T36" s="12"/>
      <c r="U36" s="12"/>
      <c r="V36" s="12"/>
      <c r="W36" s="12"/>
      <c r="X36" s="82"/>
      <c r="Y36" s="12"/>
      <c r="Z36" s="37"/>
      <c r="AA36" s="111">
        <v>2.5</v>
      </c>
      <c r="AB36" s="37"/>
      <c r="AC36" s="109">
        <f t="shared" si="0"/>
        <v>1</v>
      </c>
      <c r="AD36" s="37"/>
      <c r="AE36" s="109">
        <f t="shared" si="1"/>
        <v>1.5</v>
      </c>
      <c r="AF36" s="41"/>
      <c r="AG36" s="12"/>
      <c r="AH36" s="94"/>
      <c r="AI36" s="12"/>
      <c r="AJ36" s="41"/>
      <c r="AK36" s="38">
        <v>0.5</v>
      </c>
      <c r="AL36" s="41"/>
      <c r="AM36" s="38">
        <f t="shared" si="2"/>
        <v>0</v>
      </c>
      <c r="AN36" s="41"/>
      <c r="AO36" s="38">
        <f t="shared" si="3"/>
        <v>0.5</v>
      </c>
      <c r="AP36" s="37"/>
      <c r="AQ36" s="173"/>
      <c r="AS36" s="3"/>
      <c r="AT36" s="3"/>
      <c r="AV36" s="2"/>
      <c r="AX36" s="2"/>
      <c r="AZ36" s="2"/>
      <c r="BB36" s="2"/>
      <c r="BD36" s="2"/>
    </row>
    <row r="37" spans="1:62" ht="15.75">
      <c r="A37" s="185" t="s">
        <v>28</v>
      </c>
      <c r="B37" s="13"/>
      <c r="C37" s="77"/>
      <c r="D37" s="13"/>
      <c r="E37" s="13"/>
      <c r="F37" s="95"/>
      <c r="G37" s="13"/>
      <c r="H37" s="13"/>
      <c r="I37" s="20"/>
      <c r="J37" s="13"/>
      <c r="K37" s="13"/>
      <c r="L37" s="90"/>
      <c r="M37" s="13"/>
      <c r="N37" s="13"/>
      <c r="O37" s="20"/>
      <c r="P37" s="13"/>
      <c r="Q37" s="13"/>
      <c r="R37" s="90"/>
      <c r="S37" s="13"/>
      <c r="T37" s="13"/>
      <c r="U37" s="13"/>
      <c r="V37" s="13"/>
      <c r="W37" s="13"/>
      <c r="X37" s="90"/>
      <c r="Y37" s="13"/>
      <c r="Z37" s="37"/>
      <c r="AA37" s="112">
        <v>3</v>
      </c>
      <c r="AB37" s="37"/>
      <c r="AC37" s="110">
        <f t="shared" si="0"/>
        <v>0</v>
      </c>
      <c r="AD37" s="37"/>
      <c r="AE37" s="110">
        <f t="shared" si="1"/>
        <v>3</v>
      </c>
      <c r="AF37" s="39"/>
      <c r="AG37" s="13"/>
      <c r="AH37" s="95">
        <v>0.5</v>
      </c>
      <c r="AI37" s="13"/>
      <c r="AJ37" s="39"/>
      <c r="AK37" s="39">
        <v>0.5</v>
      </c>
      <c r="AL37" s="39"/>
      <c r="AM37" s="39">
        <f t="shared" si="2"/>
        <v>0.5</v>
      </c>
      <c r="AN37" s="39"/>
      <c r="AO37" s="39">
        <f t="shared" si="3"/>
        <v>0</v>
      </c>
      <c r="AP37" s="37"/>
      <c r="AQ37" s="173"/>
      <c r="AT37" s="3"/>
      <c r="AV37" s="2"/>
      <c r="AX37" s="2"/>
      <c r="BB37" s="2"/>
    </row>
    <row r="38" spans="1:62" ht="15.75">
      <c r="A38" s="184" t="s">
        <v>29</v>
      </c>
      <c r="B38" s="12"/>
      <c r="C38" s="76"/>
      <c r="D38" s="12"/>
      <c r="E38" s="12"/>
      <c r="F38" s="94">
        <v>1</v>
      </c>
      <c r="G38" s="12"/>
      <c r="H38" s="12"/>
      <c r="I38" s="76"/>
      <c r="J38" s="12"/>
      <c r="K38" s="12"/>
      <c r="L38" s="82"/>
      <c r="M38" s="12"/>
      <c r="N38" s="12"/>
      <c r="O38" s="76"/>
      <c r="P38" s="12"/>
      <c r="Q38" s="12"/>
      <c r="R38" s="83"/>
      <c r="S38" s="12"/>
      <c r="T38" s="12"/>
      <c r="U38" s="150"/>
      <c r="V38" s="12"/>
      <c r="W38" s="12"/>
      <c r="X38" s="82"/>
      <c r="Y38" s="12"/>
      <c r="Z38" s="37"/>
      <c r="AA38" s="111">
        <v>2</v>
      </c>
      <c r="AB38" s="37"/>
      <c r="AC38" s="109">
        <f t="shared" si="0"/>
        <v>1</v>
      </c>
      <c r="AD38" s="37"/>
      <c r="AE38" s="109">
        <f t="shared" si="1"/>
        <v>1</v>
      </c>
      <c r="AF38" s="41"/>
      <c r="AG38" s="12"/>
      <c r="AH38" s="94">
        <v>0.5</v>
      </c>
      <c r="AI38" s="12"/>
      <c r="AJ38" s="41"/>
      <c r="AK38" s="38">
        <v>0.5</v>
      </c>
      <c r="AL38" s="41"/>
      <c r="AM38" s="38">
        <f t="shared" si="2"/>
        <v>0.5</v>
      </c>
      <c r="AN38" s="41"/>
      <c r="AO38" s="38">
        <f t="shared" si="3"/>
        <v>0</v>
      </c>
      <c r="AP38" s="37"/>
      <c r="AQ38" s="173"/>
      <c r="AT38" s="3"/>
      <c r="AV38" s="2"/>
      <c r="AZ38" s="2"/>
    </row>
    <row r="39" spans="1:62" ht="15.75">
      <c r="A39" s="185" t="s">
        <v>30</v>
      </c>
      <c r="B39" s="13"/>
      <c r="C39" s="77">
        <v>1</v>
      </c>
      <c r="D39" s="13"/>
      <c r="E39" s="13"/>
      <c r="F39" s="95">
        <v>0.5</v>
      </c>
      <c r="G39" s="13"/>
      <c r="H39" s="13"/>
      <c r="I39" s="20"/>
      <c r="J39" s="13"/>
      <c r="K39" s="13"/>
      <c r="L39" s="102">
        <v>0.5</v>
      </c>
      <c r="M39" s="13"/>
      <c r="N39" s="13"/>
      <c r="O39" s="20"/>
      <c r="P39" s="13"/>
      <c r="Q39" s="13"/>
      <c r="R39" s="20"/>
      <c r="S39" s="13"/>
      <c r="T39" s="13"/>
      <c r="U39" s="140"/>
      <c r="V39" s="13"/>
      <c r="W39" s="13"/>
      <c r="X39" s="90"/>
      <c r="Y39" s="13"/>
      <c r="Z39" s="37"/>
      <c r="AA39" s="112">
        <v>3</v>
      </c>
      <c r="AB39" s="37"/>
      <c r="AC39" s="110">
        <f t="shared" si="0"/>
        <v>2</v>
      </c>
      <c r="AD39" s="37"/>
      <c r="AE39" s="110">
        <f t="shared" si="1"/>
        <v>1</v>
      </c>
      <c r="AF39" s="39"/>
      <c r="AG39" s="13"/>
      <c r="AH39" s="95">
        <v>0.5</v>
      </c>
      <c r="AI39" s="13"/>
      <c r="AJ39" s="39"/>
      <c r="AK39" s="39">
        <v>0.5</v>
      </c>
      <c r="AL39" s="39"/>
      <c r="AM39" s="39">
        <f t="shared" si="2"/>
        <v>0.5</v>
      </c>
      <c r="AN39" s="39"/>
      <c r="AO39" s="39">
        <f t="shared" si="3"/>
        <v>0</v>
      </c>
      <c r="AP39" s="37"/>
      <c r="AQ39" s="173"/>
      <c r="AT39" s="3"/>
      <c r="AV39" s="2"/>
      <c r="AX39" s="2"/>
      <c r="AZ39" s="2"/>
      <c r="BB39" s="2"/>
      <c r="BD39" s="2"/>
    </row>
    <row r="40" spans="1:62" ht="15.75">
      <c r="A40" s="184" t="s">
        <v>31</v>
      </c>
      <c r="B40" s="12"/>
      <c r="C40" s="76"/>
      <c r="D40" s="12"/>
      <c r="E40" s="12"/>
      <c r="F40" s="94"/>
      <c r="G40" s="12"/>
      <c r="H40" s="12"/>
      <c r="I40" s="80">
        <v>1</v>
      </c>
      <c r="J40" s="12"/>
      <c r="K40" s="12"/>
      <c r="L40" s="82"/>
      <c r="M40" s="12"/>
      <c r="N40" s="12"/>
      <c r="O40" s="76"/>
      <c r="P40" s="12"/>
      <c r="Q40" s="12"/>
      <c r="R40" s="78"/>
      <c r="S40" s="12"/>
      <c r="T40" s="12"/>
      <c r="U40" s="12"/>
      <c r="V40" s="12"/>
      <c r="W40" s="12"/>
      <c r="X40" s="82"/>
      <c r="Y40" s="12"/>
      <c r="Z40" s="37"/>
      <c r="AA40" s="111">
        <v>2.5</v>
      </c>
      <c r="AB40" s="37"/>
      <c r="AC40" s="109">
        <f t="shared" si="0"/>
        <v>1</v>
      </c>
      <c r="AD40" s="37"/>
      <c r="AE40" s="109">
        <f t="shared" si="1"/>
        <v>1.5</v>
      </c>
      <c r="AF40" s="41"/>
      <c r="AG40" s="12"/>
      <c r="AH40" s="94"/>
      <c r="AI40" s="12"/>
      <c r="AJ40" s="41"/>
      <c r="AK40" s="38">
        <v>0.5</v>
      </c>
      <c r="AL40" s="41"/>
      <c r="AM40" s="38">
        <f t="shared" si="2"/>
        <v>0</v>
      </c>
      <c r="AN40" s="41"/>
      <c r="AO40" s="38">
        <f t="shared" si="3"/>
        <v>0.5</v>
      </c>
      <c r="AP40" s="37"/>
      <c r="AQ40" s="173"/>
      <c r="AS40" s="3"/>
      <c r="AT40" s="3"/>
      <c r="AV40" s="2"/>
    </row>
    <row r="41" spans="1:62" ht="15.75">
      <c r="A41" s="185" t="s">
        <v>32</v>
      </c>
      <c r="B41" s="13"/>
      <c r="C41" s="20"/>
      <c r="D41" s="13"/>
      <c r="E41" s="13"/>
      <c r="F41" s="95">
        <v>1</v>
      </c>
      <c r="G41" s="13"/>
      <c r="H41" s="13"/>
      <c r="I41" s="20"/>
      <c r="J41" s="13"/>
      <c r="K41" s="13"/>
      <c r="L41" s="90"/>
      <c r="M41" s="13"/>
      <c r="N41" s="13"/>
      <c r="O41" s="20"/>
      <c r="P41" s="13"/>
      <c r="Q41" s="13"/>
      <c r="R41" s="90"/>
      <c r="S41" s="13"/>
      <c r="T41" s="13"/>
      <c r="U41" s="147"/>
      <c r="V41" s="13"/>
      <c r="W41" s="13"/>
      <c r="X41" s="90"/>
      <c r="Y41" s="13"/>
      <c r="Z41" s="37"/>
      <c r="AA41" s="112">
        <v>2</v>
      </c>
      <c r="AB41" s="37"/>
      <c r="AC41" s="110">
        <f t="shared" si="0"/>
        <v>1</v>
      </c>
      <c r="AD41" s="37"/>
      <c r="AE41" s="110">
        <f t="shared" si="1"/>
        <v>1</v>
      </c>
      <c r="AF41" s="39"/>
      <c r="AG41" s="13"/>
      <c r="AH41" s="95"/>
      <c r="AI41" s="13"/>
      <c r="AJ41" s="39"/>
      <c r="AK41" s="39">
        <v>0.5</v>
      </c>
      <c r="AL41" s="39"/>
      <c r="AM41" s="39">
        <f t="shared" si="2"/>
        <v>0</v>
      </c>
      <c r="AN41" s="39"/>
      <c r="AO41" s="39">
        <f t="shared" si="3"/>
        <v>0.5</v>
      </c>
      <c r="AP41" s="37"/>
      <c r="AQ41" s="173"/>
      <c r="AT41" s="3"/>
      <c r="AV41" s="2"/>
      <c r="AX41" s="2"/>
      <c r="AZ41" s="2"/>
    </row>
    <row r="42" spans="1:62" ht="15.75">
      <c r="A42" s="184" t="s">
        <v>33</v>
      </c>
      <c r="B42" s="12"/>
      <c r="C42" s="76"/>
      <c r="D42" s="12"/>
      <c r="E42" s="12"/>
      <c r="F42" s="94"/>
      <c r="G42" s="12"/>
      <c r="H42" s="12"/>
      <c r="I42" s="101">
        <v>1</v>
      </c>
      <c r="J42" s="12"/>
      <c r="K42" s="12"/>
      <c r="L42" s="82"/>
      <c r="M42" s="12"/>
      <c r="N42" s="12"/>
      <c r="O42" s="76"/>
      <c r="P42" s="12"/>
      <c r="Q42" s="12"/>
      <c r="R42" s="82"/>
      <c r="S42" s="12"/>
      <c r="T42" s="12"/>
      <c r="U42" s="12"/>
      <c r="V42" s="12"/>
      <c r="W42" s="12"/>
      <c r="X42" s="82"/>
      <c r="Y42" s="12"/>
      <c r="Z42" s="37"/>
      <c r="AA42" s="111">
        <v>2</v>
      </c>
      <c r="AB42" s="37"/>
      <c r="AC42" s="109">
        <f t="shared" si="0"/>
        <v>1</v>
      </c>
      <c r="AD42" s="37"/>
      <c r="AE42" s="109">
        <f t="shared" si="1"/>
        <v>1</v>
      </c>
      <c r="AF42" s="41"/>
      <c r="AG42" s="12"/>
      <c r="AH42" s="94">
        <v>0.5</v>
      </c>
      <c r="AI42" s="12"/>
      <c r="AJ42" s="41"/>
      <c r="AK42" s="38">
        <v>0.5</v>
      </c>
      <c r="AL42" s="41"/>
      <c r="AM42" s="38">
        <f t="shared" si="2"/>
        <v>0.5</v>
      </c>
      <c r="AN42" s="41"/>
      <c r="AO42" s="38">
        <f t="shared" si="3"/>
        <v>0</v>
      </c>
      <c r="AP42" s="37"/>
      <c r="AQ42" s="173"/>
      <c r="AX42" s="2"/>
      <c r="BF42" s="1"/>
      <c r="BJ42" s="1"/>
    </row>
    <row r="43" spans="1:62" ht="15.75">
      <c r="A43" s="185" t="s">
        <v>34</v>
      </c>
      <c r="B43" s="13"/>
      <c r="C43" s="20"/>
      <c r="D43" s="13"/>
      <c r="E43" s="13"/>
      <c r="F43" s="95"/>
      <c r="G43" s="13"/>
      <c r="H43" s="13"/>
      <c r="I43" s="95">
        <v>1</v>
      </c>
      <c r="J43" s="13"/>
      <c r="K43" s="13"/>
      <c r="L43" s="90"/>
      <c r="M43" s="13"/>
      <c r="N43" s="13"/>
      <c r="O43" s="20"/>
      <c r="P43" s="13"/>
      <c r="Q43" s="13"/>
      <c r="R43" s="90"/>
      <c r="S43" s="13"/>
      <c r="T43" s="13"/>
      <c r="U43" s="13"/>
      <c r="V43" s="13"/>
      <c r="W43" s="13"/>
      <c r="X43" s="90"/>
      <c r="Y43" s="13"/>
      <c r="Z43" s="37"/>
      <c r="AA43" s="112">
        <v>2.5</v>
      </c>
      <c r="AB43" s="37"/>
      <c r="AC43" s="110">
        <f t="shared" si="0"/>
        <v>1</v>
      </c>
      <c r="AD43" s="37"/>
      <c r="AE43" s="110">
        <f t="shared" si="1"/>
        <v>1.5</v>
      </c>
      <c r="AF43" s="39"/>
      <c r="AG43" s="13"/>
      <c r="AH43" s="95"/>
      <c r="AI43" s="13"/>
      <c r="AJ43" s="39"/>
      <c r="AK43" s="39">
        <v>0.5</v>
      </c>
      <c r="AL43" s="39"/>
      <c r="AM43" s="39">
        <f t="shared" si="2"/>
        <v>0</v>
      </c>
      <c r="AN43" s="39"/>
      <c r="AO43" s="39">
        <f t="shared" si="3"/>
        <v>0.5</v>
      </c>
      <c r="AP43" s="37"/>
      <c r="AQ43" s="173"/>
      <c r="AT43" s="3"/>
      <c r="AV43" s="2"/>
    </row>
    <row r="44" spans="1:62" ht="15.75">
      <c r="A44" s="184" t="s">
        <v>35</v>
      </c>
      <c r="B44" s="12"/>
      <c r="C44" s="76"/>
      <c r="D44" s="12"/>
      <c r="E44" s="12"/>
      <c r="F44" s="94"/>
      <c r="G44" s="12"/>
      <c r="H44" s="12"/>
      <c r="I44" s="85">
        <v>1</v>
      </c>
      <c r="J44" s="12"/>
      <c r="K44" s="12"/>
      <c r="L44" s="82"/>
      <c r="M44" s="12"/>
      <c r="N44" s="12"/>
      <c r="O44" s="76"/>
      <c r="P44" s="12"/>
      <c r="Q44" s="12"/>
      <c r="R44" s="82"/>
      <c r="S44" s="12"/>
      <c r="T44" s="12"/>
      <c r="U44" s="12"/>
      <c r="V44" s="12"/>
      <c r="W44" s="12"/>
      <c r="X44" s="82"/>
      <c r="Y44" s="12"/>
      <c r="Z44" s="37"/>
      <c r="AA44" s="111">
        <v>2.5</v>
      </c>
      <c r="AB44" s="37"/>
      <c r="AC44" s="109">
        <f t="shared" si="0"/>
        <v>1</v>
      </c>
      <c r="AD44" s="37"/>
      <c r="AE44" s="109">
        <f t="shared" si="1"/>
        <v>1.5</v>
      </c>
      <c r="AF44" s="41"/>
      <c r="AG44" s="12"/>
      <c r="AH44" s="94"/>
      <c r="AI44" s="12"/>
      <c r="AJ44" s="41"/>
      <c r="AK44" s="38">
        <v>0.5</v>
      </c>
      <c r="AL44" s="41"/>
      <c r="AM44" s="38">
        <f t="shared" si="2"/>
        <v>0</v>
      </c>
      <c r="AN44" s="41"/>
      <c r="AO44" s="38">
        <f t="shared" si="3"/>
        <v>0.5</v>
      </c>
      <c r="AP44" s="37"/>
      <c r="AQ44" s="173"/>
      <c r="AS44" s="3"/>
      <c r="AT44" s="3"/>
      <c r="AV44" s="2"/>
      <c r="AX44" s="2"/>
      <c r="AZ44" s="2"/>
      <c r="BB44" s="2"/>
      <c r="BD44" s="2"/>
    </row>
    <row r="45" spans="1:62" ht="15.75">
      <c r="A45" s="185" t="s">
        <v>36</v>
      </c>
      <c r="B45" s="13"/>
      <c r="C45" s="20"/>
      <c r="D45" s="13"/>
      <c r="E45" s="13"/>
      <c r="F45" s="95">
        <v>1</v>
      </c>
      <c r="G45" s="13"/>
      <c r="H45" s="13"/>
      <c r="I45" s="20"/>
      <c r="J45" s="13"/>
      <c r="K45" s="13"/>
      <c r="L45" s="90"/>
      <c r="M45" s="13"/>
      <c r="N45" s="13"/>
      <c r="O45" s="20"/>
      <c r="P45" s="13"/>
      <c r="Q45" s="13"/>
      <c r="R45" s="90"/>
      <c r="S45" s="13"/>
      <c r="T45" s="13"/>
      <c r="U45" s="147"/>
      <c r="V45" s="13"/>
      <c r="W45" s="13"/>
      <c r="X45" s="90"/>
      <c r="Y45" s="13"/>
      <c r="Z45" s="37"/>
      <c r="AA45" s="112">
        <v>2</v>
      </c>
      <c r="AB45" s="37"/>
      <c r="AC45" s="110">
        <f t="shared" si="0"/>
        <v>1</v>
      </c>
      <c r="AD45" s="37"/>
      <c r="AE45" s="110">
        <f t="shared" si="1"/>
        <v>1</v>
      </c>
      <c r="AF45" s="39"/>
      <c r="AG45" s="13"/>
      <c r="AH45" s="95"/>
      <c r="AI45" s="13"/>
      <c r="AJ45" s="39"/>
      <c r="AK45" s="39">
        <v>0.5</v>
      </c>
      <c r="AL45" s="39"/>
      <c r="AM45" s="39">
        <f t="shared" si="2"/>
        <v>0</v>
      </c>
      <c r="AN45" s="39"/>
      <c r="AO45" s="39">
        <f t="shared" si="3"/>
        <v>0.5</v>
      </c>
      <c r="AP45" s="37"/>
      <c r="AQ45" s="173"/>
      <c r="AV45" s="2"/>
      <c r="AX45" s="2"/>
      <c r="AZ45" s="2"/>
    </row>
    <row r="46" spans="1:62" ht="15.75">
      <c r="A46" s="184" t="s">
        <v>37</v>
      </c>
      <c r="B46" s="12"/>
      <c r="C46" s="78"/>
      <c r="D46" s="12"/>
      <c r="E46" s="12"/>
      <c r="F46" s="94"/>
      <c r="G46" s="12"/>
      <c r="H46" s="12"/>
      <c r="I46" s="76"/>
      <c r="J46" s="12"/>
      <c r="K46" s="12"/>
      <c r="L46" s="82"/>
      <c r="M46" s="12"/>
      <c r="N46" s="12"/>
      <c r="O46" s="76"/>
      <c r="P46" s="12"/>
      <c r="Q46" s="12"/>
      <c r="R46" s="82"/>
      <c r="S46" s="12"/>
      <c r="T46" s="12"/>
      <c r="U46" s="12"/>
      <c r="V46" s="12"/>
      <c r="W46" s="12"/>
      <c r="X46" s="82"/>
      <c r="Y46" s="12"/>
      <c r="Z46" s="37"/>
      <c r="AA46" s="111">
        <v>3</v>
      </c>
      <c r="AB46" s="37"/>
      <c r="AC46" s="109">
        <f t="shared" si="0"/>
        <v>0</v>
      </c>
      <c r="AD46" s="37"/>
      <c r="AE46" s="109">
        <f t="shared" si="1"/>
        <v>3</v>
      </c>
      <c r="AF46" s="41"/>
      <c r="AG46" s="12"/>
      <c r="AH46" s="94">
        <v>0.5</v>
      </c>
      <c r="AI46" s="12"/>
      <c r="AJ46" s="41"/>
      <c r="AK46" s="38">
        <v>0.5</v>
      </c>
      <c r="AL46" s="41"/>
      <c r="AM46" s="38">
        <f t="shared" si="2"/>
        <v>0.5</v>
      </c>
      <c r="AN46" s="41"/>
      <c r="AO46" s="38">
        <f t="shared" si="3"/>
        <v>0</v>
      </c>
      <c r="AP46" s="37"/>
      <c r="AQ46" s="173"/>
      <c r="AT46" s="3"/>
      <c r="AV46" s="2"/>
    </row>
    <row r="47" spans="1:62" ht="15.75">
      <c r="A47" s="185" t="s">
        <v>38</v>
      </c>
      <c r="B47" s="13"/>
      <c r="C47" s="79"/>
      <c r="D47" s="13"/>
      <c r="E47" s="13"/>
      <c r="F47" s="95">
        <v>1</v>
      </c>
      <c r="G47" s="13"/>
      <c r="H47" s="13"/>
      <c r="I47" s="20"/>
      <c r="J47" s="13"/>
      <c r="K47" s="13"/>
      <c r="L47" s="90"/>
      <c r="M47" s="13"/>
      <c r="N47" s="13"/>
      <c r="O47" s="20"/>
      <c r="P47" s="13"/>
      <c r="Q47" s="13"/>
      <c r="R47" s="90"/>
      <c r="S47" s="13"/>
      <c r="T47" s="13"/>
      <c r="U47" s="147"/>
      <c r="V47" s="13"/>
      <c r="W47" s="13"/>
      <c r="X47" s="90"/>
      <c r="Y47" s="13"/>
      <c r="Z47" s="37"/>
      <c r="AA47" s="112">
        <v>3.5</v>
      </c>
      <c r="AB47" s="37"/>
      <c r="AC47" s="110">
        <f t="shared" si="0"/>
        <v>1</v>
      </c>
      <c r="AD47" s="37"/>
      <c r="AE47" s="110">
        <f t="shared" si="1"/>
        <v>2.5</v>
      </c>
      <c r="AF47" s="39"/>
      <c r="AG47" s="13"/>
      <c r="AH47" s="95">
        <v>0.5</v>
      </c>
      <c r="AI47" s="13"/>
      <c r="AJ47" s="39"/>
      <c r="AK47" s="39">
        <v>0.5</v>
      </c>
      <c r="AL47" s="39"/>
      <c r="AM47" s="39">
        <f t="shared" si="2"/>
        <v>0.5</v>
      </c>
      <c r="AN47" s="39"/>
      <c r="AO47" s="39">
        <f t="shared" si="3"/>
        <v>0</v>
      </c>
      <c r="AP47" s="37"/>
      <c r="AQ47" s="173"/>
      <c r="AT47" s="3"/>
      <c r="AV47" s="2"/>
      <c r="AX47" s="2"/>
      <c r="AZ47" s="2"/>
      <c r="BB47" s="2"/>
      <c r="BD47" s="2"/>
    </row>
    <row r="48" spans="1:62" ht="15.75">
      <c r="A48" s="184" t="s">
        <v>39</v>
      </c>
      <c r="B48" s="12"/>
      <c r="C48" s="76"/>
      <c r="D48" s="12"/>
      <c r="E48" s="12"/>
      <c r="F48" s="94"/>
      <c r="G48" s="12"/>
      <c r="H48" s="12"/>
      <c r="I48" s="101">
        <v>1</v>
      </c>
      <c r="J48" s="12"/>
      <c r="K48" s="12"/>
      <c r="L48" s="82"/>
      <c r="M48" s="12"/>
      <c r="N48" s="12"/>
      <c r="O48" s="76"/>
      <c r="P48" s="12"/>
      <c r="Q48" s="12"/>
      <c r="R48" s="82"/>
      <c r="S48" s="12"/>
      <c r="T48" s="12"/>
      <c r="U48" s="12"/>
      <c r="V48" s="12"/>
      <c r="W48" s="12"/>
      <c r="X48" s="82"/>
      <c r="Y48" s="12"/>
      <c r="Z48" s="37"/>
      <c r="AA48" s="111">
        <v>2.5</v>
      </c>
      <c r="AB48" s="37"/>
      <c r="AC48" s="109">
        <f t="shared" si="0"/>
        <v>1</v>
      </c>
      <c r="AD48" s="37"/>
      <c r="AE48" s="109">
        <f t="shared" si="1"/>
        <v>1.5</v>
      </c>
      <c r="AF48" s="41"/>
      <c r="AG48" s="12"/>
      <c r="AH48" s="94"/>
      <c r="AI48" s="12"/>
      <c r="AJ48" s="41"/>
      <c r="AK48" s="38">
        <v>0.5</v>
      </c>
      <c r="AL48" s="41"/>
      <c r="AM48" s="38">
        <f t="shared" si="2"/>
        <v>0</v>
      </c>
      <c r="AN48" s="41"/>
      <c r="AO48" s="38">
        <f t="shared" si="3"/>
        <v>0.5</v>
      </c>
      <c r="AP48" s="37"/>
      <c r="AQ48" s="173"/>
      <c r="AS48" s="3"/>
      <c r="AT48" s="3"/>
      <c r="AZ48" s="2"/>
      <c r="BB48" s="2"/>
    </row>
    <row r="49" spans="1:62" ht="15.75">
      <c r="A49" s="185" t="s">
        <v>40</v>
      </c>
      <c r="B49" s="13"/>
      <c r="C49" s="20"/>
      <c r="D49" s="13"/>
      <c r="E49" s="13"/>
      <c r="F49" s="95"/>
      <c r="G49" s="13"/>
      <c r="H49" s="13"/>
      <c r="I49" s="95">
        <v>1</v>
      </c>
      <c r="J49" s="13"/>
      <c r="K49" s="13"/>
      <c r="L49" s="90"/>
      <c r="M49" s="13"/>
      <c r="N49" s="13"/>
      <c r="O49" s="20"/>
      <c r="P49" s="13"/>
      <c r="Q49" s="13"/>
      <c r="R49" s="90"/>
      <c r="S49" s="13"/>
      <c r="T49" s="13"/>
      <c r="U49" s="13"/>
      <c r="V49" s="13"/>
      <c r="W49" s="13"/>
      <c r="X49" s="79">
        <v>0.5</v>
      </c>
      <c r="Y49" s="13"/>
      <c r="Z49" s="37"/>
      <c r="AA49" s="112">
        <v>2.5</v>
      </c>
      <c r="AB49" s="37"/>
      <c r="AC49" s="110">
        <f t="shared" si="0"/>
        <v>1.5</v>
      </c>
      <c r="AD49" s="37"/>
      <c r="AE49" s="110">
        <f t="shared" si="1"/>
        <v>1</v>
      </c>
      <c r="AF49" s="39"/>
      <c r="AG49" s="13"/>
      <c r="AH49" s="95">
        <v>0.5</v>
      </c>
      <c r="AI49" s="13"/>
      <c r="AJ49" s="39"/>
      <c r="AK49" s="39">
        <v>0.5</v>
      </c>
      <c r="AL49" s="39"/>
      <c r="AM49" s="39">
        <f t="shared" si="2"/>
        <v>0.5</v>
      </c>
      <c r="AN49" s="39"/>
      <c r="AO49" s="39">
        <f t="shared" si="3"/>
        <v>0</v>
      </c>
      <c r="AP49" s="37"/>
      <c r="AQ49" s="173"/>
      <c r="AT49" s="3"/>
      <c r="AV49" s="2"/>
    </row>
    <row r="50" spans="1:62" ht="15.75">
      <c r="A50" s="184" t="s">
        <v>41</v>
      </c>
      <c r="B50" s="12"/>
      <c r="C50" s="76"/>
      <c r="D50" s="12"/>
      <c r="E50" s="12"/>
      <c r="F50" s="94"/>
      <c r="G50" s="12"/>
      <c r="H50" s="12"/>
      <c r="I50" s="85">
        <v>1</v>
      </c>
      <c r="J50" s="12"/>
      <c r="K50" s="12"/>
      <c r="L50" s="82"/>
      <c r="M50" s="12"/>
      <c r="N50" s="12"/>
      <c r="O50" s="76"/>
      <c r="P50" s="12"/>
      <c r="Q50" s="12"/>
      <c r="R50" s="82">
        <v>0.5</v>
      </c>
      <c r="S50" s="12"/>
      <c r="T50" s="12"/>
      <c r="U50" s="12"/>
      <c r="V50" s="12"/>
      <c r="W50" s="12"/>
      <c r="X50" s="76"/>
      <c r="Y50" s="12"/>
      <c r="Z50" s="37"/>
      <c r="AA50" s="111">
        <v>1.5</v>
      </c>
      <c r="AB50" s="37"/>
      <c r="AC50" s="109">
        <f t="shared" si="0"/>
        <v>1.5</v>
      </c>
      <c r="AD50" s="37"/>
      <c r="AE50" s="109">
        <f t="shared" si="1"/>
        <v>0</v>
      </c>
      <c r="AF50" s="41"/>
      <c r="AG50" s="12"/>
      <c r="AH50" s="94"/>
      <c r="AI50" s="12"/>
      <c r="AJ50" s="41"/>
      <c r="AK50" s="38">
        <v>0.5</v>
      </c>
      <c r="AL50" s="41"/>
      <c r="AM50" s="38">
        <f t="shared" si="2"/>
        <v>0</v>
      </c>
      <c r="AN50" s="41"/>
      <c r="AO50" s="38">
        <f t="shared" si="3"/>
        <v>0.5</v>
      </c>
      <c r="AP50" s="37"/>
      <c r="AQ50" s="173"/>
      <c r="AT50" s="3"/>
      <c r="AV50" s="2"/>
      <c r="AZ50" s="2"/>
      <c r="BB50" s="2"/>
    </row>
    <row r="51" spans="1:62" ht="15.75">
      <c r="A51" s="185" t="s">
        <v>42</v>
      </c>
      <c r="B51" s="13"/>
      <c r="C51" s="77"/>
      <c r="D51" s="13"/>
      <c r="E51" s="13"/>
      <c r="F51" s="95">
        <v>0.5</v>
      </c>
      <c r="G51" s="13"/>
      <c r="H51" s="13"/>
      <c r="I51" s="20"/>
      <c r="J51" s="13"/>
      <c r="K51" s="13"/>
      <c r="L51" s="90"/>
      <c r="M51" s="13"/>
      <c r="N51" s="13"/>
      <c r="O51" s="20"/>
      <c r="P51" s="13"/>
      <c r="Q51" s="13"/>
      <c r="R51" s="90"/>
      <c r="S51" s="13"/>
      <c r="T51" s="13"/>
      <c r="U51" s="142"/>
      <c r="V51" s="13"/>
      <c r="W51" s="13"/>
      <c r="X51" s="81"/>
      <c r="Y51" s="13"/>
      <c r="Z51" s="37"/>
      <c r="AA51" s="112">
        <v>3</v>
      </c>
      <c r="AB51" s="37"/>
      <c r="AC51" s="110">
        <f t="shared" si="0"/>
        <v>0.5</v>
      </c>
      <c r="AD51" s="37"/>
      <c r="AE51" s="110">
        <f t="shared" si="1"/>
        <v>2.5</v>
      </c>
      <c r="AF51" s="39"/>
      <c r="AG51" s="13"/>
      <c r="AH51" s="95">
        <v>0.5</v>
      </c>
      <c r="AI51" s="13"/>
      <c r="AJ51" s="39"/>
      <c r="AK51" s="39">
        <v>0.5</v>
      </c>
      <c r="AL51" s="39"/>
      <c r="AM51" s="39">
        <f t="shared" si="2"/>
        <v>0.5</v>
      </c>
      <c r="AN51" s="39"/>
      <c r="AO51" s="39">
        <f t="shared" si="3"/>
        <v>0</v>
      </c>
      <c r="AP51" s="37"/>
      <c r="AQ51" s="173"/>
      <c r="AT51" s="3"/>
      <c r="AZ51" s="2"/>
      <c r="BB51" s="2"/>
    </row>
    <row r="52" spans="1:62" ht="15.75">
      <c r="A52" s="184" t="s">
        <v>43</v>
      </c>
      <c r="B52" s="12"/>
      <c r="C52" s="76"/>
      <c r="D52" s="12"/>
      <c r="E52" s="12"/>
      <c r="F52" s="94">
        <v>1</v>
      </c>
      <c r="G52" s="12"/>
      <c r="H52" s="12"/>
      <c r="I52" s="76"/>
      <c r="J52" s="12"/>
      <c r="K52" s="12"/>
      <c r="L52" s="82"/>
      <c r="M52" s="12"/>
      <c r="N52" s="12"/>
      <c r="O52" s="76"/>
      <c r="P52" s="12"/>
      <c r="Q52" s="12"/>
      <c r="R52" s="82"/>
      <c r="S52" s="12"/>
      <c r="T52" s="12"/>
      <c r="U52" s="146"/>
      <c r="V52" s="12"/>
      <c r="W52" s="12"/>
      <c r="X52" s="82"/>
      <c r="Y52" s="12"/>
      <c r="Z52" s="37"/>
      <c r="AA52" s="111">
        <v>2</v>
      </c>
      <c r="AB52" s="37"/>
      <c r="AC52" s="109">
        <f t="shared" si="0"/>
        <v>1</v>
      </c>
      <c r="AD52" s="37"/>
      <c r="AE52" s="109">
        <f t="shared" si="1"/>
        <v>1</v>
      </c>
      <c r="AF52" s="41"/>
      <c r="AG52" s="12"/>
      <c r="AH52" s="94"/>
      <c r="AI52" s="12"/>
      <c r="AJ52" s="41"/>
      <c r="AK52" s="38">
        <v>0.5</v>
      </c>
      <c r="AL52" s="41"/>
      <c r="AM52" s="38">
        <f t="shared" si="2"/>
        <v>0</v>
      </c>
      <c r="AN52" s="41"/>
      <c r="AO52" s="38">
        <f t="shared" si="3"/>
        <v>0.5</v>
      </c>
      <c r="AP52" s="37"/>
      <c r="AQ52" s="173"/>
      <c r="AS52" s="3"/>
      <c r="AV52" s="2"/>
      <c r="AX52" s="2"/>
      <c r="BB52" s="2"/>
      <c r="BD52" s="2"/>
    </row>
    <row r="53" spans="1:62" ht="15.75">
      <c r="A53" s="185" t="s">
        <v>44</v>
      </c>
      <c r="B53" s="13"/>
      <c r="C53" s="20"/>
      <c r="D53" s="13"/>
      <c r="E53" s="13"/>
      <c r="F53" s="95"/>
      <c r="G53" s="13"/>
      <c r="H53" s="13"/>
      <c r="I53" s="20"/>
      <c r="J53" s="13"/>
      <c r="K53" s="13"/>
      <c r="L53" s="79"/>
      <c r="M53" s="13"/>
      <c r="N53" s="13"/>
      <c r="O53" s="20"/>
      <c r="P53" s="13"/>
      <c r="Q53" s="13"/>
      <c r="R53" s="79"/>
      <c r="S53" s="13"/>
      <c r="T53" s="13"/>
      <c r="U53" s="13"/>
      <c r="V53" s="13"/>
      <c r="W53" s="13"/>
      <c r="X53" s="79"/>
      <c r="Y53" s="13"/>
      <c r="Z53" s="37"/>
      <c r="AA53" s="112">
        <v>2</v>
      </c>
      <c r="AB53" s="37"/>
      <c r="AC53" s="110">
        <f t="shared" si="0"/>
        <v>0</v>
      </c>
      <c r="AD53" s="37"/>
      <c r="AE53" s="110">
        <f t="shared" si="1"/>
        <v>2</v>
      </c>
      <c r="AF53" s="39"/>
      <c r="AG53" s="13"/>
      <c r="AH53" s="95">
        <v>0.5</v>
      </c>
      <c r="AI53" s="13"/>
      <c r="AJ53" s="39"/>
      <c r="AK53" s="39">
        <v>0.5</v>
      </c>
      <c r="AL53" s="39"/>
      <c r="AM53" s="39">
        <f t="shared" si="2"/>
        <v>0.5</v>
      </c>
      <c r="AN53" s="39"/>
      <c r="AO53" s="39">
        <f t="shared" si="3"/>
        <v>0</v>
      </c>
      <c r="AP53" s="37"/>
      <c r="AQ53" s="173"/>
      <c r="AT53" s="3"/>
      <c r="AV53" s="2"/>
      <c r="AZ53" s="2"/>
      <c r="BB53" s="2"/>
    </row>
    <row r="54" spans="1:62" ht="15.75">
      <c r="A54" s="184" t="s">
        <v>45</v>
      </c>
      <c r="B54" s="12"/>
      <c r="C54" s="80">
        <v>0.5</v>
      </c>
      <c r="D54" s="12"/>
      <c r="E54" s="12"/>
      <c r="F54" s="94"/>
      <c r="G54" s="12"/>
      <c r="H54" s="12"/>
      <c r="I54" s="76"/>
      <c r="J54" s="12"/>
      <c r="K54" s="12"/>
      <c r="L54" s="76"/>
      <c r="M54" s="12"/>
      <c r="N54" s="12"/>
      <c r="O54" s="70">
        <v>0.5</v>
      </c>
      <c r="P54" s="12"/>
      <c r="Q54" s="12"/>
      <c r="R54" s="76"/>
      <c r="S54" s="12"/>
      <c r="T54" s="12"/>
      <c r="U54" s="12"/>
      <c r="V54" s="12"/>
      <c r="W54" s="12"/>
      <c r="X54" s="76"/>
      <c r="Y54" s="12"/>
      <c r="Z54" s="37"/>
      <c r="AA54" s="111">
        <v>2</v>
      </c>
      <c r="AB54" s="37"/>
      <c r="AC54" s="109">
        <f t="shared" si="0"/>
        <v>1</v>
      </c>
      <c r="AD54" s="37"/>
      <c r="AE54" s="109">
        <f t="shared" si="1"/>
        <v>1</v>
      </c>
      <c r="AF54" s="41"/>
      <c r="AG54" s="12"/>
      <c r="AH54" s="94"/>
      <c r="AI54" s="12"/>
      <c r="AJ54" s="41"/>
      <c r="AK54" s="38">
        <v>0.5</v>
      </c>
      <c r="AL54" s="41"/>
      <c r="AM54" s="38">
        <f t="shared" si="2"/>
        <v>0</v>
      </c>
      <c r="AN54" s="41"/>
      <c r="AO54" s="38">
        <f t="shared" si="3"/>
        <v>0.5</v>
      </c>
      <c r="AP54" s="37"/>
      <c r="AQ54" s="173"/>
      <c r="AT54" s="3"/>
      <c r="AV54" s="2"/>
      <c r="AZ54" s="2"/>
      <c r="BB54" s="2"/>
    </row>
    <row r="55" spans="1:62" ht="15.75">
      <c r="A55" s="185" t="s">
        <v>46</v>
      </c>
      <c r="B55" s="13"/>
      <c r="C55" s="20"/>
      <c r="D55" s="13"/>
      <c r="E55" s="13"/>
      <c r="F55" s="95">
        <v>1</v>
      </c>
      <c r="G55" s="13"/>
      <c r="H55" s="13"/>
      <c r="I55" s="20"/>
      <c r="J55" s="13"/>
      <c r="K55" s="13"/>
      <c r="L55" s="81"/>
      <c r="M55" s="13"/>
      <c r="N55" s="13"/>
      <c r="O55" s="20"/>
      <c r="P55" s="13"/>
      <c r="Q55" s="13"/>
      <c r="R55" s="81"/>
      <c r="S55" s="13"/>
      <c r="T55" s="13"/>
      <c r="U55" s="147"/>
      <c r="V55" s="13"/>
      <c r="W55" s="13"/>
      <c r="X55" s="81"/>
      <c r="Y55" s="13"/>
      <c r="Z55" s="37"/>
      <c r="AA55" s="112">
        <v>2</v>
      </c>
      <c r="AB55" s="37"/>
      <c r="AC55" s="110">
        <f t="shared" si="0"/>
        <v>1</v>
      </c>
      <c r="AD55" s="37"/>
      <c r="AE55" s="110">
        <f t="shared" si="1"/>
        <v>1</v>
      </c>
      <c r="AF55" s="39"/>
      <c r="AG55" s="13"/>
      <c r="AH55" s="95">
        <v>0.5</v>
      </c>
      <c r="AI55" s="13"/>
      <c r="AJ55" s="39"/>
      <c r="AK55" s="39">
        <v>0.5</v>
      </c>
      <c r="AL55" s="39"/>
      <c r="AM55" s="39">
        <f t="shared" si="2"/>
        <v>0.5</v>
      </c>
      <c r="AN55" s="39"/>
      <c r="AO55" s="39">
        <f t="shared" si="3"/>
        <v>0</v>
      </c>
      <c r="AP55" s="37"/>
      <c r="AQ55" s="173"/>
      <c r="AX55" s="2"/>
      <c r="BF55" s="1"/>
      <c r="BJ55" s="1"/>
    </row>
    <row r="56" spans="1:62" ht="15.75">
      <c r="A56" s="184" t="s">
        <v>47</v>
      </c>
      <c r="B56" s="12"/>
      <c r="C56" s="76"/>
      <c r="D56" s="12"/>
      <c r="E56" s="12"/>
      <c r="F56" s="94"/>
      <c r="G56" s="12"/>
      <c r="H56" s="12"/>
      <c r="I56" s="80">
        <v>1</v>
      </c>
      <c r="J56" s="12"/>
      <c r="K56" s="12"/>
      <c r="L56" s="82"/>
      <c r="M56" s="12"/>
      <c r="N56" s="12"/>
      <c r="O56" s="76"/>
      <c r="P56" s="12"/>
      <c r="Q56" s="12"/>
      <c r="R56" s="82"/>
      <c r="S56" s="12"/>
      <c r="T56" s="12"/>
      <c r="U56" s="12"/>
      <c r="V56" s="12"/>
      <c r="W56" s="12"/>
      <c r="X56" s="82"/>
      <c r="Y56" s="12"/>
      <c r="Z56" s="37"/>
      <c r="AA56" s="111">
        <v>2</v>
      </c>
      <c r="AB56" s="37"/>
      <c r="AC56" s="109">
        <f t="shared" si="0"/>
        <v>1</v>
      </c>
      <c r="AD56" s="37"/>
      <c r="AE56" s="109">
        <f t="shared" si="1"/>
        <v>1</v>
      </c>
      <c r="AF56" s="41"/>
      <c r="AG56" s="12"/>
      <c r="AH56" s="94"/>
      <c r="AI56" s="12"/>
      <c r="AJ56" s="41"/>
      <c r="AK56" s="38">
        <v>0.5</v>
      </c>
      <c r="AL56" s="41"/>
      <c r="AM56" s="38">
        <f t="shared" si="2"/>
        <v>0</v>
      </c>
      <c r="AN56" s="41"/>
      <c r="AO56" s="38">
        <f t="shared" si="3"/>
        <v>0.5</v>
      </c>
      <c r="AP56" s="37"/>
      <c r="AQ56" s="173"/>
      <c r="AV56" s="2"/>
      <c r="AX56" s="2"/>
      <c r="BB56" s="2"/>
      <c r="BD56" s="2"/>
    </row>
    <row r="57" spans="1:62" ht="15.75">
      <c r="A57" s="185" t="s">
        <v>48</v>
      </c>
      <c r="B57" s="13"/>
      <c r="C57" s="77"/>
      <c r="D57" s="13"/>
      <c r="E57" s="13"/>
      <c r="F57" s="95">
        <v>0.5</v>
      </c>
      <c r="G57" s="13"/>
      <c r="H57" s="13"/>
      <c r="I57" s="20"/>
      <c r="J57" s="13"/>
      <c r="K57" s="13"/>
      <c r="L57" s="90"/>
      <c r="M57" s="13"/>
      <c r="N57" s="13"/>
      <c r="O57" s="20"/>
      <c r="P57" s="13"/>
      <c r="Q57" s="13"/>
      <c r="R57" s="90"/>
      <c r="S57" s="13"/>
      <c r="T57" s="13"/>
      <c r="U57" s="13"/>
      <c r="V57" s="13"/>
      <c r="W57" s="13"/>
      <c r="X57" s="90"/>
      <c r="Y57" s="13"/>
      <c r="Z57" s="37"/>
      <c r="AA57" s="112">
        <v>3</v>
      </c>
      <c r="AB57" s="37"/>
      <c r="AC57" s="110">
        <f t="shared" si="0"/>
        <v>0.5</v>
      </c>
      <c r="AD57" s="37"/>
      <c r="AE57" s="110">
        <f t="shared" si="1"/>
        <v>2.5</v>
      </c>
      <c r="AF57" s="39"/>
      <c r="AG57" s="13"/>
      <c r="AH57" s="95"/>
      <c r="AI57" s="13"/>
      <c r="AJ57" s="39"/>
      <c r="AK57" s="39">
        <v>0.5</v>
      </c>
      <c r="AL57" s="39"/>
      <c r="AM57" s="39">
        <f t="shared" si="2"/>
        <v>0</v>
      </c>
      <c r="AN57" s="39"/>
      <c r="AO57" s="39">
        <f t="shared" si="3"/>
        <v>0.5</v>
      </c>
      <c r="AP57" s="37"/>
      <c r="AQ57" s="173"/>
      <c r="AS57" s="3"/>
      <c r="AV57" s="2"/>
      <c r="AX57" s="2"/>
      <c r="AZ57" s="2"/>
      <c r="BD57" s="2"/>
    </row>
    <row r="58" spans="1:62" ht="15.75">
      <c r="A58" s="184" t="s">
        <v>49</v>
      </c>
      <c r="B58" s="12"/>
      <c r="C58" s="76"/>
      <c r="D58" s="12"/>
      <c r="E58" s="12"/>
      <c r="F58" s="94"/>
      <c r="G58" s="12"/>
      <c r="H58" s="12"/>
      <c r="I58" s="80">
        <v>1</v>
      </c>
      <c r="J58" s="12"/>
      <c r="K58" s="12"/>
      <c r="L58" s="82"/>
      <c r="M58" s="12"/>
      <c r="N58" s="12"/>
      <c r="O58" s="76"/>
      <c r="P58" s="12"/>
      <c r="Q58" s="12"/>
      <c r="R58" s="83"/>
      <c r="S58" s="12"/>
      <c r="T58" s="12"/>
      <c r="U58" s="12"/>
      <c r="V58" s="12"/>
      <c r="W58" s="12"/>
      <c r="X58" s="82"/>
      <c r="Y58" s="12"/>
      <c r="Z58" s="37"/>
      <c r="AA58" s="111">
        <v>2.5</v>
      </c>
      <c r="AB58" s="37"/>
      <c r="AC58" s="109">
        <f t="shared" si="0"/>
        <v>1</v>
      </c>
      <c r="AD58" s="37"/>
      <c r="AE58" s="109">
        <f t="shared" si="1"/>
        <v>1.5</v>
      </c>
      <c r="AF58" s="41"/>
      <c r="AG58" s="12"/>
      <c r="AH58" s="94"/>
      <c r="AI58" s="12"/>
      <c r="AJ58" s="41"/>
      <c r="AK58" s="38">
        <v>0.5</v>
      </c>
      <c r="AL58" s="41"/>
      <c r="AM58" s="38">
        <f t="shared" si="2"/>
        <v>0</v>
      </c>
      <c r="AN58" s="41"/>
      <c r="AO58" s="38">
        <f t="shared" si="3"/>
        <v>0.5</v>
      </c>
      <c r="AP58" s="37"/>
      <c r="AQ58" s="173"/>
      <c r="AV58" s="2"/>
      <c r="AX58" s="2"/>
      <c r="AZ58" s="2"/>
      <c r="BB58" s="2"/>
      <c r="BD58" s="2"/>
    </row>
    <row r="59" spans="1:62" ht="15.75">
      <c r="A59" s="185" t="s">
        <v>50</v>
      </c>
      <c r="B59" s="13"/>
      <c r="C59" s="81"/>
      <c r="D59" s="13"/>
      <c r="E59" s="13"/>
      <c r="F59" s="95"/>
      <c r="G59" s="13"/>
      <c r="H59" s="13"/>
      <c r="I59" s="20"/>
      <c r="J59" s="13"/>
      <c r="K59" s="13"/>
      <c r="L59" s="90"/>
      <c r="M59" s="13"/>
      <c r="N59" s="13"/>
      <c r="O59" s="20"/>
      <c r="P59" s="13"/>
      <c r="Q59" s="13"/>
      <c r="R59" s="20"/>
      <c r="S59" s="13"/>
      <c r="T59" s="13"/>
      <c r="U59" s="13"/>
      <c r="V59" s="13"/>
      <c r="W59" s="13"/>
      <c r="X59" s="90"/>
      <c r="Y59" s="13"/>
      <c r="Z59" s="37"/>
      <c r="AA59" s="112">
        <v>3</v>
      </c>
      <c r="AB59" s="37"/>
      <c r="AC59" s="110">
        <f t="shared" si="0"/>
        <v>0</v>
      </c>
      <c r="AD59" s="37"/>
      <c r="AE59" s="110">
        <f t="shared" si="1"/>
        <v>3</v>
      </c>
      <c r="AF59" s="39"/>
      <c r="AG59" s="13"/>
      <c r="AH59" s="95">
        <v>0.5</v>
      </c>
      <c r="AI59" s="13"/>
      <c r="AJ59" s="39"/>
      <c r="AK59" s="39">
        <v>0.5</v>
      </c>
      <c r="AL59" s="39"/>
      <c r="AM59" s="39">
        <f t="shared" si="2"/>
        <v>0.5</v>
      </c>
      <c r="AN59" s="39"/>
      <c r="AO59" s="39">
        <f t="shared" si="3"/>
        <v>0</v>
      </c>
      <c r="AP59" s="37"/>
      <c r="AQ59" s="173"/>
      <c r="AT59" s="3"/>
      <c r="AV59" s="2"/>
      <c r="AX59" s="2"/>
      <c r="AZ59" s="2"/>
      <c r="BB59" s="2"/>
      <c r="BD59" s="2"/>
    </row>
    <row r="60" spans="1:62" ht="15.75">
      <c r="A60" s="184" t="s">
        <v>51</v>
      </c>
      <c r="B60" s="12"/>
      <c r="C60" s="82"/>
      <c r="D60" s="12"/>
      <c r="E60" s="12"/>
      <c r="F60" s="94">
        <v>1</v>
      </c>
      <c r="G60" s="12"/>
      <c r="H60" s="12"/>
      <c r="I60" s="76"/>
      <c r="J60" s="12"/>
      <c r="K60" s="12"/>
      <c r="L60" s="82"/>
      <c r="M60" s="12"/>
      <c r="N60" s="12"/>
      <c r="O60" s="76"/>
      <c r="P60" s="12"/>
      <c r="Q60" s="12"/>
      <c r="R60" s="78"/>
      <c r="S60" s="12"/>
      <c r="T60" s="12"/>
      <c r="U60" s="150"/>
      <c r="V60" s="12"/>
      <c r="W60" s="12"/>
      <c r="X60" s="82"/>
      <c r="Y60" s="12"/>
      <c r="Z60" s="37"/>
      <c r="AA60" s="111">
        <v>3</v>
      </c>
      <c r="AB60" s="37"/>
      <c r="AC60" s="109">
        <f t="shared" si="0"/>
        <v>1</v>
      </c>
      <c r="AD60" s="37"/>
      <c r="AE60" s="109">
        <f t="shared" si="1"/>
        <v>2</v>
      </c>
      <c r="AF60" s="41"/>
      <c r="AG60" s="12"/>
      <c r="AH60" s="94">
        <v>0.5</v>
      </c>
      <c r="AI60" s="12"/>
      <c r="AJ60" s="41"/>
      <c r="AK60" s="38">
        <v>0.5</v>
      </c>
      <c r="AL60" s="41"/>
      <c r="AM60" s="38">
        <f t="shared" si="2"/>
        <v>0.5</v>
      </c>
      <c r="AN60" s="41"/>
      <c r="AO60" s="38">
        <f t="shared" si="3"/>
        <v>0</v>
      </c>
      <c r="AP60" s="37"/>
      <c r="AQ60" s="173"/>
      <c r="AT60" s="3"/>
      <c r="AV60" s="2"/>
      <c r="AX60" s="2"/>
      <c r="AZ60" s="2"/>
      <c r="BD60" s="2"/>
    </row>
    <row r="61" spans="1:62" ht="15.75">
      <c r="A61" s="185" t="s">
        <v>52</v>
      </c>
      <c r="B61" s="13"/>
      <c r="C61" s="90"/>
      <c r="D61" s="13"/>
      <c r="E61" s="13"/>
      <c r="F61" s="95">
        <v>1</v>
      </c>
      <c r="G61" s="13"/>
      <c r="H61" s="13"/>
      <c r="I61" s="20"/>
      <c r="J61" s="13"/>
      <c r="K61" s="13"/>
      <c r="L61" s="90"/>
      <c r="M61" s="13"/>
      <c r="N61" s="13"/>
      <c r="O61" s="20"/>
      <c r="P61" s="13"/>
      <c r="Q61" s="13"/>
      <c r="R61" s="199"/>
      <c r="S61" s="13"/>
      <c r="T61" s="13"/>
      <c r="U61" s="144"/>
      <c r="V61" s="13"/>
      <c r="W61" s="13"/>
      <c r="X61" s="90"/>
      <c r="Y61" s="13"/>
      <c r="Z61" s="37"/>
      <c r="AA61" s="112">
        <v>3</v>
      </c>
      <c r="AB61" s="37"/>
      <c r="AC61" s="110">
        <f t="shared" si="0"/>
        <v>1</v>
      </c>
      <c r="AD61" s="37"/>
      <c r="AE61" s="110">
        <f t="shared" si="1"/>
        <v>2</v>
      </c>
      <c r="AF61" s="39"/>
      <c r="AG61" s="13"/>
      <c r="AH61" s="95"/>
      <c r="AI61" s="13"/>
      <c r="AJ61" s="39"/>
      <c r="AK61" s="39">
        <v>0.5</v>
      </c>
      <c r="AL61" s="39"/>
      <c r="AM61" s="39">
        <f t="shared" si="2"/>
        <v>0</v>
      </c>
      <c r="AN61" s="39"/>
      <c r="AO61" s="39">
        <f t="shared" si="3"/>
        <v>0.5</v>
      </c>
      <c r="AP61" s="37"/>
      <c r="AQ61" s="173"/>
      <c r="AX61" s="2"/>
      <c r="AZ61" s="2"/>
      <c r="BB61" s="2"/>
    </row>
    <row r="62" spans="1:62" ht="15.75">
      <c r="A62" s="184" t="s">
        <v>53</v>
      </c>
      <c r="B62" s="12"/>
      <c r="C62" s="82"/>
      <c r="D62" s="12"/>
      <c r="E62" s="12"/>
      <c r="F62" s="94">
        <v>1</v>
      </c>
      <c r="G62" s="12"/>
      <c r="H62" s="12"/>
      <c r="I62" s="76"/>
      <c r="J62" s="12"/>
      <c r="K62" s="12"/>
      <c r="L62" s="82"/>
      <c r="M62" s="12"/>
      <c r="N62" s="12"/>
      <c r="O62" s="76"/>
      <c r="P62" s="12"/>
      <c r="Q62" s="12"/>
      <c r="R62" s="83"/>
      <c r="S62" s="12"/>
      <c r="T62" s="12"/>
      <c r="U62" s="137"/>
      <c r="V62" s="12"/>
      <c r="W62" s="12"/>
      <c r="X62" s="82"/>
      <c r="Y62" s="12"/>
      <c r="Z62" s="37"/>
      <c r="AA62" s="111">
        <v>3</v>
      </c>
      <c r="AB62" s="37"/>
      <c r="AC62" s="109">
        <f t="shared" si="0"/>
        <v>1</v>
      </c>
      <c r="AD62" s="37"/>
      <c r="AE62" s="109">
        <f t="shared" si="1"/>
        <v>2</v>
      </c>
      <c r="AF62" s="41"/>
      <c r="AG62" s="12"/>
      <c r="AH62" s="94"/>
      <c r="AI62" s="12"/>
      <c r="AJ62" s="41"/>
      <c r="AK62" s="38">
        <v>0.5</v>
      </c>
      <c r="AL62" s="41"/>
      <c r="AM62" s="38">
        <f t="shared" si="2"/>
        <v>0</v>
      </c>
      <c r="AN62" s="41"/>
      <c r="AO62" s="38">
        <f t="shared" si="3"/>
        <v>0.5</v>
      </c>
      <c r="AP62" s="37"/>
      <c r="AQ62" s="173"/>
      <c r="AT62" s="3"/>
      <c r="AV62" s="2"/>
      <c r="AX62" s="2"/>
      <c r="AZ62" s="2"/>
      <c r="BB62" s="2"/>
      <c r="BD62" s="2"/>
    </row>
    <row r="63" spans="1:62" ht="15.75">
      <c r="A63" s="185" t="s">
        <v>54</v>
      </c>
      <c r="B63" s="13"/>
      <c r="C63" s="90"/>
      <c r="D63" s="13"/>
      <c r="E63" s="13"/>
      <c r="F63" s="95">
        <v>1</v>
      </c>
      <c r="G63" s="13"/>
      <c r="H63" s="13"/>
      <c r="I63" s="20"/>
      <c r="J63" s="13"/>
      <c r="K63" s="13"/>
      <c r="L63" s="90"/>
      <c r="M63" s="13"/>
      <c r="N63" s="13"/>
      <c r="O63" s="20"/>
      <c r="P63" s="13"/>
      <c r="Q63" s="13"/>
      <c r="R63" s="20"/>
      <c r="S63" s="13"/>
      <c r="T63" s="13"/>
      <c r="U63" s="140"/>
      <c r="V63" s="13"/>
      <c r="W63" s="13"/>
      <c r="X63" s="90"/>
      <c r="Y63" s="13"/>
      <c r="Z63" s="37"/>
      <c r="AA63" s="112">
        <v>3</v>
      </c>
      <c r="AB63" s="37"/>
      <c r="AC63" s="110">
        <f t="shared" si="0"/>
        <v>1</v>
      </c>
      <c r="AD63" s="37"/>
      <c r="AE63" s="110">
        <f t="shared" si="1"/>
        <v>2</v>
      </c>
      <c r="AF63" s="39"/>
      <c r="AG63" s="13"/>
      <c r="AH63" s="95"/>
      <c r="AI63" s="13"/>
      <c r="AJ63" s="39"/>
      <c r="AK63" s="39">
        <v>0.5</v>
      </c>
      <c r="AL63" s="39"/>
      <c r="AM63" s="39">
        <f t="shared" si="2"/>
        <v>0</v>
      </c>
      <c r="AN63" s="39"/>
      <c r="AO63" s="39">
        <f t="shared" si="3"/>
        <v>0.5</v>
      </c>
      <c r="AP63" s="37"/>
      <c r="AQ63" s="173"/>
      <c r="AT63" s="3"/>
      <c r="AV63" s="2"/>
      <c r="AX63" s="2"/>
      <c r="AZ63" s="2"/>
      <c r="BD63" s="2"/>
    </row>
    <row r="64" spans="1:62" ht="15.75">
      <c r="A64" s="184" t="s">
        <v>55</v>
      </c>
      <c r="B64" s="12"/>
      <c r="C64" s="83"/>
      <c r="D64" s="12"/>
      <c r="E64" s="12"/>
      <c r="F64" s="94"/>
      <c r="G64" s="12"/>
      <c r="H64" s="12"/>
      <c r="I64" s="76"/>
      <c r="J64" s="12"/>
      <c r="K64" s="12"/>
      <c r="L64" s="82"/>
      <c r="M64" s="12"/>
      <c r="N64" s="12"/>
      <c r="O64" s="76"/>
      <c r="P64" s="12"/>
      <c r="Q64" s="12"/>
      <c r="R64" s="78">
        <v>0.5</v>
      </c>
      <c r="S64" s="12"/>
      <c r="T64" s="12"/>
      <c r="U64" s="12"/>
      <c r="V64" s="12"/>
      <c r="W64" s="12"/>
      <c r="X64" s="82"/>
      <c r="Y64" s="12"/>
      <c r="Z64" s="37"/>
      <c r="AA64" s="111">
        <v>3</v>
      </c>
      <c r="AB64" s="37"/>
      <c r="AC64" s="109">
        <f t="shared" si="0"/>
        <v>0.5</v>
      </c>
      <c r="AD64" s="37"/>
      <c r="AE64" s="109">
        <f t="shared" si="1"/>
        <v>2.5</v>
      </c>
      <c r="AF64" s="41"/>
      <c r="AG64" s="12"/>
      <c r="AH64" s="94">
        <v>0.5</v>
      </c>
      <c r="AI64" s="12"/>
      <c r="AJ64" s="41"/>
      <c r="AK64" s="38">
        <v>0.5</v>
      </c>
      <c r="AL64" s="41"/>
      <c r="AM64" s="38">
        <f t="shared" si="2"/>
        <v>0.5</v>
      </c>
      <c r="AN64" s="41"/>
      <c r="AO64" s="38">
        <f t="shared" si="3"/>
        <v>0</v>
      </c>
      <c r="AP64" s="37"/>
      <c r="AQ64" s="173"/>
      <c r="AT64" s="3"/>
      <c r="AX64" s="2"/>
      <c r="AZ64" s="2"/>
      <c r="BB64" s="2"/>
    </row>
    <row r="65" spans="1:56" ht="15.75">
      <c r="A65" s="185" t="s">
        <v>56</v>
      </c>
      <c r="B65" s="13"/>
      <c r="C65" s="20"/>
      <c r="D65" s="13"/>
      <c r="E65" s="13"/>
      <c r="F65" s="95">
        <v>1</v>
      </c>
      <c r="G65" s="13"/>
      <c r="H65" s="13"/>
      <c r="I65" s="20"/>
      <c r="J65" s="13"/>
      <c r="K65" s="13"/>
      <c r="L65" s="90"/>
      <c r="M65" s="13"/>
      <c r="N65" s="13"/>
      <c r="O65" s="20"/>
      <c r="P65" s="13"/>
      <c r="Q65" s="13"/>
      <c r="R65" s="90"/>
      <c r="S65" s="13"/>
      <c r="T65" s="13"/>
      <c r="U65" s="147"/>
      <c r="V65" s="13"/>
      <c r="W65" s="13"/>
      <c r="X65" s="90"/>
      <c r="Y65" s="13"/>
      <c r="Z65" s="37"/>
      <c r="AA65" s="112">
        <v>2</v>
      </c>
      <c r="AB65" s="37"/>
      <c r="AC65" s="110">
        <f t="shared" si="0"/>
        <v>1</v>
      </c>
      <c r="AD65" s="37"/>
      <c r="AE65" s="110">
        <f t="shared" si="1"/>
        <v>1</v>
      </c>
      <c r="AF65" s="39"/>
      <c r="AG65" s="13"/>
      <c r="AH65" s="95"/>
      <c r="AI65" s="13"/>
      <c r="AJ65" s="39"/>
      <c r="AK65" s="39">
        <v>0.5</v>
      </c>
      <c r="AL65" s="39"/>
      <c r="AM65" s="39">
        <f t="shared" si="2"/>
        <v>0</v>
      </c>
      <c r="AN65" s="39"/>
      <c r="AO65" s="39">
        <f t="shared" si="3"/>
        <v>0.5</v>
      </c>
      <c r="AP65" s="37"/>
      <c r="AQ65" s="173"/>
      <c r="AV65" s="2"/>
      <c r="AX65" s="2"/>
      <c r="AZ65" s="2"/>
      <c r="BB65" s="2"/>
      <c r="BD65" s="2"/>
    </row>
    <row r="66" spans="1:56" ht="15.75">
      <c r="A66" s="184" t="s">
        <v>115</v>
      </c>
      <c r="B66" s="12"/>
      <c r="C66" s="76"/>
      <c r="D66" s="12"/>
      <c r="E66" s="12"/>
      <c r="F66" s="94"/>
      <c r="G66" s="12"/>
      <c r="H66" s="12"/>
      <c r="I66" s="76"/>
      <c r="J66" s="12"/>
      <c r="K66" s="12"/>
      <c r="L66" s="82"/>
      <c r="M66" s="12"/>
      <c r="N66" s="12"/>
      <c r="O66" s="76"/>
      <c r="P66" s="12"/>
      <c r="Q66" s="12"/>
      <c r="R66" s="82"/>
      <c r="S66" s="12"/>
      <c r="T66" s="12"/>
      <c r="U66" s="12"/>
      <c r="V66" s="12"/>
      <c r="W66" s="12"/>
      <c r="X66" s="82"/>
      <c r="Y66" s="12"/>
      <c r="Z66" s="37"/>
      <c r="AA66" s="111">
        <v>2</v>
      </c>
      <c r="AB66" s="37"/>
      <c r="AC66" s="109">
        <f t="shared" si="0"/>
        <v>0</v>
      </c>
      <c r="AD66" s="37"/>
      <c r="AE66" s="109">
        <f t="shared" si="1"/>
        <v>2</v>
      </c>
      <c r="AF66" s="41"/>
      <c r="AG66" s="12"/>
      <c r="AH66" s="94">
        <v>0.5</v>
      </c>
      <c r="AI66" s="12"/>
      <c r="AJ66" s="41"/>
      <c r="AK66" s="38">
        <v>0.5</v>
      </c>
      <c r="AL66" s="41"/>
      <c r="AM66" s="38">
        <f t="shared" si="2"/>
        <v>0.5</v>
      </c>
      <c r="AN66" s="41"/>
      <c r="AO66" s="38">
        <f t="shared" si="3"/>
        <v>0</v>
      </c>
      <c r="AP66" s="37"/>
      <c r="AQ66" s="173"/>
    </row>
    <row r="67" spans="1:56" ht="15.75">
      <c r="A67" s="185" t="s">
        <v>116</v>
      </c>
      <c r="B67" s="13"/>
      <c r="C67" s="20"/>
      <c r="D67" s="13"/>
      <c r="E67" s="13"/>
      <c r="F67" s="95">
        <v>0.5</v>
      </c>
      <c r="G67" s="13"/>
      <c r="H67" s="13"/>
      <c r="I67" s="20"/>
      <c r="J67" s="13"/>
      <c r="K67" s="13"/>
      <c r="L67" s="90"/>
      <c r="M67" s="13"/>
      <c r="N67" s="13"/>
      <c r="O67" s="20"/>
      <c r="P67" s="13"/>
      <c r="Q67" s="13"/>
      <c r="R67" s="90"/>
      <c r="S67" s="13"/>
      <c r="T67" s="13"/>
      <c r="U67" s="13"/>
      <c r="V67" s="13"/>
      <c r="W67" s="13"/>
      <c r="X67" s="90"/>
      <c r="Y67" s="13"/>
      <c r="Z67" s="37"/>
      <c r="AA67" s="112">
        <v>2</v>
      </c>
      <c r="AB67" s="37"/>
      <c r="AC67" s="110">
        <f t="shared" si="0"/>
        <v>0.5</v>
      </c>
      <c r="AD67" s="37"/>
      <c r="AE67" s="110">
        <f t="shared" si="1"/>
        <v>1.5</v>
      </c>
      <c r="AF67" s="39"/>
      <c r="AG67" s="13"/>
      <c r="AH67" s="95">
        <v>0.5</v>
      </c>
      <c r="AI67" s="13"/>
      <c r="AJ67" s="39"/>
      <c r="AK67" s="39">
        <v>0.5</v>
      </c>
      <c r="AL67" s="39"/>
      <c r="AM67" s="39">
        <f t="shared" si="2"/>
        <v>0.5</v>
      </c>
      <c r="AN67" s="39"/>
      <c r="AO67" s="39">
        <f t="shared" si="3"/>
        <v>0</v>
      </c>
      <c r="AP67" s="37"/>
      <c r="AQ67" s="173"/>
    </row>
    <row r="68" spans="1:56" ht="15.75">
      <c r="A68" s="184" t="s">
        <v>57</v>
      </c>
      <c r="B68" s="12"/>
      <c r="C68" s="101"/>
      <c r="D68" s="12"/>
      <c r="E68" s="12"/>
      <c r="F68" s="94">
        <v>0.5</v>
      </c>
      <c r="G68" s="12"/>
      <c r="H68" s="12"/>
      <c r="I68" s="76"/>
      <c r="J68" s="12"/>
      <c r="K68" s="12"/>
      <c r="L68" s="82"/>
      <c r="M68" s="12"/>
      <c r="N68" s="12"/>
      <c r="O68" s="76"/>
      <c r="P68" s="12"/>
      <c r="Q68" s="12"/>
      <c r="R68" s="82"/>
      <c r="S68" s="12"/>
      <c r="T68" s="12"/>
      <c r="U68" s="150"/>
      <c r="V68" s="12"/>
      <c r="W68" s="12"/>
      <c r="X68" s="82"/>
      <c r="Y68" s="12"/>
      <c r="Z68" s="37"/>
      <c r="AA68" s="111">
        <v>3</v>
      </c>
      <c r="AB68" s="37"/>
      <c r="AC68" s="109">
        <f t="shared" si="0"/>
        <v>0.5</v>
      </c>
      <c r="AD68" s="37"/>
      <c r="AE68" s="109">
        <f t="shared" si="1"/>
        <v>2.5</v>
      </c>
      <c r="AF68" s="41"/>
      <c r="AG68" s="12"/>
      <c r="AH68" s="94">
        <v>0.5</v>
      </c>
      <c r="AI68" s="12"/>
      <c r="AJ68" s="41"/>
      <c r="AK68" s="38">
        <v>0.5</v>
      </c>
      <c r="AL68" s="41"/>
      <c r="AM68" s="38">
        <f t="shared" si="2"/>
        <v>0.5</v>
      </c>
      <c r="AN68" s="41"/>
      <c r="AO68" s="38">
        <f t="shared" si="3"/>
        <v>0</v>
      </c>
      <c r="AP68" s="37"/>
      <c r="AQ68" s="173"/>
      <c r="AV68" s="2"/>
      <c r="AX68" s="2"/>
      <c r="AZ68" s="2"/>
      <c r="BD68" s="2"/>
    </row>
    <row r="69" spans="1:56" ht="15.75">
      <c r="A69" s="185" t="s">
        <v>58</v>
      </c>
      <c r="B69" s="13"/>
      <c r="C69" s="95"/>
      <c r="D69" s="13"/>
      <c r="E69" s="13"/>
      <c r="F69" s="95">
        <v>1</v>
      </c>
      <c r="G69" s="13"/>
      <c r="H69" s="13"/>
      <c r="I69" s="20"/>
      <c r="J69" s="13"/>
      <c r="K69" s="13"/>
      <c r="L69" s="90"/>
      <c r="M69" s="13"/>
      <c r="N69" s="13"/>
      <c r="O69" s="20"/>
      <c r="P69" s="13"/>
      <c r="Q69" s="13"/>
      <c r="R69" s="90"/>
      <c r="S69" s="13"/>
      <c r="T69" s="13"/>
      <c r="U69" s="144"/>
      <c r="V69" s="13"/>
      <c r="W69" s="13"/>
      <c r="X69" s="90"/>
      <c r="Y69" s="13"/>
      <c r="Z69" s="37"/>
      <c r="AA69" s="112">
        <v>3</v>
      </c>
      <c r="AB69" s="37"/>
      <c r="AC69" s="110">
        <f t="shared" si="0"/>
        <v>1</v>
      </c>
      <c r="AD69" s="37"/>
      <c r="AE69" s="110">
        <f t="shared" si="1"/>
        <v>2</v>
      </c>
      <c r="AF69" s="39"/>
      <c r="AG69" s="13"/>
      <c r="AH69" s="95"/>
      <c r="AI69" s="13"/>
      <c r="AJ69" s="39"/>
      <c r="AK69" s="39">
        <v>0.5</v>
      </c>
      <c r="AL69" s="39"/>
      <c r="AM69" s="39">
        <f t="shared" si="2"/>
        <v>0</v>
      </c>
      <c r="AN69" s="39"/>
      <c r="AO69" s="39">
        <f t="shared" si="3"/>
        <v>0.5</v>
      </c>
      <c r="AP69" s="37"/>
      <c r="AQ69" s="173"/>
      <c r="AV69" s="2"/>
      <c r="BB69" s="2"/>
      <c r="BD69" s="2"/>
    </row>
    <row r="70" spans="1:56" ht="15.75">
      <c r="A70" s="184" t="s">
        <v>59</v>
      </c>
      <c r="B70" s="12"/>
      <c r="C70" s="85"/>
      <c r="D70" s="12"/>
      <c r="E70" s="12"/>
      <c r="F70" s="94">
        <v>1</v>
      </c>
      <c r="G70" s="12"/>
      <c r="H70" s="12"/>
      <c r="I70" s="76"/>
      <c r="J70" s="12"/>
      <c r="K70" s="12"/>
      <c r="L70" s="82"/>
      <c r="M70" s="12"/>
      <c r="N70" s="12"/>
      <c r="O70" s="76"/>
      <c r="P70" s="12"/>
      <c r="Q70" s="12"/>
      <c r="R70" s="82"/>
      <c r="S70" s="12"/>
      <c r="T70" s="12"/>
      <c r="U70" s="146"/>
      <c r="V70" s="12"/>
      <c r="W70" s="12"/>
      <c r="X70" s="82"/>
      <c r="Y70" s="12"/>
      <c r="Z70" s="37"/>
      <c r="AA70" s="111">
        <v>3</v>
      </c>
      <c r="AB70" s="37"/>
      <c r="AC70" s="109">
        <f t="shared" si="0"/>
        <v>1</v>
      </c>
      <c r="AD70" s="37"/>
      <c r="AE70" s="109">
        <f t="shared" si="1"/>
        <v>2</v>
      </c>
      <c r="AF70" s="41"/>
      <c r="AG70" s="12"/>
      <c r="AH70" s="94"/>
      <c r="AI70" s="12"/>
      <c r="AJ70" s="41"/>
      <c r="AK70" s="38">
        <v>0.5</v>
      </c>
      <c r="AL70" s="41"/>
      <c r="AM70" s="38">
        <f t="shared" si="2"/>
        <v>0</v>
      </c>
      <c r="AN70" s="41"/>
      <c r="AO70" s="38">
        <f t="shared" si="3"/>
        <v>0.5</v>
      </c>
      <c r="AP70" s="37"/>
      <c r="AQ70" s="173"/>
      <c r="AV70" s="2"/>
      <c r="AX70" s="2"/>
      <c r="AZ70" s="2"/>
      <c r="BB70" s="2"/>
      <c r="BD70" s="2"/>
    </row>
    <row r="71" spans="1:56" ht="15.75">
      <c r="A71" s="185" t="s">
        <v>60</v>
      </c>
      <c r="B71" s="13"/>
      <c r="C71" s="20"/>
      <c r="D71" s="13"/>
      <c r="E71" s="13"/>
      <c r="F71" s="95"/>
      <c r="G71" s="13"/>
      <c r="H71" s="13"/>
      <c r="I71" s="84">
        <v>1</v>
      </c>
      <c r="J71" s="13"/>
      <c r="K71" s="13"/>
      <c r="L71" s="90"/>
      <c r="M71" s="13"/>
      <c r="N71" s="13"/>
      <c r="O71" s="20"/>
      <c r="P71" s="13"/>
      <c r="Q71" s="13"/>
      <c r="R71" s="90"/>
      <c r="S71" s="13"/>
      <c r="T71" s="13"/>
      <c r="U71" s="13"/>
      <c r="V71" s="13"/>
      <c r="W71" s="13"/>
      <c r="X71" s="90"/>
      <c r="Y71" s="13"/>
      <c r="Z71" s="37"/>
      <c r="AA71" s="112">
        <v>2</v>
      </c>
      <c r="AB71" s="37"/>
      <c r="AC71" s="110">
        <f t="shared" si="0"/>
        <v>1</v>
      </c>
      <c r="AD71" s="37"/>
      <c r="AE71" s="110">
        <f t="shared" si="1"/>
        <v>1</v>
      </c>
      <c r="AF71" s="39"/>
      <c r="AG71" s="13"/>
      <c r="AH71" s="95"/>
      <c r="AI71" s="13"/>
      <c r="AJ71" s="39"/>
      <c r="AK71" s="39">
        <v>0.5</v>
      </c>
      <c r="AL71" s="39"/>
      <c r="AM71" s="39">
        <f t="shared" si="2"/>
        <v>0</v>
      </c>
      <c r="AN71" s="39"/>
      <c r="AO71" s="39">
        <f t="shared" si="3"/>
        <v>0.5</v>
      </c>
      <c r="AP71" s="37"/>
      <c r="AQ71" s="173"/>
      <c r="AT71" s="3"/>
      <c r="BB71" s="2"/>
      <c r="BD71" s="2"/>
    </row>
    <row r="72" spans="1:56" ht="15.75">
      <c r="A72" s="184" t="s">
        <v>61</v>
      </c>
      <c r="B72" s="12"/>
      <c r="C72" s="76"/>
      <c r="D72" s="12"/>
      <c r="E72" s="12"/>
      <c r="F72" s="94"/>
      <c r="G72" s="12"/>
      <c r="H72" s="12"/>
      <c r="I72" s="94">
        <v>1</v>
      </c>
      <c r="J72" s="12"/>
      <c r="K72" s="12"/>
      <c r="L72" s="82"/>
      <c r="M72" s="12"/>
      <c r="N72" s="12"/>
      <c r="O72" s="76"/>
      <c r="P72" s="12"/>
      <c r="Q72" s="12"/>
      <c r="R72" s="82"/>
      <c r="S72" s="12"/>
      <c r="T72" s="12"/>
      <c r="U72" s="12"/>
      <c r="V72" s="12"/>
      <c r="W72" s="12"/>
      <c r="X72" s="82"/>
      <c r="Y72" s="12"/>
      <c r="Z72" s="37"/>
      <c r="AA72" s="111">
        <v>2.5</v>
      </c>
      <c r="AB72" s="37"/>
      <c r="AC72" s="109">
        <f t="shared" si="0"/>
        <v>1</v>
      </c>
      <c r="AD72" s="37"/>
      <c r="AE72" s="109">
        <f t="shared" si="1"/>
        <v>1.5</v>
      </c>
      <c r="AF72" s="41"/>
      <c r="AG72" s="12"/>
      <c r="AH72" s="94"/>
      <c r="AI72" s="12"/>
      <c r="AJ72" s="41"/>
      <c r="AK72" s="38">
        <v>0.5</v>
      </c>
      <c r="AL72" s="41"/>
      <c r="AM72" s="38">
        <f t="shared" si="2"/>
        <v>0</v>
      </c>
      <c r="AN72" s="41"/>
      <c r="AO72" s="38">
        <f t="shared" si="3"/>
        <v>0.5</v>
      </c>
      <c r="AP72" s="37"/>
      <c r="AQ72" s="173"/>
    </row>
    <row r="73" spans="1:56" ht="15.75">
      <c r="A73" s="185" t="s">
        <v>62</v>
      </c>
      <c r="B73" s="13"/>
      <c r="C73" s="20"/>
      <c r="D73" s="13"/>
      <c r="E73" s="13"/>
      <c r="F73" s="95"/>
      <c r="G73" s="13"/>
      <c r="H73" s="13"/>
      <c r="I73" s="95">
        <v>1</v>
      </c>
      <c r="J73" s="13"/>
      <c r="K73" s="13"/>
      <c r="L73" s="90"/>
      <c r="M73" s="13"/>
      <c r="N73" s="13"/>
      <c r="O73" s="20"/>
      <c r="P73" s="13"/>
      <c r="Q73" s="13"/>
      <c r="R73" s="90"/>
      <c r="S73" s="13"/>
      <c r="T73" s="13"/>
      <c r="U73" s="13"/>
      <c r="V73" s="13"/>
      <c r="W73" s="13"/>
      <c r="X73" s="90"/>
      <c r="Y73" s="13"/>
      <c r="Z73" s="37"/>
      <c r="AA73" s="112">
        <v>2.5</v>
      </c>
      <c r="AB73" s="37"/>
      <c r="AC73" s="110">
        <f t="shared" si="0"/>
        <v>1</v>
      </c>
      <c r="AD73" s="37"/>
      <c r="AE73" s="110">
        <f t="shared" si="1"/>
        <v>1.5</v>
      </c>
      <c r="AF73" s="39"/>
      <c r="AG73" s="13"/>
      <c r="AH73" s="95"/>
      <c r="AI73" s="13"/>
      <c r="AJ73" s="39"/>
      <c r="AK73" s="39">
        <v>0.5</v>
      </c>
      <c r="AL73" s="39"/>
      <c r="AM73" s="39">
        <f t="shared" si="2"/>
        <v>0</v>
      </c>
      <c r="AN73" s="39"/>
      <c r="AO73" s="39">
        <f t="shared" si="3"/>
        <v>0.5</v>
      </c>
      <c r="AP73" s="37"/>
      <c r="AQ73" s="173"/>
    </row>
    <row r="74" spans="1:56" ht="15.75">
      <c r="A74" s="184" t="s">
        <v>63</v>
      </c>
      <c r="B74" s="12"/>
      <c r="C74" s="76"/>
      <c r="D74" s="12"/>
      <c r="E74" s="12"/>
      <c r="F74" s="94"/>
      <c r="G74" s="12"/>
      <c r="H74" s="12"/>
      <c r="I74" s="85">
        <v>1</v>
      </c>
      <c r="J74" s="12"/>
      <c r="K74" s="12"/>
      <c r="L74" s="82"/>
      <c r="M74" s="12"/>
      <c r="N74" s="12"/>
      <c r="O74" s="76"/>
      <c r="P74" s="12"/>
      <c r="Q74" s="12"/>
      <c r="R74" s="82"/>
      <c r="S74" s="12"/>
      <c r="T74" s="12"/>
      <c r="U74" s="12"/>
      <c r="V74" s="12"/>
      <c r="W74" s="12"/>
      <c r="X74" s="82"/>
      <c r="Y74" s="12"/>
      <c r="Z74" s="37"/>
      <c r="AA74" s="111">
        <v>2.5</v>
      </c>
      <c r="AB74" s="37"/>
      <c r="AC74" s="109">
        <f t="shared" si="0"/>
        <v>1</v>
      </c>
      <c r="AD74" s="37"/>
      <c r="AE74" s="109">
        <f t="shared" si="1"/>
        <v>1.5</v>
      </c>
      <c r="AF74" s="41"/>
      <c r="AG74" s="12"/>
      <c r="AH74" s="94"/>
      <c r="AI74" s="12"/>
      <c r="AJ74" s="41"/>
      <c r="AK74" s="38">
        <v>0.5</v>
      </c>
      <c r="AL74" s="41"/>
      <c r="AM74" s="38">
        <f t="shared" si="2"/>
        <v>0</v>
      </c>
      <c r="AN74" s="41"/>
      <c r="AO74" s="38">
        <f t="shared" si="3"/>
        <v>0.5</v>
      </c>
      <c r="AP74" s="37"/>
      <c r="AQ74" s="173"/>
    </row>
    <row r="75" spans="1:56" ht="15.75">
      <c r="A75" s="185" t="s">
        <v>64</v>
      </c>
      <c r="B75" s="13"/>
      <c r="C75" s="84"/>
      <c r="D75" s="13"/>
      <c r="E75" s="13"/>
      <c r="F75" s="95"/>
      <c r="G75" s="13"/>
      <c r="H75" s="13"/>
      <c r="I75" s="20"/>
      <c r="J75" s="13"/>
      <c r="K75" s="13"/>
      <c r="L75" s="90"/>
      <c r="M75" s="13"/>
      <c r="N75" s="13"/>
      <c r="O75" s="20"/>
      <c r="P75" s="13"/>
      <c r="Q75" s="13"/>
      <c r="R75" s="90"/>
      <c r="S75" s="13"/>
      <c r="T75" s="13"/>
      <c r="U75" s="13"/>
      <c r="V75" s="13"/>
      <c r="W75" s="13"/>
      <c r="X75" s="90"/>
      <c r="Y75" s="13"/>
      <c r="Z75" s="37"/>
      <c r="AA75" s="112">
        <v>3</v>
      </c>
      <c r="AB75" s="37"/>
      <c r="AC75" s="110">
        <f t="shared" si="0"/>
        <v>0</v>
      </c>
      <c r="AD75" s="37"/>
      <c r="AE75" s="110">
        <f t="shared" si="1"/>
        <v>3</v>
      </c>
      <c r="AF75" s="39"/>
      <c r="AG75" s="13"/>
      <c r="AH75" s="95">
        <v>0.5</v>
      </c>
      <c r="AI75" s="13"/>
      <c r="AJ75" s="39"/>
      <c r="AK75" s="39">
        <v>0.5</v>
      </c>
      <c r="AL75" s="39"/>
      <c r="AM75" s="39">
        <f t="shared" si="2"/>
        <v>0.5</v>
      </c>
      <c r="AN75" s="39"/>
      <c r="AO75" s="39">
        <f t="shared" si="3"/>
        <v>0</v>
      </c>
      <c r="AP75" s="37"/>
      <c r="AQ75" s="173"/>
    </row>
    <row r="76" spans="1:56" ht="15.75">
      <c r="A76" s="184" t="s">
        <v>65</v>
      </c>
      <c r="B76" s="12"/>
      <c r="C76" s="94"/>
      <c r="D76" s="12"/>
      <c r="E76" s="12"/>
      <c r="F76" s="94">
        <v>1</v>
      </c>
      <c r="G76" s="12"/>
      <c r="H76" s="12"/>
      <c r="I76" s="101"/>
      <c r="J76" s="12"/>
      <c r="K76" s="12"/>
      <c r="L76" s="82"/>
      <c r="M76" s="12"/>
      <c r="N76" s="12"/>
      <c r="O76" s="76"/>
      <c r="P76" s="12"/>
      <c r="Q76" s="12"/>
      <c r="R76" s="82"/>
      <c r="S76" s="12"/>
      <c r="T76" s="12"/>
      <c r="U76" s="152"/>
      <c r="V76" s="12"/>
      <c r="W76" s="12"/>
      <c r="X76" s="82"/>
      <c r="Y76" s="12"/>
      <c r="Z76" s="37"/>
      <c r="AA76" s="111">
        <v>3.5</v>
      </c>
      <c r="AB76" s="37"/>
      <c r="AC76" s="109">
        <f>(C76+F76+I76+L76+O76+R76+U76+X76)</f>
        <v>1</v>
      </c>
      <c r="AD76" s="37"/>
      <c r="AE76" s="109">
        <f>AA76-AC76</f>
        <v>2.5</v>
      </c>
      <c r="AF76" s="41"/>
      <c r="AG76" s="12"/>
      <c r="AH76" s="94"/>
      <c r="AI76" s="12"/>
      <c r="AJ76" s="41"/>
      <c r="AK76" s="38">
        <v>0.5</v>
      </c>
      <c r="AL76" s="41"/>
      <c r="AM76" s="38">
        <f>AH76</f>
        <v>0</v>
      </c>
      <c r="AN76" s="41"/>
      <c r="AO76" s="38">
        <f t="shared" si="3"/>
        <v>0.5</v>
      </c>
      <c r="AP76" s="37"/>
      <c r="AQ76" s="173"/>
    </row>
    <row r="77" spans="1:56" ht="15.75">
      <c r="A77" s="185" t="s">
        <v>66</v>
      </c>
      <c r="B77" s="13"/>
      <c r="C77" s="100"/>
      <c r="D77" s="13"/>
      <c r="E77" s="13"/>
      <c r="F77" s="95"/>
      <c r="G77" s="13"/>
      <c r="H77" s="13"/>
      <c r="I77" s="95">
        <v>1</v>
      </c>
      <c r="J77" s="13"/>
      <c r="K77" s="13"/>
      <c r="L77" s="90"/>
      <c r="M77" s="13"/>
      <c r="N77" s="13"/>
      <c r="O77" s="20"/>
      <c r="P77" s="13"/>
      <c r="Q77" s="13"/>
      <c r="R77" s="90"/>
      <c r="S77" s="13"/>
      <c r="T77" s="13"/>
      <c r="U77" s="13"/>
      <c r="V77" s="13"/>
      <c r="W77" s="13"/>
      <c r="X77" s="90"/>
      <c r="Y77" s="13"/>
      <c r="Z77" s="37"/>
      <c r="AA77" s="112">
        <v>3</v>
      </c>
      <c r="AB77" s="37"/>
      <c r="AC77" s="110">
        <f>(C77+F77+I77+L77+O77+R77+U77+X77)</f>
        <v>1</v>
      </c>
      <c r="AD77" s="37"/>
      <c r="AE77" s="110">
        <f>AA77-AC77</f>
        <v>2</v>
      </c>
      <c r="AF77" s="39"/>
      <c r="AG77" s="13"/>
      <c r="AH77" s="95"/>
      <c r="AI77" s="13"/>
      <c r="AJ77" s="39"/>
      <c r="AK77" s="39">
        <v>0.5</v>
      </c>
      <c r="AL77" s="39"/>
      <c r="AM77" s="39">
        <f>AH77</f>
        <v>0</v>
      </c>
      <c r="AN77" s="39"/>
      <c r="AO77" s="39">
        <f t="shared" si="3"/>
        <v>0.5</v>
      </c>
      <c r="AP77" s="37"/>
      <c r="AQ77" s="173"/>
    </row>
    <row r="78" spans="1:56" ht="15.75">
      <c r="A78" s="184" t="s">
        <v>67</v>
      </c>
      <c r="B78" s="12"/>
      <c r="C78" s="76"/>
      <c r="D78" s="12"/>
      <c r="E78" s="12"/>
      <c r="F78" s="85"/>
      <c r="G78" s="12"/>
      <c r="H78" s="12"/>
      <c r="I78" s="85">
        <v>1</v>
      </c>
      <c r="J78" s="12"/>
      <c r="K78" s="12"/>
      <c r="L78" s="83"/>
      <c r="M78" s="12"/>
      <c r="N78" s="12"/>
      <c r="O78" s="76"/>
      <c r="P78" s="12"/>
      <c r="Q78" s="12"/>
      <c r="R78" s="83"/>
      <c r="S78" s="12"/>
      <c r="T78" s="12"/>
      <c r="U78" s="12"/>
      <c r="V78" s="12"/>
      <c r="W78" s="12"/>
      <c r="X78" s="83"/>
      <c r="Y78" s="12"/>
      <c r="Z78" s="37"/>
      <c r="AA78" s="111">
        <v>2.5</v>
      </c>
      <c r="AB78" s="37"/>
      <c r="AC78" s="109">
        <f>(C78+F78+I78+L78+O78+R78+U78+X78)</f>
        <v>1</v>
      </c>
      <c r="AD78" s="37"/>
      <c r="AE78" s="109">
        <f>AA78-AC78</f>
        <v>1.5</v>
      </c>
      <c r="AF78" s="41"/>
      <c r="AG78" s="12"/>
      <c r="AH78" s="85">
        <v>0.5</v>
      </c>
      <c r="AI78" s="12"/>
      <c r="AJ78" s="41"/>
      <c r="AK78" s="40">
        <v>0.5</v>
      </c>
      <c r="AL78" s="41"/>
      <c r="AM78" s="38">
        <f>AH78</f>
        <v>0.5</v>
      </c>
      <c r="AN78" s="41"/>
      <c r="AO78" s="38">
        <f>AK78-AM78</f>
        <v>0</v>
      </c>
      <c r="AP78" s="37"/>
      <c r="AQ78" s="173"/>
    </row>
    <row r="79" spans="1:56" ht="14.1" customHeight="1">
      <c r="A79" s="165"/>
      <c r="B79" s="7"/>
      <c r="C79" s="8"/>
      <c r="D79" s="7"/>
      <c r="E79" s="7"/>
      <c r="F79" s="8"/>
      <c r="G79" s="7"/>
      <c r="H79" s="7"/>
      <c r="I79" s="8"/>
      <c r="J79" s="7"/>
      <c r="K79" s="7"/>
      <c r="L79" s="8"/>
      <c r="M79" s="7"/>
      <c r="N79" s="7"/>
      <c r="O79" s="8"/>
      <c r="P79" s="7"/>
      <c r="Q79" s="7"/>
      <c r="R79" s="8"/>
      <c r="S79" s="7"/>
      <c r="T79" s="7"/>
      <c r="U79" s="7"/>
      <c r="V79" s="7"/>
      <c r="W79" s="7"/>
      <c r="X79" s="8"/>
      <c r="Y79" s="7"/>
      <c r="Z79" s="27"/>
      <c r="AA79" s="27"/>
      <c r="AB79" s="27"/>
      <c r="AC79" s="40"/>
      <c r="AD79" s="30"/>
      <c r="AE79" s="40"/>
      <c r="AF79" s="8"/>
      <c r="AG79" s="7"/>
      <c r="AH79" s="8"/>
      <c r="AI79" s="7"/>
      <c r="AJ79" s="7"/>
      <c r="AK79" s="33"/>
      <c r="AL79" s="33"/>
      <c r="AM79" s="40"/>
      <c r="AN79" s="40"/>
      <c r="AO79" s="40"/>
      <c r="AP79" s="33"/>
      <c r="AQ79" s="186"/>
    </row>
    <row r="80" spans="1:56" ht="15.75">
      <c r="A80" s="181" t="s">
        <v>79</v>
      </c>
      <c r="B80" s="7"/>
      <c r="C80" s="8">
        <v>30</v>
      </c>
      <c r="D80" s="7"/>
      <c r="E80" s="7"/>
      <c r="F80" s="8">
        <v>67</v>
      </c>
      <c r="G80" s="7"/>
      <c r="H80" s="7"/>
      <c r="I80" s="8">
        <v>31</v>
      </c>
      <c r="J80" s="7"/>
      <c r="K80" s="7"/>
      <c r="L80" s="8">
        <v>65</v>
      </c>
      <c r="M80" s="7"/>
      <c r="N80" s="7"/>
      <c r="O80" s="8">
        <v>1</v>
      </c>
      <c r="P80" s="7"/>
      <c r="Q80" s="7"/>
      <c r="R80" s="8">
        <v>60</v>
      </c>
      <c r="S80" s="7"/>
      <c r="T80" s="7"/>
      <c r="U80" s="8">
        <v>25</v>
      </c>
      <c r="V80" s="7"/>
      <c r="W80" s="7"/>
      <c r="X80" s="8">
        <v>65</v>
      </c>
      <c r="Y80" s="7"/>
      <c r="Z80" s="27"/>
      <c r="AA80" s="27"/>
      <c r="AB80" s="27"/>
      <c r="AC80" s="33">
        <v>67</v>
      </c>
      <c r="AD80" s="33"/>
      <c r="AE80" s="33"/>
      <c r="AF80" s="8"/>
      <c r="AG80" s="7"/>
      <c r="AH80" s="8">
        <v>67</v>
      </c>
      <c r="AI80" s="7"/>
      <c r="AJ80" s="7"/>
      <c r="AK80" s="33"/>
      <c r="AL80" s="33"/>
      <c r="AM80" s="33">
        <v>67</v>
      </c>
      <c r="AN80" s="33"/>
      <c r="AO80" s="33"/>
      <c r="AP80" s="33"/>
      <c r="AQ80" s="186"/>
    </row>
    <row r="81" spans="1:56" ht="15" customHeight="1">
      <c r="A81" s="187"/>
      <c r="B81" s="14"/>
      <c r="C81" s="19"/>
      <c r="D81" s="14"/>
      <c r="E81" s="14"/>
      <c r="F81" s="19"/>
      <c r="G81" s="14"/>
      <c r="H81" s="14"/>
      <c r="I81" s="19"/>
      <c r="J81" s="14"/>
      <c r="K81" s="14"/>
      <c r="L81" s="19"/>
      <c r="M81" s="14"/>
      <c r="N81" s="14"/>
      <c r="O81" s="19"/>
      <c r="P81" s="14"/>
      <c r="Q81" s="14"/>
      <c r="R81" s="19"/>
      <c r="S81" s="14"/>
      <c r="T81" s="14"/>
      <c r="U81" s="14"/>
      <c r="V81" s="14"/>
      <c r="W81" s="14"/>
      <c r="X81" s="19"/>
      <c r="Y81" s="14"/>
      <c r="Z81" s="37"/>
      <c r="AA81" s="37"/>
      <c r="AB81" s="37"/>
      <c r="AC81" s="42"/>
      <c r="AD81" s="42"/>
      <c r="AE81" s="42"/>
      <c r="AF81" s="19"/>
      <c r="AG81" s="14"/>
      <c r="AH81" s="19"/>
      <c r="AI81" s="14"/>
      <c r="AJ81" s="14"/>
      <c r="AK81" s="42"/>
      <c r="AL81" s="42"/>
      <c r="AM81" s="42"/>
      <c r="AN81" s="42"/>
      <c r="AO81" s="42"/>
      <c r="AP81" s="42"/>
      <c r="AQ81" s="186"/>
    </row>
    <row r="82" spans="1:56" ht="15.75">
      <c r="A82" s="181" t="s">
        <v>80</v>
      </c>
      <c r="B82" s="7"/>
      <c r="C82" s="8">
        <f>COUNTIF(C12:C78,"&gt;0")</f>
        <v>4</v>
      </c>
      <c r="D82" s="7"/>
      <c r="E82" s="7"/>
      <c r="F82" s="8">
        <f>COUNTIF(F12:F78,"&gt;0")</f>
        <v>28</v>
      </c>
      <c r="G82" s="7"/>
      <c r="H82" s="7"/>
      <c r="I82" s="8">
        <f>COUNTIF(I12:I78,"&gt;0")</f>
        <v>29</v>
      </c>
      <c r="J82" s="7"/>
      <c r="K82" s="7"/>
      <c r="L82" s="8">
        <f>COUNTIF(L12:L78,"&gt;0")</f>
        <v>1</v>
      </c>
      <c r="M82" s="7"/>
      <c r="N82" s="7"/>
      <c r="O82" s="8">
        <f>COUNTIF(O12:O78,"&gt;0")</f>
        <v>1</v>
      </c>
      <c r="P82" s="7"/>
      <c r="Q82" s="7"/>
      <c r="R82" s="8">
        <f>COUNTIF(R12:R78,"&gt;0")</f>
        <v>4</v>
      </c>
      <c r="S82" s="7"/>
      <c r="T82" s="7"/>
      <c r="U82" s="8">
        <f>COUNTIF(U12:U78,"&gt;0")</f>
        <v>0</v>
      </c>
      <c r="V82" s="7"/>
      <c r="W82" s="7"/>
      <c r="X82" s="8">
        <f>COUNTIF(X12:X78,"&gt;0")</f>
        <v>1</v>
      </c>
      <c r="Y82" s="7"/>
      <c r="Z82" s="27"/>
      <c r="AA82" s="27"/>
      <c r="AB82" s="27"/>
      <c r="AC82" s="33">
        <f>COUNTIF(AC12:AC78,"&gt;0")</f>
        <v>60</v>
      </c>
      <c r="AD82" s="33"/>
      <c r="AE82" s="33"/>
      <c r="AF82" s="8"/>
      <c r="AG82" s="7"/>
      <c r="AH82" s="8">
        <f>COUNTIF(AH12:AH78,"&gt;0")</f>
        <v>24</v>
      </c>
      <c r="AI82" s="7"/>
      <c r="AJ82" s="7"/>
      <c r="AK82" s="33"/>
      <c r="AL82" s="33"/>
      <c r="AM82" s="33">
        <f>COUNTIF(AM12:AM78,"&gt;0")</f>
        <v>24</v>
      </c>
      <c r="AN82" s="33"/>
      <c r="AO82" s="33"/>
      <c r="AP82" s="33"/>
      <c r="AQ82" s="188"/>
      <c r="AX82" s="2"/>
      <c r="AZ82" s="2"/>
      <c r="BB82" s="2"/>
      <c r="BD82" s="2"/>
    </row>
    <row r="83" spans="1:56">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189"/>
    </row>
    <row r="84" spans="1:56">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189"/>
    </row>
    <row r="85" spans="1:56">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191"/>
    </row>
    <row r="86" spans="1:56">
      <c r="A86" s="195"/>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1"/>
    </row>
    <row r="87" spans="1:56" ht="45" customHeight="1">
      <c r="A87" s="229" t="s">
        <v>119</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191"/>
    </row>
    <row r="88" spans="1:56" ht="15" customHeight="1">
      <c r="A88" s="193"/>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1"/>
    </row>
    <row r="89" spans="1:56">
      <c r="A89" s="229" t="s">
        <v>204</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191"/>
    </row>
    <row r="90" spans="1:56">
      <c r="A90" s="193"/>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1"/>
    </row>
    <row r="91" spans="1:56">
      <c r="A91" s="229" t="s">
        <v>205</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191"/>
    </row>
    <row r="92" spans="1:56">
      <c r="A92" s="193"/>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1"/>
    </row>
    <row r="93" spans="1:56">
      <c r="A93" s="229" t="s">
        <v>206</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191"/>
    </row>
    <row r="94" spans="1:56">
      <c r="A94" s="193"/>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1"/>
    </row>
    <row r="95" spans="1:56" ht="90" customHeight="1">
      <c r="A95" s="234" t="s">
        <v>207</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191"/>
    </row>
    <row r="96" spans="1:56" ht="15" customHeight="1">
      <c r="A96" s="195"/>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1"/>
    </row>
    <row r="97" spans="1:56">
      <c r="A97" s="229" t="s">
        <v>114</v>
      </c>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191"/>
    </row>
    <row r="98" spans="1:56">
      <c r="A98" s="193"/>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1"/>
    </row>
    <row r="99" spans="1:56" ht="60" customHeight="1">
      <c r="A99" s="229" t="s">
        <v>244</v>
      </c>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191"/>
    </row>
    <row r="100" spans="1:56" ht="15" customHeight="1">
      <c r="A100" s="193"/>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1"/>
    </row>
    <row r="101" spans="1:56" ht="45" customHeight="1">
      <c r="A101" s="229" t="s">
        <v>208</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191"/>
    </row>
    <row r="102" spans="1:56" ht="15" customHeight="1">
      <c r="A102" s="193"/>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1"/>
    </row>
    <row r="103" spans="1:56" ht="45" customHeight="1">
      <c r="A103" s="229" t="s">
        <v>203</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191"/>
    </row>
    <row r="104" spans="1:56" ht="15" customHeight="1">
      <c r="A104" s="193"/>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1"/>
    </row>
    <row r="105" spans="1:56" ht="45" customHeight="1">
      <c r="A105" s="229" t="s">
        <v>228</v>
      </c>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46"/>
    </row>
    <row r="106" spans="1:56" ht="15" customHeight="1">
      <c r="A106" s="193"/>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1"/>
    </row>
    <row r="107" spans="1:56" ht="30" customHeight="1">
      <c r="A107" s="229" t="s">
        <v>245</v>
      </c>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191"/>
    </row>
    <row r="108" spans="1:56" ht="15" customHeight="1">
      <c r="A108" s="193"/>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1"/>
    </row>
    <row r="109" spans="1:56">
      <c r="A109" s="165"/>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189"/>
    </row>
    <row r="110" spans="1:56" ht="30" customHeight="1" thickBot="1">
      <c r="A110" s="232" t="s">
        <v>246</v>
      </c>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47"/>
    </row>
    <row r="111" spans="1:56">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row>
    <row r="112" spans="1:56">
      <c r="AV112" s="2"/>
      <c r="AX112" s="2"/>
      <c r="AZ112" s="2"/>
      <c r="BB112" s="2"/>
      <c r="BD112" s="2"/>
    </row>
    <row r="113" spans="47:88">
      <c r="AV113" s="2"/>
      <c r="AX113" s="2"/>
    </row>
    <row r="114" spans="47:88">
      <c r="AV114" s="2"/>
      <c r="AX114" s="2"/>
      <c r="AZ114" s="2"/>
      <c r="BB114" s="2"/>
      <c r="BD114" s="2"/>
    </row>
    <row r="115" spans="47:88">
      <c r="AV115" s="2"/>
      <c r="AZ115" s="2"/>
      <c r="BD115" s="2"/>
    </row>
    <row r="116" spans="47:88">
      <c r="AV116" s="2"/>
      <c r="AX116" s="2"/>
    </row>
    <row r="117" spans="47:88">
      <c r="AV117" s="2"/>
      <c r="AZ117" s="2"/>
      <c r="BD117" s="2"/>
    </row>
    <row r="118" spans="47:88">
      <c r="AV118" s="2"/>
      <c r="AX118" s="2"/>
      <c r="AZ118" s="2"/>
      <c r="BB118" s="2"/>
      <c r="BD118" s="2"/>
    </row>
    <row r="119" spans="47:88">
      <c r="AV119" s="2"/>
      <c r="AX119" s="2"/>
      <c r="AZ119" s="2"/>
      <c r="BB119" s="2"/>
      <c r="BD119" s="2"/>
    </row>
    <row r="121" spans="47:88">
      <c r="AV121" s="2"/>
      <c r="AX121" s="2"/>
      <c r="AZ121" s="2"/>
      <c r="BB121" s="2"/>
      <c r="BD121" s="2"/>
      <c r="CJ121" s="2"/>
    </row>
    <row r="122" spans="47:88">
      <c r="AU122" s="1"/>
    </row>
    <row r="124" spans="47:88">
      <c r="BT124" s="2"/>
      <c r="CJ124" s="2"/>
    </row>
    <row r="125" spans="47:88">
      <c r="AU125" s="1"/>
    </row>
  </sheetData>
  <mergeCells count="62">
    <mergeCell ref="B3:AE3"/>
    <mergeCell ref="AG3:AP3"/>
    <mergeCell ref="B5:D5"/>
    <mergeCell ref="E5:S5"/>
    <mergeCell ref="W5:Y5"/>
    <mergeCell ref="B6:D6"/>
    <mergeCell ref="AG6:AI6"/>
    <mergeCell ref="T8:V8"/>
    <mergeCell ref="W8:Y8"/>
    <mergeCell ref="T6:V6"/>
    <mergeCell ref="W6:Y6"/>
    <mergeCell ref="N6:P6"/>
    <mergeCell ref="Q6:S6"/>
    <mergeCell ref="Q7:S7"/>
    <mergeCell ref="T7:V7"/>
    <mergeCell ref="B7:D7"/>
    <mergeCell ref="E7:G7"/>
    <mergeCell ref="H7:J7"/>
    <mergeCell ref="K7:M7"/>
    <mergeCell ref="N7:P7"/>
    <mergeCell ref="E6:G6"/>
    <mergeCell ref="K6:M6"/>
    <mergeCell ref="W9:Y9"/>
    <mergeCell ref="AG9:AI9"/>
    <mergeCell ref="W7:Y7"/>
    <mergeCell ref="AG7:AI7"/>
    <mergeCell ref="Q8:S8"/>
    <mergeCell ref="AG8:AI8"/>
    <mergeCell ref="Q9:S9"/>
    <mergeCell ref="T9:V9"/>
    <mergeCell ref="B9:D9"/>
    <mergeCell ref="E9:G9"/>
    <mergeCell ref="H9:J9"/>
    <mergeCell ref="K9:M9"/>
    <mergeCell ref="N9:P9"/>
    <mergeCell ref="B8:D8"/>
    <mergeCell ref="E8:G8"/>
    <mergeCell ref="H8:J8"/>
    <mergeCell ref="K8:M8"/>
    <mergeCell ref="N8:P8"/>
    <mergeCell ref="A85:AP85"/>
    <mergeCell ref="A87:AP87"/>
    <mergeCell ref="A89:AP89"/>
    <mergeCell ref="B10:D10"/>
    <mergeCell ref="E10:G10"/>
    <mergeCell ref="H10:J10"/>
    <mergeCell ref="K10:M10"/>
    <mergeCell ref="N10:P10"/>
    <mergeCell ref="Q10:S10"/>
    <mergeCell ref="T10:V10"/>
    <mergeCell ref="W10:Y10"/>
    <mergeCell ref="AG10:AI10"/>
    <mergeCell ref="A103:AP103"/>
    <mergeCell ref="A105:AQ105"/>
    <mergeCell ref="A107:AP107"/>
    <mergeCell ref="A110:AQ110"/>
    <mergeCell ref="A91:AP91"/>
    <mergeCell ref="A93:AP93"/>
    <mergeCell ref="A95:AP95"/>
    <mergeCell ref="A97:AP97"/>
    <mergeCell ref="A99:AP99"/>
    <mergeCell ref="A101:AP101"/>
  </mergeCells>
  <printOptions horizontalCentered="1"/>
  <pageMargins left="0.5" right="0.5" top="0.5" bottom="0.5" header="0.3" footer="0.3"/>
  <pageSetup scale="43" fitToHeight="0" orientation="landscape" r:id="rId1"/>
  <headerFooter>
    <oddHeader>&amp;C&amp;16Office of Economic and Demographic Research</oddHeader>
    <oddFooter>&amp;L&amp;16June 2020&amp;R&amp;16Page &amp;P of &amp;N</oddFooter>
  </headerFooter>
  <rowBreaks count="1" manualBreakCount="1">
    <brk id="7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J128"/>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9.77734375" customWidth="1"/>
    <col min="28" max="28" width="1.77734375" customWidth="1"/>
    <col min="29" max="29" width="9.77734375" customWidth="1"/>
    <col min="30" max="30" width="1.77734375" customWidth="1"/>
    <col min="31" max="31" width="9.77734375" customWidth="1"/>
    <col min="32" max="32" width="3.77734375" customWidth="1"/>
    <col min="33" max="35" width="5.77734375" customWidth="1"/>
    <col min="36" max="36" width="1.77734375" customWidth="1"/>
    <col min="37" max="37" width="9.77734375" customWidth="1"/>
    <col min="38" max="38" width="1.77734375" customWidth="1"/>
    <col min="39" max="39" width="9.77734375" customWidth="1"/>
    <col min="40" max="40" width="1.77734375" customWidth="1"/>
    <col min="41" max="41" width="9.77734375" customWidth="1"/>
    <col min="42" max="43" width="1.77734375" customWidth="1"/>
  </cols>
  <sheetData>
    <row r="1" spans="1:56" ht="30">
      <c r="A1" s="159" t="s">
        <v>239</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1"/>
      <c r="AQ1" s="162"/>
    </row>
    <row r="2" spans="1:56">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164"/>
    </row>
    <row r="3" spans="1:56"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7"/>
      <c r="AG3" s="243" t="s">
        <v>108</v>
      </c>
      <c r="AH3" s="244"/>
      <c r="AI3" s="244"/>
      <c r="AJ3" s="244"/>
      <c r="AK3" s="244"/>
      <c r="AL3" s="244"/>
      <c r="AM3" s="244"/>
      <c r="AN3" s="244"/>
      <c r="AO3" s="244"/>
      <c r="AP3" s="244"/>
      <c r="AQ3" s="166"/>
    </row>
    <row r="4" spans="1:56" ht="18">
      <c r="A4" s="165"/>
      <c r="B4" s="167"/>
      <c r="C4" s="156"/>
      <c r="D4" s="156"/>
      <c r="E4" s="168"/>
      <c r="F4" s="169"/>
      <c r="G4" s="169"/>
      <c r="H4" s="169"/>
      <c r="I4" s="169"/>
      <c r="J4" s="169"/>
      <c r="K4" s="169"/>
      <c r="L4" s="169"/>
      <c r="M4" s="169"/>
      <c r="N4" s="169"/>
      <c r="O4" s="169"/>
      <c r="P4" s="169"/>
      <c r="Q4" s="169"/>
      <c r="R4" s="169"/>
      <c r="S4" s="169"/>
      <c r="T4" s="169"/>
      <c r="U4" s="169"/>
      <c r="V4" s="169"/>
      <c r="W4" s="169"/>
      <c r="X4" s="169"/>
      <c r="Y4" s="169"/>
      <c r="Z4" s="169"/>
      <c r="AA4" s="168"/>
      <c r="AB4" s="168"/>
      <c r="AC4" s="168"/>
      <c r="AD4" s="168"/>
      <c r="AE4" s="170"/>
      <c r="AF4" s="7"/>
      <c r="AG4" s="171"/>
      <c r="AH4" s="156"/>
      <c r="AI4" s="156"/>
      <c r="AJ4" s="156"/>
      <c r="AK4" s="156"/>
      <c r="AL4" s="156"/>
      <c r="AM4" s="156"/>
      <c r="AN4" s="156"/>
      <c r="AO4" s="156"/>
      <c r="AP4" s="157"/>
      <c r="AQ4" s="166"/>
    </row>
    <row r="5" spans="1:56" ht="15.75" customHeight="1">
      <c r="A5" s="165"/>
      <c r="B5" s="239" t="s">
        <v>78</v>
      </c>
      <c r="C5" s="238"/>
      <c r="D5" s="238"/>
      <c r="E5" s="245" t="s">
        <v>199</v>
      </c>
      <c r="F5" s="244"/>
      <c r="G5" s="244"/>
      <c r="H5" s="244"/>
      <c r="I5" s="244"/>
      <c r="J5" s="244"/>
      <c r="K5" s="244"/>
      <c r="L5" s="244"/>
      <c r="M5" s="244"/>
      <c r="N5" s="244"/>
      <c r="O5" s="244"/>
      <c r="P5" s="244"/>
      <c r="Q5" s="244"/>
      <c r="R5" s="244"/>
      <c r="S5" s="244"/>
      <c r="T5" s="8"/>
      <c r="U5" s="8"/>
      <c r="V5" s="8"/>
      <c r="W5" s="238" t="s">
        <v>96</v>
      </c>
      <c r="X5" s="238"/>
      <c r="Y5" s="238"/>
      <c r="Z5" s="27"/>
      <c r="AA5" s="27"/>
      <c r="AB5" s="27"/>
      <c r="AC5" s="27"/>
      <c r="AD5" s="27"/>
      <c r="AE5" s="27"/>
      <c r="AF5" s="23"/>
      <c r="AG5" s="172"/>
      <c r="AH5" s="6"/>
      <c r="AI5" s="6"/>
      <c r="AJ5" s="6"/>
      <c r="AK5" s="33"/>
      <c r="AL5" s="8"/>
      <c r="AM5" s="8"/>
      <c r="AN5" s="8"/>
      <c r="AO5" s="8"/>
      <c r="AP5" s="158"/>
      <c r="AQ5" s="166"/>
    </row>
    <row r="6" spans="1:56" ht="15.75">
      <c r="A6" s="165"/>
      <c r="B6" s="239" t="s">
        <v>112</v>
      </c>
      <c r="C6" s="238"/>
      <c r="D6" s="238"/>
      <c r="E6" s="239" t="s">
        <v>0</v>
      </c>
      <c r="F6" s="238"/>
      <c r="G6" s="238"/>
      <c r="H6" s="6"/>
      <c r="I6" s="6"/>
      <c r="J6" s="6"/>
      <c r="K6" s="238" t="s">
        <v>218</v>
      </c>
      <c r="L6" s="238"/>
      <c r="M6" s="238"/>
      <c r="N6" s="238" t="s">
        <v>2</v>
      </c>
      <c r="O6" s="238"/>
      <c r="P6" s="238"/>
      <c r="Q6" s="238" t="s">
        <v>69</v>
      </c>
      <c r="R6" s="238"/>
      <c r="S6" s="238"/>
      <c r="T6" s="241" t="s">
        <v>219</v>
      </c>
      <c r="U6" s="241"/>
      <c r="V6" s="242"/>
      <c r="W6" s="238" t="s">
        <v>97</v>
      </c>
      <c r="X6" s="238"/>
      <c r="Y6" s="238"/>
      <c r="Z6" s="30"/>
      <c r="AA6" s="29"/>
      <c r="AB6" s="30"/>
      <c r="AC6" s="30"/>
      <c r="AD6" s="30"/>
      <c r="AE6" s="29"/>
      <c r="AF6" s="24"/>
      <c r="AG6" s="239" t="s">
        <v>77</v>
      </c>
      <c r="AH6" s="238"/>
      <c r="AI6" s="238"/>
      <c r="AJ6" s="8"/>
      <c r="AK6" s="29"/>
      <c r="AL6" s="29"/>
      <c r="AM6" s="33"/>
      <c r="AN6" s="33"/>
      <c r="AO6" s="33"/>
      <c r="AP6" s="44"/>
      <c r="AQ6" s="173"/>
    </row>
    <row r="7" spans="1:56" ht="15.75">
      <c r="A7" s="165"/>
      <c r="B7" s="239" t="s">
        <v>109</v>
      </c>
      <c r="C7" s="238"/>
      <c r="D7" s="238"/>
      <c r="E7" s="239" t="s">
        <v>1</v>
      </c>
      <c r="F7" s="238"/>
      <c r="G7" s="238"/>
      <c r="H7" s="238" t="s">
        <v>74</v>
      </c>
      <c r="I7" s="238"/>
      <c r="J7" s="238"/>
      <c r="K7" s="238" t="s">
        <v>68</v>
      </c>
      <c r="L7" s="238"/>
      <c r="M7" s="238"/>
      <c r="N7" s="238" t="s">
        <v>75</v>
      </c>
      <c r="O7" s="238"/>
      <c r="P7" s="238"/>
      <c r="Q7" s="238" t="s">
        <v>70</v>
      </c>
      <c r="R7" s="238"/>
      <c r="S7" s="238"/>
      <c r="T7" s="238" t="s">
        <v>220</v>
      </c>
      <c r="U7" s="238"/>
      <c r="V7" s="240"/>
      <c r="W7" s="238" t="s">
        <v>98</v>
      </c>
      <c r="X7" s="238"/>
      <c r="Y7" s="238"/>
      <c r="Z7" s="30"/>
      <c r="AA7" s="32"/>
      <c r="AB7" s="30"/>
      <c r="AC7" s="32"/>
      <c r="AD7" s="30"/>
      <c r="AE7" s="29"/>
      <c r="AF7" s="174"/>
      <c r="AG7" s="239" t="s">
        <v>76</v>
      </c>
      <c r="AH7" s="238"/>
      <c r="AI7" s="238"/>
      <c r="AJ7" s="8"/>
      <c r="AK7" s="32"/>
      <c r="AL7" s="30"/>
      <c r="AM7" s="9"/>
      <c r="AN7" s="32"/>
      <c r="AO7" s="9"/>
      <c r="AP7" s="44"/>
      <c r="AQ7" s="173"/>
    </row>
    <row r="8" spans="1:56" ht="15.75">
      <c r="A8" s="165"/>
      <c r="B8" s="238" t="s">
        <v>200</v>
      </c>
      <c r="C8" s="238"/>
      <c r="D8" s="238"/>
      <c r="E8" s="238" t="s">
        <v>3</v>
      </c>
      <c r="F8" s="238"/>
      <c r="G8" s="238"/>
      <c r="H8" s="238" t="s">
        <v>3</v>
      </c>
      <c r="I8" s="238"/>
      <c r="J8" s="238"/>
      <c r="K8" s="238" t="s">
        <v>3</v>
      </c>
      <c r="L8" s="238"/>
      <c r="M8" s="238"/>
      <c r="N8" s="238" t="s">
        <v>3</v>
      </c>
      <c r="O8" s="238"/>
      <c r="P8" s="238"/>
      <c r="Q8" s="238" t="s">
        <v>3</v>
      </c>
      <c r="R8" s="238"/>
      <c r="S8" s="238"/>
      <c r="T8" s="238" t="s">
        <v>3</v>
      </c>
      <c r="U8" s="238"/>
      <c r="V8" s="238"/>
      <c r="W8" s="238" t="s">
        <v>3</v>
      </c>
      <c r="X8" s="238"/>
      <c r="Y8" s="238"/>
      <c r="Z8" s="31"/>
      <c r="AA8" s="32" t="s">
        <v>71</v>
      </c>
      <c r="AB8" s="31"/>
      <c r="AC8" s="32"/>
      <c r="AD8" s="31"/>
      <c r="AE8" s="29"/>
      <c r="AF8" s="31"/>
      <c r="AG8" s="238" t="s">
        <v>3</v>
      </c>
      <c r="AH8" s="238"/>
      <c r="AI8" s="238"/>
      <c r="AJ8" s="31"/>
      <c r="AK8" s="32" t="s">
        <v>71</v>
      </c>
      <c r="AL8" s="31"/>
      <c r="AM8" s="9"/>
      <c r="AN8" s="45"/>
      <c r="AO8" s="9"/>
      <c r="AP8" s="31"/>
      <c r="AQ8" s="173"/>
      <c r="AV8" s="2"/>
      <c r="BB8" s="2"/>
      <c r="BD8" s="2"/>
    </row>
    <row r="9" spans="1:56"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221</v>
      </c>
      <c r="U9" s="238"/>
      <c r="V9" s="238"/>
      <c r="W9" s="238" t="s">
        <v>100</v>
      </c>
      <c r="X9" s="238"/>
      <c r="Y9" s="238"/>
      <c r="Z9" s="31"/>
      <c r="AA9" s="9" t="s">
        <v>72</v>
      </c>
      <c r="AB9" s="31"/>
      <c r="AC9" s="33" t="s">
        <v>82</v>
      </c>
      <c r="AD9" s="31"/>
      <c r="AE9" s="33" t="s">
        <v>84</v>
      </c>
      <c r="AF9" s="31"/>
      <c r="AG9" s="238" t="s">
        <v>106</v>
      </c>
      <c r="AH9" s="238"/>
      <c r="AI9" s="238"/>
      <c r="AJ9" s="31"/>
      <c r="AK9" s="9" t="s">
        <v>72</v>
      </c>
      <c r="AL9" s="31"/>
      <c r="AM9" s="33" t="s">
        <v>82</v>
      </c>
      <c r="AN9" s="46"/>
      <c r="AO9" s="33" t="s">
        <v>84</v>
      </c>
      <c r="AP9" s="31"/>
      <c r="AQ9" s="173"/>
      <c r="AV9" s="2"/>
      <c r="BB9" s="2"/>
      <c r="BD9" s="2"/>
    </row>
    <row r="10" spans="1:56"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92</v>
      </c>
      <c r="U10" s="235"/>
      <c r="V10" s="235"/>
      <c r="W10" s="235" t="s">
        <v>88</v>
      </c>
      <c r="X10" s="236"/>
      <c r="Y10" s="236"/>
      <c r="Z10" s="176"/>
      <c r="AA10" s="177" t="s">
        <v>83</v>
      </c>
      <c r="AB10" s="176"/>
      <c r="AC10" s="178" t="s">
        <v>83</v>
      </c>
      <c r="AD10" s="176"/>
      <c r="AE10" s="178" t="s">
        <v>83</v>
      </c>
      <c r="AF10" s="179"/>
      <c r="AG10" s="235" t="s">
        <v>92</v>
      </c>
      <c r="AH10" s="236"/>
      <c r="AI10" s="236"/>
      <c r="AJ10" s="179"/>
      <c r="AK10" s="177" t="s">
        <v>83</v>
      </c>
      <c r="AL10" s="179"/>
      <c r="AM10" s="178" t="s">
        <v>83</v>
      </c>
      <c r="AN10" s="179"/>
      <c r="AO10" s="178" t="s">
        <v>83</v>
      </c>
      <c r="AP10" s="176"/>
      <c r="AQ10" s="180"/>
    </row>
    <row r="11" spans="1:56" ht="15.75">
      <c r="A11" s="165"/>
      <c r="B11" s="7"/>
      <c r="C11" s="7"/>
      <c r="D11" s="7"/>
      <c r="E11" s="7"/>
      <c r="F11" s="7"/>
      <c r="G11" s="7"/>
      <c r="H11" s="7"/>
      <c r="I11" s="7"/>
      <c r="J11" s="7"/>
      <c r="K11" s="7"/>
      <c r="L11" s="7"/>
      <c r="M11" s="7"/>
      <c r="N11" s="7"/>
      <c r="O11" s="7"/>
      <c r="P11" s="7"/>
      <c r="Q11" s="7"/>
      <c r="R11" s="7"/>
      <c r="S11" s="7"/>
      <c r="T11" s="7"/>
      <c r="U11" s="7"/>
      <c r="V11" s="7"/>
      <c r="W11" s="7"/>
      <c r="X11" s="7"/>
      <c r="Y11" s="7"/>
      <c r="Z11" s="37"/>
      <c r="AA11" s="27"/>
      <c r="AB11" s="37"/>
      <c r="AC11" s="27"/>
      <c r="AD11" s="37"/>
      <c r="AE11" s="27"/>
      <c r="AF11" s="31"/>
      <c r="AG11" s="7"/>
      <c r="AH11" s="7"/>
      <c r="AI11" s="7"/>
      <c r="AJ11" s="31"/>
      <c r="AK11" s="27"/>
      <c r="AL11" s="31"/>
      <c r="AM11" s="27"/>
      <c r="AN11" s="31"/>
      <c r="AO11" s="27"/>
      <c r="AP11" s="37"/>
      <c r="AQ11" s="173"/>
    </row>
    <row r="12" spans="1:56" ht="15.75">
      <c r="A12" s="181" t="s">
        <v>4</v>
      </c>
      <c r="B12" s="7"/>
      <c r="C12" s="71"/>
      <c r="D12" s="7"/>
      <c r="E12" s="7"/>
      <c r="F12" s="72">
        <v>0.5</v>
      </c>
      <c r="G12" s="7"/>
      <c r="H12" s="7"/>
      <c r="I12" s="8"/>
      <c r="J12" s="7"/>
      <c r="K12" s="7"/>
      <c r="L12" s="86"/>
      <c r="M12" s="7"/>
      <c r="N12" s="7"/>
      <c r="O12" s="8"/>
      <c r="P12" s="7"/>
      <c r="Q12" s="7"/>
      <c r="R12" s="103"/>
      <c r="S12" s="7"/>
      <c r="T12" s="7"/>
      <c r="U12" s="198"/>
      <c r="V12" s="7"/>
      <c r="W12" s="7"/>
      <c r="X12" s="86"/>
      <c r="Y12" s="7"/>
      <c r="Z12" s="37"/>
      <c r="AA12" s="109">
        <v>3.5</v>
      </c>
      <c r="AB12" s="37"/>
      <c r="AC12" s="109">
        <f t="shared" ref="AC12:AC75" si="0">(C12+F12+I12+L12+O12+R12+U12+X12)</f>
        <v>0.5</v>
      </c>
      <c r="AD12" s="37"/>
      <c r="AE12" s="109">
        <f t="shared" ref="AE12:AE75" si="1">AA12-AC12</f>
        <v>3</v>
      </c>
      <c r="AF12" s="41"/>
      <c r="AG12" s="7"/>
      <c r="AH12" s="72">
        <v>0.5</v>
      </c>
      <c r="AI12" s="7"/>
      <c r="AJ12" s="41"/>
      <c r="AK12" s="38">
        <v>0.5</v>
      </c>
      <c r="AL12" s="41"/>
      <c r="AM12" s="38">
        <f t="shared" ref="AM12:AM75" si="2">AH12</f>
        <v>0.5</v>
      </c>
      <c r="AN12" s="41"/>
      <c r="AO12" s="38">
        <f>AK12-AM12</f>
        <v>0</v>
      </c>
      <c r="AP12" s="37"/>
      <c r="AQ12" s="173"/>
      <c r="AV12" s="2"/>
      <c r="AX12" s="2"/>
      <c r="AZ12" s="2"/>
      <c r="BB12" s="2"/>
      <c r="BD12" s="2"/>
    </row>
    <row r="13" spans="1:56" ht="15.75">
      <c r="A13" s="182" t="s">
        <v>5</v>
      </c>
      <c r="B13" s="16"/>
      <c r="C13" s="74"/>
      <c r="D13" s="16"/>
      <c r="E13" s="16"/>
      <c r="F13" s="91"/>
      <c r="G13" s="16"/>
      <c r="H13" s="16"/>
      <c r="I13" s="96">
        <v>1</v>
      </c>
      <c r="J13" s="16"/>
      <c r="K13" s="16"/>
      <c r="L13" s="87"/>
      <c r="M13" s="16"/>
      <c r="N13" s="16"/>
      <c r="O13" s="74"/>
      <c r="P13" s="16"/>
      <c r="Q13" s="16"/>
      <c r="R13" s="87"/>
      <c r="S13" s="16"/>
      <c r="T13" s="16"/>
      <c r="U13" s="16"/>
      <c r="V13" s="16"/>
      <c r="W13" s="16"/>
      <c r="X13" s="87"/>
      <c r="Y13" s="16"/>
      <c r="Z13" s="37"/>
      <c r="AA13" s="110">
        <v>2.5</v>
      </c>
      <c r="AB13" s="37"/>
      <c r="AC13" s="110">
        <f t="shared" si="0"/>
        <v>1</v>
      </c>
      <c r="AD13" s="37"/>
      <c r="AE13" s="110">
        <f t="shared" si="1"/>
        <v>1.5</v>
      </c>
      <c r="AF13" s="39"/>
      <c r="AG13" s="16"/>
      <c r="AH13" s="91"/>
      <c r="AI13" s="16"/>
      <c r="AJ13" s="39"/>
      <c r="AK13" s="39">
        <v>0.5</v>
      </c>
      <c r="AL13" s="39"/>
      <c r="AM13" s="39">
        <f t="shared" si="2"/>
        <v>0</v>
      </c>
      <c r="AN13" s="39"/>
      <c r="AO13" s="39">
        <f>AK13-AM13</f>
        <v>0.5</v>
      </c>
      <c r="AP13" s="37"/>
      <c r="AQ13" s="173"/>
      <c r="AT13" s="3"/>
    </row>
    <row r="14" spans="1:56" ht="15.75">
      <c r="A14" s="181" t="s">
        <v>6</v>
      </c>
      <c r="B14" s="7"/>
      <c r="C14" s="71"/>
      <c r="D14" s="7"/>
      <c r="E14" s="7"/>
      <c r="F14" s="92">
        <v>0.5</v>
      </c>
      <c r="G14" s="7"/>
      <c r="H14" s="7"/>
      <c r="I14" s="8"/>
      <c r="J14" s="7"/>
      <c r="K14" s="7"/>
      <c r="L14" s="88"/>
      <c r="M14" s="7"/>
      <c r="N14" s="7"/>
      <c r="O14" s="8"/>
      <c r="P14" s="7"/>
      <c r="Q14" s="7"/>
      <c r="R14" s="88"/>
      <c r="S14" s="7"/>
      <c r="T14" s="7"/>
      <c r="U14" s="198"/>
      <c r="V14" s="7"/>
      <c r="W14" s="7"/>
      <c r="X14" s="88"/>
      <c r="Y14" s="7"/>
      <c r="Z14" s="37"/>
      <c r="AA14" s="109">
        <v>3</v>
      </c>
      <c r="AB14" s="37"/>
      <c r="AC14" s="109">
        <f t="shared" si="0"/>
        <v>0.5</v>
      </c>
      <c r="AD14" s="37"/>
      <c r="AE14" s="109">
        <f t="shared" si="1"/>
        <v>2.5</v>
      </c>
      <c r="AF14" s="41"/>
      <c r="AG14" s="7"/>
      <c r="AH14" s="92">
        <v>0.5</v>
      </c>
      <c r="AI14" s="7"/>
      <c r="AJ14" s="41"/>
      <c r="AK14" s="38">
        <v>0.5</v>
      </c>
      <c r="AL14" s="41"/>
      <c r="AM14" s="38">
        <f t="shared" si="2"/>
        <v>0.5</v>
      </c>
      <c r="AN14" s="41"/>
      <c r="AO14" s="38">
        <f t="shared" ref="AO14:AO77" si="3">AK14-AM14</f>
        <v>0</v>
      </c>
      <c r="AP14" s="37"/>
      <c r="AQ14" s="173"/>
      <c r="AV14" s="2"/>
      <c r="AX14" s="2"/>
      <c r="AZ14" s="2"/>
      <c r="BB14" s="2"/>
      <c r="BD14" s="2"/>
    </row>
    <row r="15" spans="1:56" ht="15.75">
      <c r="A15" s="183" t="s">
        <v>7</v>
      </c>
      <c r="B15" s="14"/>
      <c r="C15" s="19"/>
      <c r="D15" s="14"/>
      <c r="E15" s="14"/>
      <c r="F15" s="93"/>
      <c r="G15" s="14"/>
      <c r="H15" s="14"/>
      <c r="I15" s="97">
        <v>1</v>
      </c>
      <c r="J15" s="14"/>
      <c r="K15" s="14"/>
      <c r="L15" s="89"/>
      <c r="M15" s="14"/>
      <c r="N15" s="14"/>
      <c r="O15" s="19"/>
      <c r="P15" s="14"/>
      <c r="Q15" s="14"/>
      <c r="R15" s="89"/>
      <c r="S15" s="14"/>
      <c r="T15" s="14"/>
      <c r="U15" s="14"/>
      <c r="V15" s="14"/>
      <c r="W15" s="14"/>
      <c r="X15" s="89"/>
      <c r="Y15" s="14"/>
      <c r="Z15" s="37"/>
      <c r="AA15" s="110">
        <v>2.5</v>
      </c>
      <c r="AB15" s="37"/>
      <c r="AC15" s="110">
        <f t="shared" si="0"/>
        <v>1</v>
      </c>
      <c r="AD15" s="37"/>
      <c r="AE15" s="110">
        <f t="shared" si="1"/>
        <v>1.5</v>
      </c>
      <c r="AF15" s="39"/>
      <c r="AG15" s="14"/>
      <c r="AH15" s="93"/>
      <c r="AI15" s="14"/>
      <c r="AJ15" s="39"/>
      <c r="AK15" s="39">
        <v>0.5</v>
      </c>
      <c r="AL15" s="39"/>
      <c r="AM15" s="39">
        <f t="shared" si="2"/>
        <v>0</v>
      </c>
      <c r="AN15" s="39"/>
      <c r="AO15" s="39">
        <f t="shared" si="3"/>
        <v>0.5</v>
      </c>
      <c r="AP15" s="37"/>
      <c r="AQ15" s="173"/>
      <c r="AT15" s="3"/>
    </row>
    <row r="16" spans="1:56" ht="15.75">
      <c r="A16" s="181" t="s">
        <v>8</v>
      </c>
      <c r="B16" s="7"/>
      <c r="C16" s="72"/>
      <c r="D16" s="7"/>
      <c r="E16" s="7"/>
      <c r="F16" s="92">
        <v>0.5</v>
      </c>
      <c r="G16" s="7"/>
      <c r="H16" s="7"/>
      <c r="I16" s="8"/>
      <c r="J16" s="7"/>
      <c r="K16" s="7"/>
      <c r="L16" s="88"/>
      <c r="M16" s="7"/>
      <c r="N16" s="7"/>
      <c r="O16" s="8"/>
      <c r="P16" s="7"/>
      <c r="Q16" s="7"/>
      <c r="R16" s="104"/>
      <c r="S16" s="7"/>
      <c r="T16" s="7"/>
      <c r="U16" s="198"/>
      <c r="V16" s="7"/>
      <c r="W16" s="7"/>
      <c r="X16" s="88"/>
      <c r="Y16" s="7"/>
      <c r="Z16" s="37"/>
      <c r="AA16" s="109">
        <v>3</v>
      </c>
      <c r="AB16" s="37"/>
      <c r="AC16" s="109">
        <f t="shared" si="0"/>
        <v>0.5</v>
      </c>
      <c r="AD16" s="37"/>
      <c r="AE16" s="109">
        <f t="shared" si="1"/>
        <v>2.5</v>
      </c>
      <c r="AF16" s="41"/>
      <c r="AG16" s="7"/>
      <c r="AH16" s="92">
        <v>0.5</v>
      </c>
      <c r="AI16" s="7"/>
      <c r="AJ16" s="41"/>
      <c r="AK16" s="38">
        <v>0.5</v>
      </c>
      <c r="AL16" s="41"/>
      <c r="AM16" s="38">
        <f t="shared" si="2"/>
        <v>0.5</v>
      </c>
      <c r="AN16" s="41"/>
      <c r="AO16" s="38">
        <f t="shared" si="3"/>
        <v>0</v>
      </c>
      <c r="AP16" s="37"/>
      <c r="AQ16" s="173"/>
      <c r="AV16" s="2"/>
      <c r="AX16" s="2"/>
      <c r="AZ16" s="2"/>
      <c r="BB16" s="2"/>
    </row>
    <row r="17" spans="1:58" ht="15.75">
      <c r="A17" s="183" t="s">
        <v>9</v>
      </c>
      <c r="B17" s="14"/>
      <c r="C17" s="73">
        <v>1</v>
      </c>
      <c r="D17" s="14"/>
      <c r="E17" s="14"/>
      <c r="F17" s="93"/>
      <c r="G17" s="14"/>
      <c r="H17" s="14"/>
      <c r="I17" s="19"/>
      <c r="J17" s="14"/>
      <c r="K17" s="14"/>
      <c r="L17" s="89"/>
      <c r="M17" s="14"/>
      <c r="N17" s="14"/>
      <c r="O17" s="19"/>
      <c r="P17" s="14"/>
      <c r="Q17" s="14"/>
      <c r="R17" s="19"/>
      <c r="S17" s="14"/>
      <c r="T17" s="14"/>
      <c r="U17" s="14"/>
      <c r="V17" s="14"/>
      <c r="W17" s="14"/>
      <c r="X17" s="89"/>
      <c r="Y17" s="14"/>
      <c r="Z17" s="37"/>
      <c r="AA17" s="110">
        <v>3</v>
      </c>
      <c r="AB17" s="37"/>
      <c r="AC17" s="110">
        <f t="shared" si="0"/>
        <v>1</v>
      </c>
      <c r="AD17" s="37"/>
      <c r="AE17" s="110">
        <f t="shared" si="1"/>
        <v>2</v>
      </c>
      <c r="AF17" s="39"/>
      <c r="AG17" s="14"/>
      <c r="AH17" s="93"/>
      <c r="AI17" s="14"/>
      <c r="AJ17" s="39"/>
      <c r="AK17" s="39">
        <v>0.5</v>
      </c>
      <c r="AL17" s="39"/>
      <c r="AM17" s="39">
        <f t="shared" si="2"/>
        <v>0</v>
      </c>
      <c r="AN17" s="39"/>
      <c r="AO17" s="39">
        <f t="shared" si="3"/>
        <v>0.5</v>
      </c>
      <c r="AP17" s="37"/>
      <c r="AQ17" s="173"/>
      <c r="AS17" s="3"/>
      <c r="AT17" s="3"/>
    </row>
    <row r="18" spans="1:58" ht="15.75">
      <c r="A18" s="181" t="s">
        <v>10</v>
      </c>
      <c r="B18" s="7"/>
      <c r="C18" s="8"/>
      <c r="D18" s="7"/>
      <c r="E18" s="7"/>
      <c r="F18" s="92"/>
      <c r="G18" s="7"/>
      <c r="H18" s="7"/>
      <c r="I18" s="98">
        <v>1</v>
      </c>
      <c r="J18" s="7"/>
      <c r="K18" s="7"/>
      <c r="L18" s="88"/>
      <c r="M18" s="7"/>
      <c r="N18" s="7"/>
      <c r="O18" s="8"/>
      <c r="P18" s="7"/>
      <c r="Q18" s="7"/>
      <c r="R18" s="86"/>
      <c r="S18" s="7"/>
      <c r="T18" s="7"/>
      <c r="U18" s="7"/>
      <c r="V18" s="7"/>
      <c r="W18" s="7"/>
      <c r="X18" s="88"/>
      <c r="Y18" s="7"/>
      <c r="Z18" s="37"/>
      <c r="AA18" s="109">
        <v>2.5</v>
      </c>
      <c r="AB18" s="37"/>
      <c r="AC18" s="109">
        <f t="shared" si="0"/>
        <v>1</v>
      </c>
      <c r="AD18" s="37"/>
      <c r="AE18" s="109">
        <f t="shared" si="1"/>
        <v>1.5</v>
      </c>
      <c r="AF18" s="41"/>
      <c r="AG18" s="7"/>
      <c r="AH18" s="92">
        <v>0.5</v>
      </c>
      <c r="AI18" s="7"/>
      <c r="AJ18" s="41"/>
      <c r="AK18" s="38">
        <v>0.5</v>
      </c>
      <c r="AL18" s="41"/>
      <c r="AM18" s="38">
        <f t="shared" si="2"/>
        <v>0.5</v>
      </c>
      <c r="AN18" s="41"/>
      <c r="AO18" s="38">
        <f t="shared" si="3"/>
        <v>0</v>
      </c>
      <c r="AP18" s="37"/>
      <c r="AQ18" s="173"/>
      <c r="AT18" s="3"/>
      <c r="AX18" s="2"/>
      <c r="BF18" s="1"/>
    </row>
    <row r="19" spans="1:58" ht="15.75">
      <c r="A19" s="183" t="s">
        <v>11</v>
      </c>
      <c r="B19" s="14"/>
      <c r="C19" s="107"/>
      <c r="D19" s="14"/>
      <c r="E19" s="14"/>
      <c r="F19" s="93">
        <v>1</v>
      </c>
      <c r="G19" s="14"/>
      <c r="H19" s="14"/>
      <c r="I19" s="19"/>
      <c r="J19" s="14"/>
      <c r="K19" s="14"/>
      <c r="L19" s="89"/>
      <c r="M19" s="14"/>
      <c r="N19" s="14"/>
      <c r="O19" s="19"/>
      <c r="P19" s="14"/>
      <c r="Q19" s="14"/>
      <c r="R19" s="89"/>
      <c r="S19" s="14"/>
      <c r="T19" s="14"/>
      <c r="U19" s="197"/>
      <c r="V19" s="14"/>
      <c r="W19" s="14"/>
      <c r="X19" s="89"/>
      <c r="Y19" s="14"/>
      <c r="Z19" s="37"/>
      <c r="AA19" s="110">
        <v>3</v>
      </c>
      <c r="AB19" s="37"/>
      <c r="AC19" s="110">
        <f t="shared" si="0"/>
        <v>1</v>
      </c>
      <c r="AD19" s="37"/>
      <c r="AE19" s="110">
        <f t="shared" si="1"/>
        <v>2</v>
      </c>
      <c r="AF19" s="39"/>
      <c r="AG19" s="14"/>
      <c r="AH19" s="93"/>
      <c r="AI19" s="14"/>
      <c r="AJ19" s="39"/>
      <c r="AK19" s="39">
        <v>0.5</v>
      </c>
      <c r="AL19" s="39"/>
      <c r="AM19" s="39">
        <f t="shared" si="2"/>
        <v>0</v>
      </c>
      <c r="AN19" s="39"/>
      <c r="AO19" s="39">
        <f t="shared" si="3"/>
        <v>0.5</v>
      </c>
      <c r="AP19" s="37"/>
      <c r="AQ19" s="173"/>
      <c r="AT19" s="3"/>
    </row>
    <row r="20" spans="1:58" ht="15.75">
      <c r="A20" s="181" t="s">
        <v>12</v>
      </c>
      <c r="B20" s="7"/>
      <c r="C20" s="88"/>
      <c r="D20" s="7"/>
      <c r="E20" s="7"/>
      <c r="F20" s="92"/>
      <c r="G20" s="7"/>
      <c r="H20" s="7"/>
      <c r="I20" s="8"/>
      <c r="J20" s="7"/>
      <c r="K20" s="7"/>
      <c r="L20" s="88"/>
      <c r="M20" s="7"/>
      <c r="N20" s="7"/>
      <c r="O20" s="8"/>
      <c r="P20" s="7"/>
      <c r="Q20" s="7"/>
      <c r="R20" s="88"/>
      <c r="S20" s="7"/>
      <c r="T20" s="7"/>
      <c r="U20" s="7"/>
      <c r="V20" s="7"/>
      <c r="W20" s="7"/>
      <c r="X20" s="88"/>
      <c r="Y20" s="7"/>
      <c r="Z20" s="37"/>
      <c r="AA20" s="109">
        <v>3</v>
      </c>
      <c r="AB20" s="37"/>
      <c r="AC20" s="109">
        <f t="shared" si="0"/>
        <v>0</v>
      </c>
      <c r="AD20" s="37"/>
      <c r="AE20" s="109">
        <f t="shared" si="1"/>
        <v>3</v>
      </c>
      <c r="AF20" s="41"/>
      <c r="AG20" s="7"/>
      <c r="AH20" s="92"/>
      <c r="AI20" s="7"/>
      <c r="AJ20" s="41"/>
      <c r="AK20" s="38">
        <v>0.5</v>
      </c>
      <c r="AL20" s="41"/>
      <c r="AM20" s="38">
        <f t="shared" si="2"/>
        <v>0</v>
      </c>
      <c r="AN20" s="41"/>
      <c r="AO20" s="38">
        <f t="shared" si="3"/>
        <v>0.5</v>
      </c>
      <c r="AP20" s="37"/>
      <c r="AQ20" s="173"/>
      <c r="AT20" s="3"/>
      <c r="AV20" s="2"/>
      <c r="AX20" s="2"/>
      <c r="AZ20" s="2"/>
      <c r="BB20" s="2"/>
      <c r="BD20" s="2"/>
    </row>
    <row r="21" spans="1:58" ht="15.75">
      <c r="A21" s="183" t="s">
        <v>13</v>
      </c>
      <c r="B21" s="14"/>
      <c r="C21" s="108"/>
      <c r="D21" s="14"/>
      <c r="E21" s="14"/>
      <c r="F21" s="93">
        <v>1</v>
      </c>
      <c r="G21" s="14"/>
      <c r="H21" s="14"/>
      <c r="I21" s="19"/>
      <c r="J21" s="14"/>
      <c r="K21" s="14"/>
      <c r="L21" s="89"/>
      <c r="M21" s="14"/>
      <c r="N21" s="14"/>
      <c r="O21" s="19"/>
      <c r="P21" s="14"/>
      <c r="Q21" s="14"/>
      <c r="R21" s="89"/>
      <c r="S21" s="14"/>
      <c r="T21" s="14"/>
      <c r="U21" s="197"/>
      <c r="V21" s="14"/>
      <c r="W21" s="14"/>
      <c r="X21" s="89"/>
      <c r="Y21" s="14"/>
      <c r="Z21" s="37"/>
      <c r="AA21" s="110">
        <v>3</v>
      </c>
      <c r="AB21" s="37"/>
      <c r="AC21" s="110">
        <f t="shared" si="0"/>
        <v>1</v>
      </c>
      <c r="AD21" s="37"/>
      <c r="AE21" s="110">
        <f t="shared" si="1"/>
        <v>2</v>
      </c>
      <c r="AF21" s="39"/>
      <c r="AG21" s="14"/>
      <c r="AH21" s="93"/>
      <c r="AI21" s="14"/>
      <c r="AJ21" s="39"/>
      <c r="AK21" s="39">
        <v>0.5</v>
      </c>
      <c r="AL21" s="39"/>
      <c r="AM21" s="39">
        <f t="shared" si="2"/>
        <v>0</v>
      </c>
      <c r="AN21" s="39"/>
      <c r="AO21" s="39">
        <f t="shared" si="3"/>
        <v>0.5</v>
      </c>
      <c r="AP21" s="37"/>
      <c r="AQ21" s="173"/>
      <c r="AS21" s="3"/>
      <c r="AT21" s="3"/>
    </row>
    <row r="22" spans="1:58" ht="15.75">
      <c r="A22" s="181" t="s">
        <v>14</v>
      </c>
      <c r="B22" s="7"/>
      <c r="C22" s="8"/>
      <c r="D22" s="7"/>
      <c r="E22" s="7"/>
      <c r="F22" s="92">
        <v>1</v>
      </c>
      <c r="G22" s="7"/>
      <c r="H22" s="7"/>
      <c r="I22" s="8"/>
      <c r="J22" s="7"/>
      <c r="K22" s="7"/>
      <c r="L22" s="88"/>
      <c r="M22" s="7"/>
      <c r="N22" s="7"/>
      <c r="O22" s="8"/>
      <c r="P22" s="7"/>
      <c r="Q22" s="7"/>
      <c r="R22" s="88"/>
      <c r="S22" s="7"/>
      <c r="T22" s="7"/>
      <c r="U22" s="7"/>
      <c r="V22" s="7"/>
      <c r="W22" s="7"/>
      <c r="X22" s="88"/>
      <c r="Y22" s="7"/>
      <c r="Z22" s="37"/>
      <c r="AA22" s="109">
        <v>2</v>
      </c>
      <c r="AB22" s="37"/>
      <c r="AC22" s="109">
        <f t="shared" si="0"/>
        <v>1</v>
      </c>
      <c r="AD22" s="37"/>
      <c r="AE22" s="109">
        <f t="shared" si="1"/>
        <v>1</v>
      </c>
      <c r="AF22" s="41"/>
      <c r="AG22" s="7"/>
      <c r="AH22" s="92"/>
      <c r="AI22" s="7"/>
      <c r="AJ22" s="41"/>
      <c r="AK22" s="38">
        <v>0.5</v>
      </c>
      <c r="AL22" s="41"/>
      <c r="AM22" s="38">
        <f t="shared" si="2"/>
        <v>0</v>
      </c>
      <c r="AN22" s="41"/>
      <c r="AO22" s="38">
        <f t="shared" si="3"/>
        <v>0.5</v>
      </c>
      <c r="AP22" s="37"/>
      <c r="AQ22" s="173"/>
      <c r="AT22" s="3"/>
      <c r="AV22" s="2"/>
      <c r="AX22" s="2"/>
      <c r="AZ22" s="2"/>
      <c r="BB22" s="2"/>
      <c r="BD22" s="2"/>
    </row>
    <row r="23" spans="1:58" ht="15.75">
      <c r="A23" s="183" t="s">
        <v>15</v>
      </c>
      <c r="B23" s="14"/>
      <c r="C23" s="75"/>
      <c r="D23" s="14"/>
      <c r="E23" s="14"/>
      <c r="F23" s="93"/>
      <c r="G23" s="14"/>
      <c r="H23" s="14"/>
      <c r="I23" s="99">
        <v>1</v>
      </c>
      <c r="J23" s="14"/>
      <c r="K23" s="14"/>
      <c r="L23" s="89"/>
      <c r="M23" s="14"/>
      <c r="N23" s="14"/>
      <c r="O23" s="19"/>
      <c r="P23" s="14"/>
      <c r="Q23" s="14"/>
      <c r="R23" s="89"/>
      <c r="S23" s="14"/>
      <c r="T23" s="14"/>
      <c r="U23" s="14"/>
      <c r="V23" s="14"/>
      <c r="W23" s="14"/>
      <c r="X23" s="89"/>
      <c r="Y23" s="14"/>
      <c r="Z23" s="37"/>
      <c r="AA23" s="110">
        <v>3</v>
      </c>
      <c r="AB23" s="37"/>
      <c r="AC23" s="110">
        <f t="shared" si="0"/>
        <v>1</v>
      </c>
      <c r="AD23" s="37"/>
      <c r="AE23" s="110">
        <f t="shared" si="1"/>
        <v>2</v>
      </c>
      <c r="AF23" s="39"/>
      <c r="AG23" s="14"/>
      <c r="AH23" s="93"/>
      <c r="AI23" s="14"/>
      <c r="AJ23" s="39"/>
      <c r="AK23" s="39">
        <v>0.5</v>
      </c>
      <c r="AL23" s="39"/>
      <c r="AM23" s="39">
        <f t="shared" si="2"/>
        <v>0</v>
      </c>
      <c r="AN23" s="39"/>
      <c r="AO23" s="39">
        <f t="shared" si="3"/>
        <v>0.5</v>
      </c>
      <c r="AP23" s="37"/>
      <c r="AQ23" s="173"/>
      <c r="AT23" s="3"/>
    </row>
    <row r="24" spans="1:58" ht="15.75">
      <c r="A24" s="184" t="s">
        <v>117</v>
      </c>
      <c r="B24" s="12"/>
      <c r="C24" s="76"/>
      <c r="D24" s="12"/>
      <c r="E24" s="12"/>
      <c r="F24" s="94"/>
      <c r="G24" s="12"/>
      <c r="H24" s="12"/>
      <c r="I24" s="94">
        <v>1</v>
      </c>
      <c r="J24" s="12"/>
      <c r="K24" s="12"/>
      <c r="L24" s="82"/>
      <c r="M24" s="12"/>
      <c r="N24" s="12"/>
      <c r="O24" s="76"/>
      <c r="P24" s="12"/>
      <c r="Q24" s="12"/>
      <c r="R24" s="82">
        <v>0.5</v>
      </c>
      <c r="S24" s="12"/>
      <c r="T24" s="12"/>
      <c r="U24" s="12"/>
      <c r="V24" s="12"/>
      <c r="W24" s="12"/>
      <c r="X24" s="82"/>
      <c r="Y24" s="12"/>
      <c r="Z24" s="37"/>
      <c r="AA24" s="111">
        <v>2.5</v>
      </c>
      <c r="AB24" s="37"/>
      <c r="AC24" s="109">
        <f t="shared" si="0"/>
        <v>1.5</v>
      </c>
      <c r="AD24" s="37"/>
      <c r="AE24" s="109">
        <f t="shared" si="1"/>
        <v>1</v>
      </c>
      <c r="AF24" s="41"/>
      <c r="AG24" s="12"/>
      <c r="AH24" s="94"/>
      <c r="AI24" s="12"/>
      <c r="AJ24" s="41"/>
      <c r="AK24" s="38">
        <v>0.5</v>
      </c>
      <c r="AL24" s="41"/>
      <c r="AM24" s="38">
        <f t="shared" si="2"/>
        <v>0</v>
      </c>
      <c r="AN24" s="41"/>
      <c r="AO24" s="38">
        <f t="shared" si="3"/>
        <v>0.5</v>
      </c>
      <c r="AP24" s="37"/>
      <c r="AQ24" s="173"/>
      <c r="AS24" s="3"/>
      <c r="AT24" s="3"/>
      <c r="AV24" s="2"/>
      <c r="AX24" s="2"/>
      <c r="AZ24" s="2"/>
      <c r="BB24" s="2"/>
      <c r="BD24" s="2"/>
    </row>
    <row r="25" spans="1:58" ht="15.75">
      <c r="A25" s="185" t="s">
        <v>16</v>
      </c>
      <c r="B25" s="13"/>
      <c r="C25" s="20"/>
      <c r="D25" s="13"/>
      <c r="E25" s="13"/>
      <c r="F25" s="95"/>
      <c r="G25" s="13"/>
      <c r="H25" s="13"/>
      <c r="I25" s="100">
        <v>1</v>
      </c>
      <c r="J25" s="13"/>
      <c r="K25" s="13"/>
      <c r="L25" s="79"/>
      <c r="M25" s="13"/>
      <c r="N25" s="13"/>
      <c r="O25" s="20"/>
      <c r="P25" s="13"/>
      <c r="Q25" s="13"/>
      <c r="R25" s="79"/>
      <c r="S25" s="13"/>
      <c r="T25" s="13"/>
      <c r="U25" s="13"/>
      <c r="V25" s="13"/>
      <c r="W25" s="13"/>
      <c r="X25" s="90"/>
      <c r="Y25" s="13"/>
      <c r="Z25" s="37"/>
      <c r="AA25" s="112">
        <v>2.5</v>
      </c>
      <c r="AB25" s="37"/>
      <c r="AC25" s="110">
        <f t="shared" si="0"/>
        <v>1</v>
      </c>
      <c r="AD25" s="37"/>
      <c r="AE25" s="110">
        <f t="shared" si="1"/>
        <v>1.5</v>
      </c>
      <c r="AF25" s="39"/>
      <c r="AG25" s="13"/>
      <c r="AH25" s="95"/>
      <c r="AI25" s="13"/>
      <c r="AJ25" s="39"/>
      <c r="AK25" s="39">
        <v>0.5</v>
      </c>
      <c r="AL25" s="39"/>
      <c r="AM25" s="39">
        <f t="shared" si="2"/>
        <v>0</v>
      </c>
      <c r="AN25" s="39"/>
      <c r="AO25" s="39">
        <f t="shared" si="3"/>
        <v>0.5</v>
      </c>
      <c r="AP25" s="37"/>
      <c r="AQ25" s="173"/>
      <c r="AT25" s="3"/>
      <c r="AZ25" s="2"/>
    </row>
    <row r="26" spans="1:58" ht="15.75">
      <c r="A26" s="184" t="s">
        <v>17</v>
      </c>
      <c r="B26" s="12"/>
      <c r="C26" s="106">
        <v>0.5</v>
      </c>
      <c r="D26" s="12"/>
      <c r="E26" s="12"/>
      <c r="F26" s="94">
        <v>0.5</v>
      </c>
      <c r="G26" s="12"/>
      <c r="H26" s="12"/>
      <c r="I26" s="76"/>
      <c r="J26" s="12"/>
      <c r="K26" s="12"/>
      <c r="L26" s="76"/>
      <c r="M26" s="12"/>
      <c r="N26" s="12"/>
      <c r="O26" s="76"/>
      <c r="P26" s="12"/>
      <c r="Q26" s="12"/>
      <c r="R26" s="76"/>
      <c r="S26" s="12"/>
      <c r="T26" s="12"/>
      <c r="U26" s="150"/>
      <c r="V26" s="12"/>
      <c r="W26" s="12"/>
      <c r="X26" s="82"/>
      <c r="Y26" s="12"/>
      <c r="Z26" s="37"/>
      <c r="AA26" s="111">
        <v>3</v>
      </c>
      <c r="AB26" s="37"/>
      <c r="AC26" s="109">
        <f t="shared" si="0"/>
        <v>1</v>
      </c>
      <c r="AD26" s="37"/>
      <c r="AE26" s="109">
        <f t="shared" si="1"/>
        <v>2</v>
      </c>
      <c r="AF26" s="41"/>
      <c r="AG26" s="12"/>
      <c r="AH26" s="94"/>
      <c r="AI26" s="12"/>
      <c r="AJ26" s="41"/>
      <c r="AK26" s="38">
        <v>0.5</v>
      </c>
      <c r="AL26" s="41"/>
      <c r="AM26" s="38">
        <f t="shared" si="2"/>
        <v>0</v>
      </c>
      <c r="AN26" s="41"/>
      <c r="AO26" s="38">
        <f t="shared" si="3"/>
        <v>0.5</v>
      </c>
      <c r="AP26" s="37"/>
      <c r="AQ26" s="173"/>
      <c r="AT26" s="3"/>
      <c r="AX26" s="2"/>
      <c r="AZ26" s="2"/>
      <c r="BB26" s="2"/>
      <c r="BD26" s="2"/>
    </row>
    <row r="27" spans="1:58" ht="15.75">
      <c r="A27" s="185" t="s">
        <v>18</v>
      </c>
      <c r="B27" s="13"/>
      <c r="C27" s="100"/>
      <c r="D27" s="13"/>
      <c r="E27" s="13"/>
      <c r="F27" s="95">
        <v>1</v>
      </c>
      <c r="G27" s="13"/>
      <c r="H27" s="13"/>
      <c r="I27" s="20"/>
      <c r="J27" s="13"/>
      <c r="K27" s="13"/>
      <c r="L27" s="81"/>
      <c r="M27" s="13"/>
      <c r="N27" s="13"/>
      <c r="O27" s="20"/>
      <c r="P27" s="13"/>
      <c r="Q27" s="13"/>
      <c r="R27" s="81"/>
      <c r="S27" s="13"/>
      <c r="T27" s="13"/>
      <c r="U27" s="140"/>
      <c r="V27" s="13"/>
      <c r="W27" s="13"/>
      <c r="X27" s="90"/>
      <c r="Y27" s="13"/>
      <c r="Z27" s="37"/>
      <c r="AA27" s="112">
        <v>3</v>
      </c>
      <c r="AB27" s="37"/>
      <c r="AC27" s="110">
        <f t="shared" si="0"/>
        <v>1</v>
      </c>
      <c r="AD27" s="37"/>
      <c r="AE27" s="110">
        <f t="shared" si="1"/>
        <v>2</v>
      </c>
      <c r="AF27" s="39"/>
      <c r="AG27" s="13"/>
      <c r="AH27" s="95">
        <v>0.5</v>
      </c>
      <c r="AI27" s="13"/>
      <c r="AJ27" s="39"/>
      <c r="AK27" s="39">
        <v>0.5</v>
      </c>
      <c r="AL27" s="39"/>
      <c r="AM27" s="39">
        <f t="shared" si="2"/>
        <v>0.5</v>
      </c>
      <c r="AN27" s="39"/>
      <c r="AO27" s="39">
        <f t="shared" si="3"/>
        <v>0</v>
      </c>
      <c r="AP27" s="37"/>
      <c r="AQ27" s="173"/>
      <c r="AT27" s="3"/>
      <c r="AV27" s="2"/>
      <c r="AX27" s="2"/>
      <c r="AZ27" s="2"/>
      <c r="BB27" s="2"/>
      <c r="BD27" s="2"/>
    </row>
    <row r="28" spans="1:58" ht="15.75">
      <c r="A28" s="184" t="s">
        <v>19</v>
      </c>
      <c r="B28" s="12"/>
      <c r="C28" s="76"/>
      <c r="D28" s="12"/>
      <c r="E28" s="12"/>
      <c r="F28" s="94"/>
      <c r="G28" s="12"/>
      <c r="H28" s="12"/>
      <c r="I28" s="101">
        <v>0.5</v>
      </c>
      <c r="J28" s="12"/>
      <c r="K28" s="12"/>
      <c r="L28" s="82"/>
      <c r="M28" s="12"/>
      <c r="N28" s="12"/>
      <c r="O28" s="76"/>
      <c r="P28" s="12"/>
      <c r="Q28" s="12"/>
      <c r="R28" s="82"/>
      <c r="S28" s="12"/>
      <c r="T28" s="12"/>
      <c r="U28" s="12"/>
      <c r="V28" s="12"/>
      <c r="W28" s="12"/>
      <c r="X28" s="82"/>
      <c r="Y28" s="12"/>
      <c r="Z28" s="37"/>
      <c r="AA28" s="111">
        <v>2</v>
      </c>
      <c r="AB28" s="37"/>
      <c r="AC28" s="109">
        <f t="shared" si="0"/>
        <v>0.5</v>
      </c>
      <c r="AD28" s="37"/>
      <c r="AE28" s="109">
        <f t="shared" si="1"/>
        <v>1.5</v>
      </c>
      <c r="AF28" s="41"/>
      <c r="AG28" s="12"/>
      <c r="AH28" s="94">
        <v>0.5</v>
      </c>
      <c r="AI28" s="12"/>
      <c r="AJ28" s="41"/>
      <c r="AK28" s="38">
        <v>0.5</v>
      </c>
      <c r="AL28" s="41"/>
      <c r="AM28" s="38">
        <f t="shared" si="2"/>
        <v>0.5</v>
      </c>
      <c r="AN28" s="41"/>
      <c r="AO28" s="38">
        <f t="shared" si="3"/>
        <v>0</v>
      </c>
      <c r="AP28" s="37"/>
      <c r="AQ28" s="173"/>
      <c r="AV28" s="2"/>
      <c r="AX28" s="2"/>
      <c r="AZ28" s="2"/>
      <c r="BB28" s="2"/>
      <c r="BD28" s="2"/>
    </row>
    <row r="29" spans="1:58" ht="15.75">
      <c r="A29" s="185" t="s">
        <v>20</v>
      </c>
      <c r="B29" s="13"/>
      <c r="C29" s="77"/>
      <c r="D29" s="13"/>
      <c r="E29" s="13"/>
      <c r="F29" s="95"/>
      <c r="G29" s="13"/>
      <c r="H29" s="13"/>
      <c r="I29" s="95">
        <v>1</v>
      </c>
      <c r="J29" s="13"/>
      <c r="K29" s="13"/>
      <c r="L29" s="90"/>
      <c r="M29" s="13"/>
      <c r="N29" s="13"/>
      <c r="O29" s="20"/>
      <c r="P29" s="13"/>
      <c r="Q29" s="13"/>
      <c r="R29" s="90"/>
      <c r="S29" s="13"/>
      <c r="T29" s="13"/>
      <c r="U29" s="13"/>
      <c r="V29" s="13"/>
      <c r="W29" s="13"/>
      <c r="X29" s="90"/>
      <c r="Y29" s="13"/>
      <c r="Z29" s="37"/>
      <c r="AA29" s="112">
        <v>3.5</v>
      </c>
      <c r="AB29" s="37"/>
      <c r="AC29" s="110">
        <f t="shared" si="0"/>
        <v>1</v>
      </c>
      <c r="AD29" s="37"/>
      <c r="AE29" s="110">
        <f t="shared" si="1"/>
        <v>2.5</v>
      </c>
      <c r="AF29" s="39"/>
      <c r="AG29" s="13"/>
      <c r="AH29" s="95"/>
      <c r="AI29" s="13"/>
      <c r="AJ29" s="39"/>
      <c r="AK29" s="39">
        <v>0.5</v>
      </c>
      <c r="AL29" s="39"/>
      <c r="AM29" s="39">
        <f t="shared" si="2"/>
        <v>0</v>
      </c>
      <c r="AN29" s="39"/>
      <c r="AO29" s="39">
        <f t="shared" si="3"/>
        <v>0.5</v>
      </c>
      <c r="AP29" s="37"/>
      <c r="AQ29" s="173"/>
      <c r="AT29" s="3"/>
      <c r="AX29" s="2"/>
      <c r="AZ29" s="2"/>
      <c r="BB29" s="2"/>
      <c r="BD29" s="2"/>
    </row>
    <row r="30" spans="1:58" ht="15.75">
      <c r="A30" s="184" t="s">
        <v>21</v>
      </c>
      <c r="B30" s="12"/>
      <c r="C30" s="76"/>
      <c r="D30" s="12"/>
      <c r="E30" s="12"/>
      <c r="F30" s="94"/>
      <c r="G30" s="12"/>
      <c r="H30" s="12"/>
      <c r="I30" s="94">
        <v>1</v>
      </c>
      <c r="J30" s="12"/>
      <c r="K30" s="12"/>
      <c r="L30" s="82"/>
      <c r="M30" s="12"/>
      <c r="N30" s="12"/>
      <c r="O30" s="76"/>
      <c r="P30" s="12"/>
      <c r="Q30" s="12"/>
      <c r="R30" s="82">
        <v>0.5</v>
      </c>
      <c r="S30" s="12"/>
      <c r="T30" s="12"/>
      <c r="U30" s="12"/>
      <c r="V30" s="12"/>
      <c r="W30" s="12"/>
      <c r="X30" s="82"/>
      <c r="Y30" s="12"/>
      <c r="Z30" s="37"/>
      <c r="AA30" s="111">
        <v>2.5</v>
      </c>
      <c r="AB30" s="37"/>
      <c r="AC30" s="109">
        <f t="shared" si="0"/>
        <v>1.5</v>
      </c>
      <c r="AD30" s="37"/>
      <c r="AE30" s="109">
        <f t="shared" si="1"/>
        <v>1</v>
      </c>
      <c r="AF30" s="41"/>
      <c r="AG30" s="12"/>
      <c r="AH30" s="94"/>
      <c r="AI30" s="12"/>
      <c r="AJ30" s="41"/>
      <c r="AK30" s="38">
        <v>0.5</v>
      </c>
      <c r="AL30" s="41"/>
      <c r="AM30" s="38">
        <f t="shared" si="2"/>
        <v>0</v>
      </c>
      <c r="AN30" s="41"/>
      <c r="AO30" s="38">
        <f t="shared" si="3"/>
        <v>0.5</v>
      </c>
      <c r="AP30" s="37"/>
      <c r="AQ30" s="173"/>
      <c r="AV30" s="2"/>
      <c r="AX30" s="2"/>
      <c r="AZ30" s="2"/>
      <c r="BB30" s="2"/>
      <c r="BD30" s="2"/>
    </row>
    <row r="31" spans="1:58" ht="15.75">
      <c r="A31" s="185" t="s">
        <v>22</v>
      </c>
      <c r="B31" s="13"/>
      <c r="C31" s="20"/>
      <c r="D31" s="13"/>
      <c r="E31" s="13"/>
      <c r="F31" s="95"/>
      <c r="G31" s="13"/>
      <c r="H31" s="13"/>
      <c r="I31" s="95">
        <v>1</v>
      </c>
      <c r="J31" s="13"/>
      <c r="K31" s="13"/>
      <c r="L31" s="90"/>
      <c r="M31" s="13"/>
      <c r="N31" s="13"/>
      <c r="O31" s="20"/>
      <c r="P31" s="13"/>
      <c r="Q31" s="13"/>
      <c r="R31" s="90"/>
      <c r="S31" s="13"/>
      <c r="T31" s="13"/>
      <c r="U31" s="13"/>
      <c r="V31" s="13"/>
      <c r="W31" s="13"/>
      <c r="X31" s="90"/>
      <c r="Y31" s="13"/>
      <c r="Z31" s="37"/>
      <c r="AA31" s="112">
        <v>2.5</v>
      </c>
      <c r="AB31" s="37"/>
      <c r="AC31" s="110">
        <f t="shared" si="0"/>
        <v>1</v>
      </c>
      <c r="AD31" s="37"/>
      <c r="AE31" s="110">
        <f t="shared" si="1"/>
        <v>1.5</v>
      </c>
      <c r="AF31" s="39"/>
      <c r="AG31" s="13"/>
      <c r="AH31" s="95"/>
      <c r="AI31" s="13"/>
      <c r="AJ31" s="39"/>
      <c r="AK31" s="39">
        <v>0.5</v>
      </c>
      <c r="AL31" s="39"/>
      <c r="AM31" s="39">
        <f t="shared" si="2"/>
        <v>0</v>
      </c>
      <c r="AN31" s="39"/>
      <c r="AO31" s="39">
        <f t="shared" si="3"/>
        <v>0.5</v>
      </c>
      <c r="AP31" s="37"/>
      <c r="AQ31" s="173"/>
      <c r="AT31" s="3"/>
      <c r="AV31" s="2"/>
      <c r="AX31" s="2"/>
      <c r="AZ31" s="2"/>
      <c r="BB31" s="2"/>
      <c r="BD31" s="2"/>
    </row>
    <row r="32" spans="1:58" ht="15.75">
      <c r="A32" s="184" t="s">
        <v>23</v>
      </c>
      <c r="B32" s="12"/>
      <c r="C32" s="76"/>
      <c r="D32" s="12"/>
      <c r="E32" s="12"/>
      <c r="F32" s="94">
        <v>1</v>
      </c>
      <c r="G32" s="12"/>
      <c r="H32" s="12"/>
      <c r="I32" s="94"/>
      <c r="J32" s="12"/>
      <c r="K32" s="12"/>
      <c r="L32" s="82"/>
      <c r="M32" s="12"/>
      <c r="N32" s="12"/>
      <c r="O32" s="76"/>
      <c r="P32" s="12"/>
      <c r="Q32" s="12"/>
      <c r="R32" s="82"/>
      <c r="S32" s="12"/>
      <c r="T32" s="12"/>
      <c r="U32" s="152"/>
      <c r="V32" s="12"/>
      <c r="W32" s="12"/>
      <c r="X32" s="82"/>
      <c r="Y32" s="12"/>
      <c r="Z32" s="37"/>
      <c r="AA32" s="111">
        <v>2.5</v>
      </c>
      <c r="AB32" s="37"/>
      <c r="AC32" s="109">
        <f t="shared" si="0"/>
        <v>1</v>
      </c>
      <c r="AD32" s="37"/>
      <c r="AE32" s="109">
        <f t="shared" si="1"/>
        <v>1.5</v>
      </c>
      <c r="AF32" s="41"/>
      <c r="AG32" s="12"/>
      <c r="AH32" s="94"/>
      <c r="AI32" s="12"/>
      <c r="AJ32" s="41"/>
      <c r="AK32" s="38">
        <v>0.5</v>
      </c>
      <c r="AL32" s="41"/>
      <c r="AM32" s="38">
        <f t="shared" si="2"/>
        <v>0</v>
      </c>
      <c r="AN32" s="41"/>
      <c r="AO32" s="38">
        <f t="shared" si="3"/>
        <v>0.5</v>
      </c>
      <c r="AP32" s="37"/>
      <c r="AQ32" s="173"/>
      <c r="AV32" s="2"/>
      <c r="AX32" s="2"/>
      <c r="AZ32" s="2"/>
      <c r="BB32" s="2"/>
    </row>
    <row r="33" spans="1:62" ht="15.75">
      <c r="A33" s="185" t="s">
        <v>24</v>
      </c>
      <c r="B33" s="13"/>
      <c r="C33" s="77"/>
      <c r="D33" s="13"/>
      <c r="E33" s="13"/>
      <c r="F33" s="95"/>
      <c r="G33" s="13"/>
      <c r="H33" s="13"/>
      <c r="I33" s="95">
        <v>1</v>
      </c>
      <c r="J33" s="13"/>
      <c r="K33" s="13"/>
      <c r="L33" s="90"/>
      <c r="M33" s="13"/>
      <c r="N33" s="13"/>
      <c r="O33" s="20"/>
      <c r="P33" s="13"/>
      <c r="Q33" s="13"/>
      <c r="R33" s="90"/>
      <c r="S33" s="13"/>
      <c r="T33" s="13"/>
      <c r="U33" s="13"/>
      <c r="V33" s="13"/>
      <c r="W33" s="13"/>
      <c r="X33" s="90"/>
      <c r="Y33" s="13"/>
      <c r="Z33" s="37"/>
      <c r="AA33" s="112">
        <v>3.5</v>
      </c>
      <c r="AB33" s="37"/>
      <c r="AC33" s="110">
        <f t="shared" si="0"/>
        <v>1</v>
      </c>
      <c r="AD33" s="37"/>
      <c r="AE33" s="110">
        <f t="shared" si="1"/>
        <v>2.5</v>
      </c>
      <c r="AF33" s="39"/>
      <c r="AG33" s="13"/>
      <c r="AH33" s="95"/>
      <c r="AI33" s="13"/>
      <c r="AJ33" s="39"/>
      <c r="AK33" s="39">
        <v>0.5</v>
      </c>
      <c r="AL33" s="39"/>
      <c r="AM33" s="39">
        <f t="shared" si="2"/>
        <v>0</v>
      </c>
      <c r="AN33" s="39"/>
      <c r="AO33" s="39">
        <f t="shared" si="3"/>
        <v>0.5</v>
      </c>
      <c r="AP33" s="37"/>
      <c r="AQ33" s="173"/>
      <c r="AT33" s="3"/>
      <c r="AV33" s="2"/>
      <c r="AX33" s="2"/>
      <c r="AZ33" s="2"/>
      <c r="BB33" s="2"/>
      <c r="BD33" s="2"/>
    </row>
    <row r="34" spans="1:62" ht="15.75">
      <c r="A34" s="184" t="s">
        <v>25</v>
      </c>
      <c r="B34" s="12"/>
      <c r="C34" s="76"/>
      <c r="D34" s="12"/>
      <c r="E34" s="12"/>
      <c r="F34" s="94"/>
      <c r="G34" s="12"/>
      <c r="H34" s="12"/>
      <c r="I34" s="94">
        <v>1</v>
      </c>
      <c r="J34" s="12"/>
      <c r="K34" s="12"/>
      <c r="L34" s="82"/>
      <c r="M34" s="12"/>
      <c r="N34" s="12"/>
      <c r="O34" s="76"/>
      <c r="P34" s="12"/>
      <c r="Q34" s="12"/>
      <c r="R34" s="82"/>
      <c r="S34" s="12"/>
      <c r="T34" s="12"/>
      <c r="U34" s="12"/>
      <c r="V34" s="12"/>
      <c r="W34" s="12"/>
      <c r="X34" s="82"/>
      <c r="Y34" s="12"/>
      <c r="Z34" s="37"/>
      <c r="AA34" s="111">
        <v>2.5</v>
      </c>
      <c r="AB34" s="37"/>
      <c r="AC34" s="109">
        <f t="shared" si="0"/>
        <v>1</v>
      </c>
      <c r="AD34" s="37"/>
      <c r="AE34" s="109">
        <f t="shared" si="1"/>
        <v>1.5</v>
      </c>
      <c r="AF34" s="41"/>
      <c r="AG34" s="12"/>
      <c r="AH34" s="94"/>
      <c r="AI34" s="12"/>
      <c r="AJ34" s="41"/>
      <c r="AK34" s="38">
        <v>0.5</v>
      </c>
      <c r="AL34" s="41"/>
      <c r="AM34" s="38">
        <f t="shared" si="2"/>
        <v>0</v>
      </c>
      <c r="AN34" s="41"/>
      <c r="AO34" s="38">
        <f t="shared" si="3"/>
        <v>0.5</v>
      </c>
      <c r="AP34" s="37"/>
      <c r="AQ34" s="173"/>
      <c r="AT34" s="3"/>
      <c r="AV34" s="2"/>
      <c r="AX34" s="2"/>
      <c r="BB34" s="2"/>
    </row>
    <row r="35" spans="1:62" ht="15.75">
      <c r="A35" s="185" t="s">
        <v>26</v>
      </c>
      <c r="B35" s="13"/>
      <c r="C35" s="20"/>
      <c r="D35" s="13"/>
      <c r="E35" s="13"/>
      <c r="F35" s="95"/>
      <c r="G35" s="13"/>
      <c r="H35" s="13"/>
      <c r="I35" s="95">
        <v>1</v>
      </c>
      <c r="J35" s="13"/>
      <c r="K35" s="13"/>
      <c r="L35" s="90"/>
      <c r="M35" s="13"/>
      <c r="N35" s="13"/>
      <c r="O35" s="20"/>
      <c r="P35" s="13"/>
      <c r="Q35" s="13"/>
      <c r="R35" s="90"/>
      <c r="S35" s="13"/>
      <c r="T35" s="13"/>
      <c r="U35" s="13"/>
      <c r="V35" s="13"/>
      <c r="W35" s="13"/>
      <c r="X35" s="90"/>
      <c r="Y35" s="13"/>
      <c r="Z35" s="37"/>
      <c r="AA35" s="112">
        <v>2.5</v>
      </c>
      <c r="AB35" s="37"/>
      <c r="AC35" s="110">
        <f t="shared" si="0"/>
        <v>1</v>
      </c>
      <c r="AD35" s="37"/>
      <c r="AE35" s="110">
        <f t="shared" si="1"/>
        <v>1.5</v>
      </c>
      <c r="AF35" s="39"/>
      <c r="AG35" s="13"/>
      <c r="AH35" s="95"/>
      <c r="AI35" s="13"/>
      <c r="AJ35" s="39"/>
      <c r="AK35" s="39">
        <v>0.5</v>
      </c>
      <c r="AL35" s="39"/>
      <c r="AM35" s="39">
        <f t="shared" si="2"/>
        <v>0</v>
      </c>
      <c r="AN35" s="39"/>
      <c r="AO35" s="39">
        <f t="shared" si="3"/>
        <v>0.5</v>
      </c>
      <c r="AP35" s="37"/>
      <c r="AQ35" s="173"/>
      <c r="AV35" s="2"/>
      <c r="AX35" s="2"/>
      <c r="AZ35" s="2"/>
      <c r="BB35" s="2"/>
    </row>
    <row r="36" spans="1:62" ht="15.75">
      <c r="A36" s="184" t="s">
        <v>27</v>
      </c>
      <c r="B36" s="12"/>
      <c r="C36" s="76"/>
      <c r="D36" s="12"/>
      <c r="E36" s="12"/>
      <c r="F36" s="94"/>
      <c r="G36" s="12"/>
      <c r="H36" s="12"/>
      <c r="I36" s="85">
        <v>1</v>
      </c>
      <c r="J36" s="12"/>
      <c r="K36" s="12"/>
      <c r="L36" s="82"/>
      <c r="M36" s="12"/>
      <c r="N36" s="12"/>
      <c r="O36" s="76"/>
      <c r="P36" s="12"/>
      <c r="Q36" s="12"/>
      <c r="R36" s="82"/>
      <c r="S36" s="12"/>
      <c r="T36" s="12"/>
      <c r="U36" s="12"/>
      <c r="V36" s="12"/>
      <c r="W36" s="12"/>
      <c r="X36" s="82"/>
      <c r="Y36" s="12"/>
      <c r="Z36" s="37"/>
      <c r="AA36" s="111">
        <v>2.5</v>
      </c>
      <c r="AB36" s="37"/>
      <c r="AC36" s="109">
        <f t="shared" si="0"/>
        <v>1</v>
      </c>
      <c r="AD36" s="37"/>
      <c r="AE36" s="109">
        <f t="shared" si="1"/>
        <v>1.5</v>
      </c>
      <c r="AF36" s="41"/>
      <c r="AG36" s="12"/>
      <c r="AH36" s="94"/>
      <c r="AI36" s="12"/>
      <c r="AJ36" s="41"/>
      <c r="AK36" s="38">
        <v>0.5</v>
      </c>
      <c r="AL36" s="41"/>
      <c r="AM36" s="38">
        <f t="shared" si="2"/>
        <v>0</v>
      </c>
      <c r="AN36" s="41"/>
      <c r="AO36" s="38">
        <f t="shared" si="3"/>
        <v>0.5</v>
      </c>
      <c r="AP36" s="37"/>
      <c r="AQ36" s="173"/>
      <c r="AS36" s="3"/>
      <c r="AT36" s="3"/>
      <c r="AV36" s="2"/>
      <c r="AX36" s="2"/>
      <c r="AZ36" s="2"/>
      <c r="BB36" s="2"/>
      <c r="BD36" s="2"/>
    </row>
    <row r="37" spans="1:62" ht="15.75">
      <c r="A37" s="185" t="s">
        <v>28</v>
      </c>
      <c r="B37" s="13"/>
      <c r="C37" s="77"/>
      <c r="D37" s="13"/>
      <c r="E37" s="13"/>
      <c r="F37" s="95"/>
      <c r="G37" s="13"/>
      <c r="H37" s="13"/>
      <c r="I37" s="20"/>
      <c r="J37" s="13"/>
      <c r="K37" s="13"/>
      <c r="L37" s="90"/>
      <c r="M37" s="13"/>
      <c r="N37" s="13"/>
      <c r="O37" s="20"/>
      <c r="P37" s="13"/>
      <c r="Q37" s="13"/>
      <c r="R37" s="90"/>
      <c r="S37" s="13"/>
      <c r="T37" s="13"/>
      <c r="U37" s="13"/>
      <c r="V37" s="13"/>
      <c r="W37" s="13"/>
      <c r="X37" s="90"/>
      <c r="Y37" s="13"/>
      <c r="Z37" s="37"/>
      <c r="AA37" s="112">
        <v>3</v>
      </c>
      <c r="AB37" s="37"/>
      <c r="AC37" s="110">
        <f t="shared" si="0"/>
        <v>0</v>
      </c>
      <c r="AD37" s="37"/>
      <c r="AE37" s="110">
        <f t="shared" si="1"/>
        <v>3</v>
      </c>
      <c r="AF37" s="39"/>
      <c r="AG37" s="13"/>
      <c r="AH37" s="95">
        <v>0.5</v>
      </c>
      <c r="AI37" s="13"/>
      <c r="AJ37" s="39"/>
      <c r="AK37" s="39">
        <v>0.5</v>
      </c>
      <c r="AL37" s="39"/>
      <c r="AM37" s="39">
        <f t="shared" si="2"/>
        <v>0.5</v>
      </c>
      <c r="AN37" s="39"/>
      <c r="AO37" s="39">
        <f t="shared" si="3"/>
        <v>0</v>
      </c>
      <c r="AP37" s="37"/>
      <c r="AQ37" s="173"/>
      <c r="AT37" s="3"/>
      <c r="AV37" s="2"/>
      <c r="AX37" s="2"/>
      <c r="BB37" s="2"/>
    </row>
    <row r="38" spans="1:62" ht="15.75">
      <c r="A38" s="184" t="s">
        <v>29</v>
      </c>
      <c r="B38" s="12"/>
      <c r="C38" s="76"/>
      <c r="D38" s="12"/>
      <c r="E38" s="12"/>
      <c r="F38" s="94">
        <v>1</v>
      </c>
      <c r="G38" s="12"/>
      <c r="H38" s="12"/>
      <c r="I38" s="76"/>
      <c r="J38" s="12"/>
      <c r="K38" s="12"/>
      <c r="L38" s="82"/>
      <c r="M38" s="12"/>
      <c r="N38" s="12"/>
      <c r="O38" s="76"/>
      <c r="P38" s="12"/>
      <c r="Q38" s="12"/>
      <c r="R38" s="83"/>
      <c r="S38" s="12"/>
      <c r="T38" s="12"/>
      <c r="U38" s="150"/>
      <c r="V38" s="12"/>
      <c r="W38" s="12"/>
      <c r="X38" s="82"/>
      <c r="Y38" s="12"/>
      <c r="Z38" s="37"/>
      <c r="AA38" s="111">
        <v>2</v>
      </c>
      <c r="AB38" s="37"/>
      <c r="AC38" s="109">
        <f t="shared" si="0"/>
        <v>1</v>
      </c>
      <c r="AD38" s="37"/>
      <c r="AE38" s="109">
        <f t="shared" si="1"/>
        <v>1</v>
      </c>
      <c r="AF38" s="41"/>
      <c r="AG38" s="12"/>
      <c r="AH38" s="94">
        <v>0.5</v>
      </c>
      <c r="AI38" s="12"/>
      <c r="AJ38" s="41"/>
      <c r="AK38" s="38">
        <v>0.5</v>
      </c>
      <c r="AL38" s="41"/>
      <c r="AM38" s="38">
        <f t="shared" si="2"/>
        <v>0.5</v>
      </c>
      <c r="AN38" s="41"/>
      <c r="AO38" s="38">
        <f t="shared" si="3"/>
        <v>0</v>
      </c>
      <c r="AP38" s="37"/>
      <c r="AQ38" s="173"/>
      <c r="AT38" s="3"/>
      <c r="AV38" s="2"/>
      <c r="AZ38" s="2"/>
    </row>
    <row r="39" spans="1:62" ht="15.75">
      <c r="A39" s="185" t="s">
        <v>30</v>
      </c>
      <c r="B39" s="13"/>
      <c r="C39" s="77">
        <v>1</v>
      </c>
      <c r="D39" s="13"/>
      <c r="E39" s="13"/>
      <c r="F39" s="95">
        <v>0.5</v>
      </c>
      <c r="G39" s="13"/>
      <c r="H39" s="13"/>
      <c r="I39" s="20"/>
      <c r="J39" s="13"/>
      <c r="K39" s="13"/>
      <c r="L39" s="102">
        <v>0.5</v>
      </c>
      <c r="M39" s="13"/>
      <c r="N39" s="13"/>
      <c r="O39" s="20"/>
      <c r="P39" s="13"/>
      <c r="Q39" s="13"/>
      <c r="R39" s="20"/>
      <c r="S39" s="13"/>
      <c r="T39" s="13"/>
      <c r="U39" s="140"/>
      <c r="V39" s="13"/>
      <c r="W39" s="13"/>
      <c r="X39" s="90"/>
      <c r="Y39" s="13"/>
      <c r="Z39" s="37"/>
      <c r="AA39" s="112">
        <v>3</v>
      </c>
      <c r="AB39" s="37"/>
      <c r="AC39" s="110">
        <f t="shared" si="0"/>
        <v>2</v>
      </c>
      <c r="AD39" s="37"/>
      <c r="AE39" s="110">
        <f t="shared" si="1"/>
        <v>1</v>
      </c>
      <c r="AF39" s="39"/>
      <c r="AG39" s="13"/>
      <c r="AH39" s="95">
        <v>0.5</v>
      </c>
      <c r="AI39" s="13"/>
      <c r="AJ39" s="39"/>
      <c r="AK39" s="39">
        <v>0.5</v>
      </c>
      <c r="AL39" s="39"/>
      <c r="AM39" s="39">
        <f t="shared" si="2"/>
        <v>0.5</v>
      </c>
      <c r="AN39" s="39"/>
      <c r="AO39" s="39">
        <f t="shared" si="3"/>
        <v>0</v>
      </c>
      <c r="AP39" s="37"/>
      <c r="AQ39" s="173"/>
      <c r="AT39" s="3"/>
      <c r="AV39" s="2"/>
      <c r="AX39" s="2"/>
      <c r="AZ39" s="2"/>
      <c r="BB39" s="2"/>
      <c r="BD39" s="2"/>
    </row>
    <row r="40" spans="1:62" ht="15.75">
      <c r="A40" s="184" t="s">
        <v>31</v>
      </c>
      <c r="B40" s="12"/>
      <c r="C40" s="76"/>
      <c r="D40" s="12"/>
      <c r="E40" s="12"/>
      <c r="F40" s="94"/>
      <c r="G40" s="12"/>
      <c r="H40" s="12"/>
      <c r="I40" s="80">
        <v>1</v>
      </c>
      <c r="J40" s="12"/>
      <c r="K40" s="12"/>
      <c r="L40" s="82"/>
      <c r="M40" s="12"/>
      <c r="N40" s="12"/>
      <c r="O40" s="76"/>
      <c r="P40" s="12"/>
      <c r="Q40" s="12"/>
      <c r="R40" s="78"/>
      <c r="S40" s="12"/>
      <c r="T40" s="12"/>
      <c r="U40" s="12"/>
      <c r="V40" s="12"/>
      <c r="W40" s="12"/>
      <c r="X40" s="82"/>
      <c r="Y40" s="12"/>
      <c r="Z40" s="37"/>
      <c r="AA40" s="111">
        <v>2.5</v>
      </c>
      <c r="AB40" s="37"/>
      <c r="AC40" s="109">
        <f t="shared" si="0"/>
        <v>1</v>
      </c>
      <c r="AD40" s="37"/>
      <c r="AE40" s="109">
        <f t="shared" si="1"/>
        <v>1.5</v>
      </c>
      <c r="AF40" s="41"/>
      <c r="AG40" s="12"/>
      <c r="AH40" s="94"/>
      <c r="AI40" s="12"/>
      <c r="AJ40" s="41"/>
      <c r="AK40" s="38">
        <v>0.5</v>
      </c>
      <c r="AL40" s="41"/>
      <c r="AM40" s="38">
        <f t="shared" si="2"/>
        <v>0</v>
      </c>
      <c r="AN40" s="41"/>
      <c r="AO40" s="38">
        <f t="shared" si="3"/>
        <v>0.5</v>
      </c>
      <c r="AP40" s="37"/>
      <c r="AQ40" s="173"/>
      <c r="AS40" s="3"/>
      <c r="AT40" s="3"/>
      <c r="AV40" s="2"/>
    </row>
    <row r="41" spans="1:62" ht="15.75">
      <c r="A41" s="185" t="s">
        <v>32</v>
      </c>
      <c r="B41" s="13"/>
      <c r="C41" s="20"/>
      <c r="D41" s="13"/>
      <c r="E41" s="13"/>
      <c r="F41" s="95">
        <v>1</v>
      </c>
      <c r="G41" s="13"/>
      <c r="H41" s="13"/>
      <c r="I41" s="20"/>
      <c r="J41" s="13"/>
      <c r="K41" s="13"/>
      <c r="L41" s="90"/>
      <c r="M41" s="13"/>
      <c r="N41" s="13"/>
      <c r="O41" s="20"/>
      <c r="P41" s="13"/>
      <c r="Q41" s="13"/>
      <c r="R41" s="90"/>
      <c r="S41" s="13"/>
      <c r="T41" s="13"/>
      <c r="U41" s="147"/>
      <c r="V41" s="13"/>
      <c r="W41" s="13"/>
      <c r="X41" s="90"/>
      <c r="Y41" s="13"/>
      <c r="Z41" s="37"/>
      <c r="AA41" s="112">
        <v>2</v>
      </c>
      <c r="AB41" s="37"/>
      <c r="AC41" s="110">
        <f t="shared" si="0"/>
        <v>1</v>
      </c>
      <c r="AD41" s="37"/>
      <c r="AE41" s="110">
        <f t="shared" si="1"/>
        <v>1</v>
      </c>
      <c r="AF41" s="39"/>
      <c r="AG41" s="13"/>
      <c r="AH41" s="95"/>
      <c r="AI41" s="13"/>
      <c r="AJ41" s="39"/>
      <c r="AK41" s="39">
        <v>0.5</v>
      </c>
      <c r="AL41" s="39"/>
      <c r="AM41" s="39">
        <f t="shared" si="2"/>
        <v>0</v>
      </c>
      <c r="AN41" s="39"/>
      <c r="AO41" s="39">
        <f t="shared" si="3"/>
        <v>0.5</v>
      </c>
      <c r="AP41" s="37"/>
      <c r="AQ41" s="173"/>
      <c r="AT41" s="3"/>
      <c r="AV41" s="2"/>
      <c r="AX41" s="2"/>
      <c r="AZ41" s="2"/>
    </row>
    <row r="42" spans="1:62" ht="15.75">
      <c r="A42" s="184" t="s">
        <v>33</v>
      </c>
      <c r="B42" s="12"/>
      <c r="C42" s="76"/>
      <c r="D42" s="12"/>
      <c r="E42" s="12"/>
      <c r="F42" s="94"/>
      <c r="G42" s="12"/>
      <c r="H42" s="12"/>
      <c r="I42" s="101">
        <v>1</v>
      </c>
      <c r="J42" s="12"/>
      <c r="K42" s="12"/>
      <c r="L42" s="82"/>
      <c r="M42" s="12"/>
      <c r="N42" s="12"/>
      <c r="O42" s="76"/>
      <c r="P42" s="12"/>
      <c r="Q42" s="12"/>
      <c r="R42" s="82"/>
      <c r="S42" s="12"/>
      <c r="T42" s="12"/>
      <c r="U42" s="12"/>
      <c r="V42" s="12"/>
      <c r="W42" s="12"/>
      <c r="X42" s="82"/>
      <c r="Y42" s="12"/>
      <c r="Z42" s="37"/>
      <c r="AA42" s="111">
        <v>2</v>
      </c>
      <c r="AB42" s="37"/>
      <c r="AC42" s="109">
        <f t="shared" si="0"/>
        <v>1</v>
      </c>
      <c r="AD42" s="37"/>
      <c r="AE42" s="109">
        <f t="shared" si="1"/>
        <v>1</v>
      </c>
      <c r="AF42" s="41"/>
      <c r="AG42" s="12"/>
      <c r="AH42" s="94">
        <v>0.5</v>
      </c>
      <c r="AI42" s="12"/>
      <c r="AJ42" s="41"/>
      <c r="AK42" s="38">
        <v>0.5</v>
      </c>
      <c r="AL42" s="41"/>
      <c r="AM42" s="38">
        <f t="shared" si="2"/>
        <v>0.5</v>
      </c>
      <c r="AN42" s="41"/>
      <c r="AO42" s="38">
        <f t="shared" si="3"/>
        <v>0</v>
      </c>
      <c r="AP42" s="37"/>
      <c r="AQ42" s="173"/>
      <c r="AX42" s="2"/>
      <c r="BF42" s="1"/>
      <c r="BJ42" s="1"/>
    </row>
    <row r="43" spans="1:62" ht="15.75">
      <c r="A43" s="185" t="s">
        <v>34</v>
      </c>
      <c r="B43" s="13"/>
      <c r="C43" s="20"/>
      <c r="D43" s="13"/>
      <c r="E43" s="13"/>
      <c r="F43" s="95"/>
      <c r="G43" s="13"/>
      <c r="H43" s="13"/>
      <c r="I43" s="95">
        <v>1</v>
      </c>
      <c r="J43" s="13"/>
      <c r="K43" s="13"/>
      <c r="L43" s="90"/>
      <c r="M43" s="13"/>
      <c r="N43" s="13"/>
      <c r="O43" s="20"/>
      <c r="P43" s="13"/>
      <c r="Q43" s="13"/>
      <c r="R43" s="90"/>
      <c r="S43" s="13"/>
      <c r="T43" s="13"/>
      <c r="U43" s="13"/>
      <c r="V43" s="13"/>
      <c r="W43" s="13"/>
      <c r="X43" s="90"/>
      <c r="Y43" s="13"/>
      <c r="Z43" s="37"/>
      <c r="AA43" s="112">
        <v>2.5</v>
      </c>
      <c r="AB43" s="37"/>
      <c r="AC43" s="110">
        <f t="shared" si="0"/>
        <v>1</v>
      </c>
      <c r="AD43" s="37"/>
      <c r="AE43" s="110">
        <f t="shared" si="1"/>
        <v>1.5</v>
      </c>
      <c r="AF43" s="39"/>
      <c r="AG43" s="13"/>
      <c r="AH43" s="95"/>
      <c r="AI43" s="13"/>
      <c r="AJ43" s="39"/>
      <c r="AK43" s="39">
        <v>0.5</v>
      </c>
      <c r="AL43" s="39"/>
      <c r="AM43" s="39">
        <f t="shared" si="2"/>
        <v>0</v>
      </c>
      <c r="AN43" s="39"/>
      <c r="AO43" s="39">
        <f t="shared" si="3"/>
        <v>0.5</v>
      </c>
      <c r="AP43" s="37"/>
      <c r="AQ43" s="173"/>
      <c r="AT43" s="3"/>
      <c r="AV43" s="2"/>
    </row>
    <row r="44" spans="1:62" ht="15.75">
      <c r="A44" s="184" t="s">
        <v>35</v>
      </c>
      <c r="B44" s="12"/>
      <c r="C44" s="76"/>
      <c r="D44" s="12"/>
      <c r="E44" s="12"/>
      <c r="F44" s="94"/>
      <c r="G44" s="12"/>
      <c r="H44" s="12"/>
      <c r="I44" s="85">
        <v>1</v>
      </c>
      <c r="J44" s="12"/>
      <c r="K44" s="12"/>
      <c r="L44" s="82"/>
      <c r="M44" s="12"/>
      <c r="N44" s="12"/>
      <c r="O44" s="76"/>
      <c r="P44" s="12"/>
      <c r="Q44" s="12"/>
      <c r="R44" s="82"/>
      <c r="S44" s="12"/>
      <c r="T44" s="12"/>
      <c r="U44" s="12"/>
      <c r="V44" s="12"/>
      <c r="W44" s="12"/>
      <c r="X44" s="82"/>
      <c r="Y44" s="12"/>
      <c r="Z44" s="37"/>
      <c r="AA44" s="111">
        <v>2.5</v>
      </c>
      <c r="AB44" s="37"/>
      <c r="AC44" s="109">
        <f t="shared" si="0"/>
        <v>1</v>
      </c>
      <c r="AD44" s="37"/>
      <c r="AE44" s="109">
        <f t="shared" si="1"/>
        <v>1.5</v>
      </c>
      <c r="AF44" s="41"/>
      <c r="AG44" s="12"/>
      <c r="AH44" s="94"/>
      <c r="AI44" s="12"/>
      <c r="AJ44" s="41"/>
      <c r="AK44" s="38">
        <v>0.5</v>
      </c>
      <c r="AL44" s="41"/>
      <c r="AM44" s="38">
        <f t="shared" si="2"/>
        <v>0</v>
      </c>
      <c r="AN44" s="41"/>
      <c r="AO44" s="38">
        <f t="shared" si="3"/>
        <v>0.5</v>
      </c>
      <c r="AP44" s="37"/>
      <c r="AQ44" s="173"/>
      <c r="AS44" s="3"/>
      <c r="AT44" s="3"/>
      <c r="AV44" s="2"/>
      <c r="AX44" s="2"/>
      <c r="AZ44" s="2"/>
      <c r="BB44" s="2"/>
      <c r="BD44" s="2"/>
    </row>
    <row r="45" spans="1:62" ht="15.75">
      <c r="A45" s="185" t="s">
        <v>36</v>
      </c>
      <c r="B45" s="13"/>
      <c r="C45" s="20"/>
      <c r="D45" s="13"/>
      <c r="E45" s="13"/>
      <c r="F45" s="95">
        <v>1</v>
      </c>
      <c r="G45" s="13"/>
      <c r="H45" s="13"/>
      <c r="I45" s="20"/>
      <c r="J45" s="13"/>
      <c r="K45" s="13"/>
      <c r="L45" s="90"/>
      <c r="M45" s="13"/>
      <c r="N45" s="13"/>
      <c r="O45" s="20"/>
      <c r="P45" s="13"/>
      <c r="Q45" s="13"/>
      <c r="R45" s="90"/>
      <c r="S45" s="13"/>
      <c r="T45" s="13"/>
      <c r="U45" s="147"/>
      <c r="V45" s="13"/>
      <c r="W45" s="13"/>
      <c r="X45" s="90"/>
      <c r="Y45" s="13"/>
      <c r="Z45" s="37"/>
      <c r="AA45" s="112">
        <v>2</v>
      </c>
      <c r="AB45" s="37"/>
      <c r="AC45" s="110">
        <f t="shared" si="0"/>
        <v>1</v>
      </c>
      <c r="AD45" s="37"/>
      <c r="AE45" s="110">
        <f t="shared" si="1"/>
        <v>1</v>
      </c>
      <c r="AF45" s="39"/>
      <c r="AG45" s="13"/>
      <c r="AH45" s="95"/>
      <c r="AI45" s="13"/>
      <c r="AJ45" s="39"/>
      <c r="AK45" s="39">
        <v>0.5</v>
      </c>
      <c r="AL45" s="39"/>
      <c r="AM45" s="39">
        <f t="shared" si="2"/>
        <v>0</v>
      </c>
      <c r="AN45" s="39"/>
      <c r="AO45" s="39">
        <f t="shared" si="3"/>
        <v>0.5</v>
      </c>
      <c r="AP45" s="37"/>
      <c r="AQ45" s="173"/>
      <c r="AV45" s="2"/>
      <c r="AX45" s="2"/>
      <c r="AZ45" s="2"/>
    </row>
    <row r="46" spans="1:62" ht="15.75">
      <c r="A46" s="184" t="s">
        <v>37</v>
      </c>
      <c r="B46" s="12"/>
      <c r="C46" s="78"/>
      <c r="D46" s="12"/>
      <c r="E46" s="12"/>
      <c r="F46" s="94"/>
      <c r="G46" s="12"/>
      <c r="H46" s="12"/>
      <c r="I46" s="76"/>
      <c r="J46" s="12"/>
      <c r="K46" s="12"/>
      <c r="L46" s="82"/>
      <c r="M46" s="12"/>
      <c r="N46" s="12"/>
      <c r="O46" s="76"/>
      <c r="P46" s="12"/>
      <c r="Q46" s="12"/>
      <c r="R46" s="82"/>
      <c r="S46" s="12"/>
      <c r="T46" s="12"/>
      <c r="U46" s="12"/>
      <c r="V46" s="12"/>
      <c r="W46" s="12"/>
      <c r="X46" s="82"/>
      <c r="Y46" s="12"/>
      <c r="Z46" s="37"/>
      <c r="AA46" s="111">
        <v>3</v>
      </c>
      <c r="AB46" s="37"/>
      <c r="AC46" s="109">
        <f t="shared" si="0"/>
        <v>0</v>
      </c>
      <c r="AD46" s="37"/>
      <c r="AE46" s="109">
        <f t="shared" si="1"/>
        <v>3</v>
      </c>
      <c r="AF46" s="41"/>
      <c r="AG46" s="12"/>
      <c r="AH46" s="94">
        <v>0.5</v>
      </c>
      <c r="AI46" s="12"/>
      <c r="AJ46" s="41"/>
      <c r="AK46" s="38">
        <v>0.5</v>
      </c>
      <c r="AL46" s="41"/>
      <c r="AM46" s="38">
        <f t="shared" si="2"/>
        <v>0.5</v>
      </c>
      <c r="AN46" s="41"/>
      <c r="AO46" s="38">
        <f t="shared" si="3"/>
        <v>0</v>
      </c>
      <c r="AP46" s="37"/>
      <c r="AQ46" s="173"/>
      <c r="AT46" s="3"/>
      <c r="AV46" s="2"/>
    </row>
    <row r="47" spans="1:62" ht="15.75">
      <c r="A47" s="185" t="s">
        <v>38</v>
      </c>
      <c r="B47" s="13"/>
      <c r="C47" s="79"/>
      <c r="D47" s="13"/>
      <c r="E47" s="13"/>
      <c r="F47" s="95">
        <v>1</v>
      </c>
      <c r="G47" s="13"/>
      <c r="H47" s="13"/>
      <c r="I47" s="20"/>
      <c r="J47" s="13"/>
      <c r="K47" s="13"/>
      <c r="L47" s="90"/>
      <c r="M47" s="13"/>
      <c r="N47" s="13"/>
      <c r="O47" s="20"/>
      <c r="P47" s="13"/>
      <c r="Q47" s="13"/>
      <c r="R47" s="90"/>
      <c r="S47" s="13"/>
      <c r="T47" s="13"/>
      <c r="U47" s="147"/>
      <c r="V47" s="13"/>
      <c r="W47" s="13"/>
      <c r="X47" s="90"/>
      <c r="Y47" s="13"/>
      <c r="Z47" s="37"/>
      <c r="AA47" s="112">
        <v>3.5</v>
      </c>
      <c r="AB47" s="37"/>
      <c r="AC47" s="110">
        <f t="shared" si="0"/>
        <v>1</v>
      </c>
      <c r="AD47" s="37"/>
      <c r="AE47" s="110">
        <f t="shared" si="1"/>
        <v>2.5</v>
      </c>
      <c r="AF47" s="39"/>
      <c r="AG47" s="13"/>
      <c r="AH47" s="95">
        <v>0.5</v>
      </c>
      <c r="AI47" s="13"/>
      <c r="AJ47" s="39"/>
      <c r="AK47" s="39">
        <v>0.5</v>
      </c>
      <c r="AL47" s="39"/>
      <c r="AM47" s="39">
        <f t="shared" si="2"/>
        <v>0.5</v>
      </c>
      <c r="AN47" s="39"/>
      <c r="AO47" s="39">
        <f t="shared" si="3"/>
        <v>0</v>
      </c>
      <c r="AP47" s="37"/>
      <c r="AQ47" s="173"/>
      <c r="AT47" s="3"/>
      <c r="AV47" s="2"/>
      <c r="AX47" s="2"/>
      <c r="AZ47" s="2"/>
      <c r="BB47" s="2"/>
      <c r="BD47" s="2"/>
    </row>
    <row r="48" spans="1:62" ht="15.75">
      <c r="A48" s="184" t="s">
        <v>39</v>
      </c>
      <c r="B48" s="12"/>
      <c r="C48" s="76"/>
      <c r="D48" s="12"/>
      <c r="E48" s="12"/>
      <c r="F48" s="94"/>
      <c r="G48" s="12"/>
      <c r="H48" s="12"/>
      <c r="I48" s="101">
        <v>1</v>
      </c>
      <c r="J48" s="12"/>
      <c r="K48" s="12"/>
      <c r="L48" s="82"/>
      <c r="M48" s="12"/>
      <c r="N48" s="12"/>
      <c r="O48" s="76"/>
      <c r="P48" s="12"/>
      <c r="Q48" s="12"/>
      <c r="R48" s="82"/>
      <c r="S48" s="12"/>
      <c r="T48" s="12"/>
      <c r="U48" s="12"/>
      <c r="V48" s="12"/>
      <c r="W48" s="12"/>
      <c r="X48" s="82"/>
      <c r="Y48" s="12"/>
      <c r="Z48" s="37"/>
      <c r="AA48" s="111">
        <v>2.5</v>
      </c>
      <c r="AB48" s="37"/>
      <c r="AC48" s="109">
        <f t="shared" si="0"/>
        <v>1</v>
      </c>
      <c r="AD48" s="37"/>
      <c r="AE48" s="109">
        <f t="shared" si="1"/>
        <v>1.5</v>
      </c>
      <c r="AF48" s="41"/>
      <c r="AG48" s="12"/>
      <c r="AH48" s="94"/>
      <c r="AI48" s="12"/>
      <c r="AJ48" s="41"/>
      <c r="AK48" s="38">
        <v>0.5</v>
      </c>
      <c r="AL48" s="41"/>
      <c r="AM48" s="38">
        <f t="shared" si="2"/>
        <v>0</v>
      </c>
      <c r="AN48" s="41"/>
      <c r="AO48" s="38">
        <f t="shared" si="3"/>
        <v>0.5</v>
      </c>
      <c r="AP48" s="37"/>
      <c r="AQ48" s="173"/>
      <c r="AS48" s="3"/>
      <c r="AT48" s="3"/>
      <c r="AZ48" s="2"/>
      <c r="BB48" s="2"/>
    </row>
    <row r="49" spans="1:62" ht="15.75">
      <c r="A49" s="185" t="s">
        <v>40</v>
      </c>
      <c r="B49" s="13"/>
      <c r="C49" s="20"/>
      <c r="D49" s="13"/>
      <c r="E49" s="13"/>
      <c r="F49" s="95"/>
      <c r="G49" s="13"/>
      <c r="H49" s="13"/>
      <c r="I49" s="95">
        <v>1</v>
      </c>
      <c r="J49" s="13"/>
      <c r="K49" s="13"/>
      <c r="L49" s="90"/>
      <c r="M49" s="13"/>
      <c r="N49" s="13"/>
      <c r="O49" s="20"/>
      <c r="P49" s="13"/>
      <c r="Q49" s="13"/>
      <c r="R49" s="90"/>
      <c r="S49" s="13"/>
      <c r="T49" s="13"/>
      <c r="U49" s="13"/>
      <c r="V49" s="13"/>
      <c r="W49" s="13"/>
      <c r="X49" s="79">
        <v>0.5</v>
      </c>
      <c r="Y49" s="13"/>
      <c r="Z49" s="37"/>
      <c r="AA49" s="112">
        <v>2.5</v>
      </c>
      <c r="AB49" s="37"/>
      <c r="AC49" s="110">
        <f t="shared" si="0"/>
        <v>1.5</v>
      </c>
      <c r="AD49" s="37"/>
      <c r="AE49" s="110">
        <f t="shared" si="1"/>
        <v>1</v>
      </c>
      <c r="AF49" s="39"/>
      <c r="AG49" s="13"/>
      <c r="AH49" s="95">
        <v>0.5</v>
      </c>
      <c r="AI49" s="13"/>
      <c r="AJ49" s="39"/>
      <c r="AK49" s="39">
        <v>0.5</v>
      </c>
      <c r="AL49" s="39"/>
      <c r="AM49" s="39">
        <f t="shared" si="2"/>
        <v>0.5</v>
      </c>
      <c r="AN49" s="39"/>
      <c r="AO49" s="39">
        <f t="shared" si="3"/>
        <v>0</v>
      </c>
      <c r="AP49" s="37"/>
      <c r="AQ49" s="173"/>
      <c r="AT49" s="3"/>
      <c r="AV49" s="2"/>
    </row>
    <row r="50" spans="1:62" ht="15.75">
      <c r="A50" s="184" t="s">
        <v>41</v>
      </c>
      <c r="B50" s="12"/>
      <c r="C50" s="76"/>
      <c r="D50" s="12"/>
      <c r="E50" s="12"/>
      <c r="F50" s="94"/>
      <c r="G50" s="12"/>
      <c r="H50" s="12"/>
      <c r="I50" s="85">
        <v>1</v>
      </c>
      <c r="J50" s="12"/>
      <c r="K50" s="12"/>
      <c r="L50" s="82"/>
      <c r="M50" s="12"/>
      <c r="N50" s="12"/>
      <c r="O50" s="76"/>
      <c r="P50" s="12"/>
      <c r="Q50" s="12"/>
      <c r="R50" s="82">
        <v>0.5</v>
      </c>
      <c r="S50" s="12"/>
      <c r="T50" s="12"/>
      <c r="U50" s="12"/>
      <c r="V50" s="12"/>
      <c r="W50" s="12"/>
      <c r="X50" s="76"/>
      <c r="Y50" s="12"/>
      <c r="Z50" s="37"/>
      <c r="AA50" s="111">
        <v>1.5</v>
      </c>
      <c r="AB50" s="37"/>
      <c r="AC50" s="109">
        <f t="shared" si="0"/>
        <v>1.5</v>
      </c>
      <c r="AD50" s="37"/>
      <c r="AE50" s="109">
        <f t="shared" si="1"/>
        <v>0</v>
      </c>
      <c r="AF50" s="41"/>
      <c r="AG50" s="12"/>
      <c r="AH50" s="94"/>
      <c r="AI50" s="12"/>
      <c r="AJ50" s="41"/>
      <c r="AK50" s="38">
        <v>0.5</v>
      </c>
      <c r="AL50" s="41"/>
      <c r="AM50" s="38">
        <f t="shared" si="2"/>
        <v>0</v>
      </c>
      <c r="AN50" s="41"/>
      <c r="AO50" s="38">
        <f t="shared" si="3"/>
        <v>0.5</v>
      </c>
      <c r="AP50" s="37"/>
      <c r="AQ50" s="173"/>
      <c r="AT50" s="3"/>
      <c r="AV50" s="2"/>
      <c r="AZ50" s="2"/>
      <c r="BB50" s="2"/>
    </row>
    <row r="51" spans="1:62" ht="15.75">
      <c r="A51" s="185" t="s">
        <v>42</v>
      </c>
      <c r="B51" s="13"/>
      <c r="C51" s="77"/>
      <c r="D51" s="13"/>
      <c r="E51" s="13"/>
      <c r="F51" s="95">
        <v>0.5</v>
      </c>
      <c r="G51" s="13"/>
      <c r="H51" s="13"/>
      <c r="I51" s="20"/>
      <c r="J51" s="13"/>
      <c r="K51" s="13"/>
      <c r="L51" s="90"/>
      <c r="M51" s="13"/>
      <c r="N51" s="13"/>
      <c r="O51" s="20"/>
      <c r="P51" s="13"/>
      <c r="Q51" s="13"/>
      <c r="R51" s="90"/>
      <c r="S51" s="13"/>
      <c r="T51" s="13"/>
      <c r="U51" s="142"/>
      <c r="V51" s="13"/>
      <c r="W51" s="13"/>
      <c r="X51" s="81"/>
      <c r="Y51" s="13"/>
      <c r="Z51" s="37"/>
      <c r="AA51" s="112">
        <v>3</v>
      </c>
      <c r="AB51" s="37"/>
      <c r="AC51" s="110">
        <f t="shared" si="0"/>
        <v>0.5</v>
      </c>
      <c r="AD51" s="37"/>
      <c r="AE51" s="110">
        <f t="shared" si="1"/>
        <v>2.5</v>
      </c>
      <c r="AF51" s="39"/>
      <c r="AG51" s="13"/>
      <c r="AH51" s="95">
        <v>0.5</v>
      </c>
      <c r="AI51" s="13"/>
      <c r="AJ51" s="39"/>
      <c r="AK51" s="39">
        <v>0.5</v>
      </c>
      <c r="AL51" s="39"/>
      <c r="AM51" s="39">
        <f t="shared" si="2"/>
        <v>0.5</v>
      </c>
      <c r="AN51" s="39"/>
      <c r="AO51" s="39">
        <f t="shared" si="3"/>
        <v>0</v>
      </c>
      <c r="AP51" s="37"/>
      <c r="AQ51" s="173"/>
      <c r="AT51" s="3"/>
      <c r="AZ51" s="2"/>
      <c r="BB51" s="2"/>
    </row>
    <row r="52" spans="1:62" ht="15.75">
      <c r="A52" s="184" t="s">
        <v>43</v>
      </c>
      <c r="B52" s="12"/>
      <c r="C52" s="76"/>
      <c r="D52" s="12"/>
      <c r="E52" s="12"/>
      <c r="F52" s="94">
        <v>1</v>
      </c>
      <c r="G52" s="12"/>
      <c r="H52" s="12"/>
      <c r="I52" s="76"/>
      <c r="J52" s="12"/>
      <c r="K52" s="12"/>
      <c r="L52" s="82"/>
      <c r="M52" s="12"/>
      <c r="N52" s="12"/>
      <c r="O52" s="76"/>
      <c r="P52" s="12"/>
      <c r="Q52" s="12"/>
      <c r="R52" s="82"/>
      <c r="S52" s="12"/>
      <c r="T52" s="12"/>
      <c r="U52" s="146"/>
      <c r="V52" s="12"/>
      <c r="W52" s="12"/>
      <c r="X52" s="82"/>
      <c r="Y52" s="12"/>
      <c r="Z52" s="37"/>
      <c r="AA52" s="111">
        <v>2</v>
      </c>
      <c r="AB52" s="37"/>
      <c r="AC52" s="109">
        <f t="shared" si="0"/>
        <v>1</v>
      </c>
      <c r="AD52" s="37"/>
      <c r="AE52" s="109">
        <f t="shared" si="1"/>
        <v>1</v>
      </c>
      <c r="AF52" s="41"/>
      <c r="AG52" s="12"/>
      <c r="AH52" s="94"/>
      <c r="AI52" s="12"/>
      <c r="AJ52" s="41"/>
      <c r="AK52" s="38">
        <v>0.5</v>
      </c>
      <c r="AL52" s="41"/>
      <c r="AM52" s="38">
        <f t="shared" si="2"/>
        <v>0</v>
      </c>
      <c r="AN52" s="41"/>
      <c r="AO52" s="38">
        <f t="shared" si="3"/>
        <v>0.5</v>
      </c>
      <c r="AP52" s="37"/>
      <c r="AQ52" s="173"/>
      <c r="AS52" s="3"/>
      <c r="AV52" s="2"/>
      <c r="AX52" s="2"/>
      <c r="BB52" s="2"/>
      <c r="BD52" s="2"/>
    </row>
    <row r="53" spans="1:62" ht="15.75">
      <c r="A53" s="185" t="s">
        <v>44</v>
      </c>
      <c r="B53" s="13"/>
      <c r="C53" s="20"/>
      <c r="D53" s="13"/>
      <c r="E53" s="13"/>
      <c r="F53" s="95"/>
      <c r="G53" s="13"/>
      <c r="H53" s="13"/>
      <c r="I53" s="20"/>
      <c r="J53" s="13"/>
      <c r="K53" s="13"/>
      <c r="L53" s="79"/>
      <c r="M53" s="13"/>
      <c r="N53" s="13"/>
      <c r="O53" s="20"/>
      <c r="P53" s="13"/>
      <c r="Q53" s="13"/>
      <c r="R53" s="79"/>
      <c r="S53" s="13"/>
      <c r="T53" s="13"/>
      <c r="U53" s="13"/>
      <c r="V53" s="13"/>
      <c r="W53" s="13"/>
      <c r="X53" s="79"/>
      <c r="Y53" s="13"/>
      <c r="Z53" s="37"/>
      <c r="AA53" s="112">
        <v>2</v>
      </c>
      <c r="AB53" s="37"/>
      <c r="AC53" s="110">
        <f t="shared" si="0"/>
        <v>0</v>
      </c>
      <c r="AD53" s="37"/>
      <c r="AE53" s="110">
        <f t="shared" si="1"/>
        <v>2</v>
      </c>
      <c r="AF53" s="39"/>
      <c r="AG53" s="13"/>
      <c r="AH53" s="95">
        <v>0.5</v>
      </c>
      <c r="AI53" s="13"/>
      <c r="AJ53" s="39"/>
      <c r="AK53" s="39">
        <v>0.5</v>
      </c>
      <c r="AL53" s="39"/>
      <c r="AM53" s="39">
        <f t="shared" si="2"/>
        <v>0.5</v>
      </c>
      <c r="AN53" s="39"/>
      <c r="AO53" s="39">
        <f t="shared" si="3"/>
        <v>0</v>
      </c>
      <c r="AP53" s="37"/>
      <c r="AQ53" s="173"/>
      <c r="AT53" s="3"/>
      <c r="AV53" s="2"/>
      <c r="AZ53" s="2"/>
      <c r="BB53" s="2"/>
    </row>
    <row r="54" spans="1:62" ht="15.75">
      <c r="A54" s="184" t="s">
        <v>45</v>
      </c>
      <c r="B54" s="12"/>
      <c r="C54" s="80">
        <v>0.5</v>
      </c>
      <c r="D54" s="12"/>
      <c r="E54" s="12"/>
      <c r="F54" s="94"/>
      <c r="G54" s="12"/>
      <c r="H54" s="12"/>
      <c r="I54" s="76"/>
      <c r="J54" s="12"/>
      <c r="K54" s="12"/>
      <c r="L54" s="76"/>
      <c r="M54" s="12"/>
      <c r="N54" s="12"/>
      <c r="O54" s="70">
        <v>0.5</v>
      </c>
      <c r="P54" s="12"/>
      <c r="Q54" s="12"/>
      <c r="R54" s="76"/>
      <c r="S54" s="12"/>
      <c r="T54" s="12"/>
      <c r="U54" s="12"/>
      <c r="V54" s="12"/>
      <c r="W54" s="12"/>
      <c r="X54" s="76"/>
      <c r="Y54" s="12"/>
      <c r="Z54" s="37"/>
      <c r="AA54" s="111">
        <v>2</v>
      </c>
      <c r="AB54" s="37"/>
      <c r="AC54" s="109">
        <f t="shared" si="0"/>
        <v>1</v>
      </c>
      <c r="AD54" s="37"/>
      <c r="AE54" s="109">
        <f t="shared" si="1"/>
        <v>1</v>
      </c>
      <c r="AF54" s="41"/>
      <c r="AG54" s="12"/>
      <c r="AH54" s="94"/>
      <c r="AI54" s="12"/>
      <c r="AJ54" s="41"/>
      <c r="AK54" s="38">
        <v>0.5</v>
      </c>
      <c r="AL54" s="41"/>
      <c r="AM54" s="38">
        <f t="shared" si="2"/>
        <v>0</v>
      </c>
      <c r="AN54" s="41"/>
      <c r="AO54" s="38">
        <f t="shared" si="3"/>
        <v>0.5</v>
      </c>
      <c r="AP54" s="37"/>
      <c r="AQ54" s="173"/>
      <c r="AT54" s="3"/>
      <c r="AV54" s="2"/>
      <c r="AZ54" s="2"/>
      <c r="BB54" s="2"/>
    </row>
    <row r="55" spans="1:62" ht="15.75">
      <c r="A55" s="185" t="s">
        <v>46</v>
      </c>
      <c r="B55" s="13"/>
      <c r="C55" s="20"/>
      <c r="D55" s="13"/>
      <c r="E55" s="13"/>
      <c r="F55" s="95">
        <v>1</v>
      </c>
      <c r="G55" s="13"/>
      <c r="H55" s="13"/>
      <c r="I55" s="20"/>
      <c r="J55" s="13"/>
      <c r="K55" s="13"/>
      <c r="L55" s="81"/>
      <c r="M55" s="13"/>
      <c r="N55" s="13"/>
      <c r="O55" s="20"/>
      <c r="P55" s="13"/>
      <c r="Q55" s="13"/>
      <c r="R55" s="81"/>
      <c r="S55" s="13"/>
      <c r="T55" s="13"/>
      <c r="U55" s="147"/>
      <c r="V55" s="13"/>
      <c r="W55" s="13"/>
      <c r="X55" s="81"/>
      <c r="Y55" s="13"/>
      <c r="Z55" s="37"/>
      <c r="AA55" s="112">
        <v>2</v>
      </c>
      <c r="AB55" s="37"/>
      <c r="AC55" s="110">
        <f t="shared" si="0"/>
        <v>1</v>
      </c>
      <c r="AD55" s="37"/>
      <c r="AE55" s="110">
        <f t="shared" si="1"/>
        <v>1</v>
      </c>
      <c r="AF55" s="39"/>
      <c r="AG55" s="13"/>
      <c r="AH55" s="95">
        <v>0.5</v>
      </c>
      <c r="AI55" s="13"/>
      <c r="AJ55" s="39"/>
      <c r="AK55" s="39">
        <v>0.5</v>
      </c>
      <c r="AL55" s="39"/>
      <c r="AM55" s="39">
        <f t="shared" si="2"/>
        <v>0.5</v>
      </c>
      <c r="AN55" s="39"/>
      <c r="AO55" s="39">
        <f t="shared" si="3"/>
        <v>0</v>
      </c>
      <c r="AP55" s="37"/>
      <c r="AQ55" s="173"/>
      <c r="AX55" s="2"/>
      <c r="BF55" s="1"/>
      <c r="BJ55" s="1"/>
    </row>
    <row r="56" spans="1:62" ht="15.75">
      <c r="A56" s="184" t="s">
        <v>47</v>
      </c>
      <c r="B56" s="12"/>
      <c r="C56" s="76"/>
      <c r="D56" s="12"/>
      <c r="E56" s="12"/>
      <c r="F56" s="94"/>
      <c r="G56" s="12"/>
      <c r="H56" s="12"/>
      <c r="I56" s="80">
        <v>1</v>
      </c>
      <c r="J56" s="12"/>
      <c r="K56" s="12"/>
      <c r="L56" s="82"/>
      <c r="M56" s="12"/>
      <c r="N56" s="12"/>
      <c r="O56" s="76"/>
      <c r="P56" s="12"/>
      <c r="Q56" s="12"/>
      <c r="R56" s="82"/>
      <c r="S56" s="12"/>
      <c r="T56" s="12"/>
      <c r="U56" s="12"/>
      <c r="V56" s="12"/>
      <c r="W56" s="12"/>
      <c r="X56" s="82"/>
      <c r="Y56" s="12"/>
      <c r="Z56" s="37"/>
      <c r="AA56" s="111">
        <v>2</v>
      </c>
      <c r="AB56" s="37"/>
      <c r="AC56" s="109">
        <f t="shared" si="0"/>
        <v>1</v>
      </c>
      <c r="AD56" s="37"/>
      <c r="AE56" s="109">
        <f t="shared" si="1"/>
        <v>1</v>
      </c>
      <c r="AF56" s="41"/>
      <c r="AG56" s="12"/>
      <c r="AH56" s="94"/>
      <c r="AI56" s="12"/>
      <c r="AJ56" s="41"/>
      <c r="AK56" s="38">
        <v>0.5</v>
      </c>
      <c r="AL56" s="41"/>
      <c r="AM56" s="38">
        <f t="shared" si="2"/>
        <v>0</v>
      </c>
      <c r="AN56" s="41"/>
      <c r="AO56" s="38">
        <f t="shared" si="3"/>
        <v>0.5</v>
      </c>
      <c r="AP56" s="37"/>
      <c r="AQ56" s="173"/>
      <c r="AV56" s="2"/>
      <c r="AX56" s="2"/>
      <c r="BB56" s="2"/>
      <c r="BD56" s="2"/>
    </row>
    <row r="57" spans="1:62" ht="15.75">
      <c r="A57" s="185" t="s">
        <v>48</v>
      </c>
      <c r="B57" s="13"/>
      <c r="C57" s="77"/>
      <c r="D57" s="13"/>
      <c r="E57" s="13"/>
      <c r="F57" s="95">
        <v>0.5</v>
      </c>
      <c r="G57" s="13"/>
      <c r="H57" s="13"/>
      <c r="I57" s="20"/>
      <c r="J57" s="13"/>
      <c r="K57" s="13"/>
      <c r="L57" s="90"/>
      <c r="M57" s="13"/>
      <c r="N57" s="13"/>
      <c r="O57" s="20"/>
      <c r="P57" s="13"/>
      <c r="Q57" s="13"/>
      <c r="R57" s="90"/>
      <c r="S57" s="13"/>
      <c r="T57" s="13"/>
      <c r="U57" s="13"/>
      <c r="V57" s="13"/>
      <c r="W57" s="13"/>
      <c r="X57" s="90"/>
      <c r="Y57" s="13"/>
      <c r="Z57" s="37"/>
      <c r="AA57" s="112">
        <v>3</v>
      </c>
      <c r="AB57" s="37"/>
      <c r="AC57" s="110">
        <f t="shared" si="0"/>
        <v>0.5</v>
      </c>
      <c r="AD57" s="37"/>
      <c r="AE57" s="110">
        <f t="shared" si="1"/>
        <v>2.5</v>
      </c>
      <c r="AF57" s="39"/>
      <c r="AG57" s="13"/>
      <c r="AH57" s="95"/>
      <c r="AI57" s="13"/>
      <c r="AJ57" s="39"/>
      <c r="AK57" s="39">
        <v>0.5</v>
      </c>
      <c r="AL57" s="39"/>
      <c r="AM57" s="39">
        <f t="shared" si="2"/>
        <v>0</v>
      </c>
      <c r="AN57" s="39"/>
      <c r="AO57" s="39">
        <f t="shared" si="3"/>
        <v>0.5</v>
      </c>
      <c r="AP57" s="37"/>
      <c r="AQ57" s="173"/>
      <c r="AS57" s="3"/>
      <c r="AV57" s="2"/>
      <c r="AX57" s="2"/>
      <c r="AZ57" s="2"/>
      <c r="BD57" s="2"/>
    </row>
    <row r="58" spans="1:62" ht="15.75">
      <c r="A58" s="184" t="s">
        <v>49</v>
      </c>
      <c r="B58" s="12"/>
      <c r="C58" s="76"/>
      <c r="D58" s="12"/>
      <c r="E58" s="12"/>
      <c r="F58" s="94"/>
      <c r="G58" s="12"/>
      <c r="H58" s="12"/>
      <c r="I58" s="80">
        <v>1</v>
      </c>
      <c r="J58" s="12"/>
      <c r="K58" s="12"/>
      <c r="L58" s="82"/>
      <c r="M58" s="12"/>
      <c r="N58" s="12"/>
      <c r="O58" s="76"/>
      <c r="P58" s="12"/>
      <c r="Q58" s="12"/>
      <c r="R58" s="83"/>
      <c r="S58" s="12"/>
      <c r="T58" s="12"/>
      <c r="U58" s="12"/>
      <c r="V58" s="12"/>
      <c r="W58" s="12"/>
      <c r="X58" s="82"/>
      <c r="Y58" s="12"/>
      <c r="Z58" s="37"/>
      <c r="AA58" s="111">
        <v>2.5</v>
      </c>
      <c r="AB58" s="37"/>
      <c r="AC58" s="109">
        <f t="shared" si="0"/>
        <v>1</v>
      </c>
      <c r="AD58" s="37"/>
      <c r="AE58" s="109">
        <f t="shared" si="1"/>
        <v>1.5</v>
      </c>
      <c r="AF58" s="41"/>
      <c r="AG58" s="12"/>
      <c r="AH58" s="94"/>
      <c r="AI58" s="12"/>
      <c r="AJ58" s="41"/>
      <c r="AK58" s="38">
        <v>0.5</v>
      </c>
      <c r="AL58" s="41"/>
      <c r="AM58" s="38">
        <f t="shared" si="2"/>
        <v>0</v>
      </c>
      <c r="AN58" s="41"/>
      <c r="AO58" s="38">
        <f t="shared" si="3"/>
        <v>0.5</v>
      </c>
      <c r="AP58" s="37"/>
      <c r="AQ58" s="173"/>
      <c r="AV58" s="2"/>
      <c r="AX58" s="2"/>
      <c r="AZ58" s="2"/>
      <c r="BB58" s="2"/>
      <c r="BD58" s="2"/>
    </row>
    <row r="59" spans="1:62" ht="15.75">
      <c r="A59" s="185" t="s">
        <v>50</v>
      </c>
      <c r="B59" s="13"/>
      <c r="C59" s="81"/>
      <c r="D59" s="13"/>
      <c r="E59" s="13"/>
      <c r="F59" s="95"/>
      <c r="G59" s="13"/>
      <c r="H59" s="13"/>
      <c r="I59" s="20"/>
      <c r="J59" s="13"/>
      <c r="K59" s="13"/>
      <c r="L59" s="90"/>
      <c r="M59" s="13"/>
      <c r="N59" s="13"/>
      <c r="O59" s="20"/>
      <c r="P59" s="13"/>
      <c r="Q59" s="13"/>
      <c r="R59" s="20"/>
      <c r="S59" s="13"/>
      <c r="T59" s="13"/>
      <c r="U59" s="13"/>
      <c r="V59" s="13"/>
      <c r="W59" s="13"/>
      <c r="X59" s="90"/>
      <c r="Y59" s="13"/>
      <c r="Z59" s="37"/>
      <c r="AA59" s="112">
        <v>3</v>
      </c>
      <c r="AB59" s="37"/>
      <c r="AC59" s="110">
        <f t="shared" si="0"/>
        <v>0</v>
      </c>
      <c r="AD59" s="37"/>
      <c r="AE59" s="110">
        <f t="shared" si="1"/>
        <v>3</v>
      </c>
      <c r="AF59" s="39"/>
      <c r="AG59" s="13"/>
      <c r="AH59" s="95">
        <v>0.5</v>
      </c>
      <c r="AI59" s="13"/>
      <c r="AJ59" s="39"/>
      <c r="AK59" s="39">
        <v>0.5</v>
      </c>
      <c r="AL59" s="39"/>
      <c r="AM59" s="39">
        <f t="shared" si="2"/>
        <v>0.5</v>
      </c>
      <c r="AN59" s="39"/>
      <c r="AO59" s="39">
        <f t="shared" si="3"/>
        <v>0</v>
      </c>
      <c r="AP59" s="37"/>
      <c r="AQ59" s="173"/>
      <c r="AT59" s="3"/>
      <c r="AV59" s="2"/>
      <c r="AX59" s="2"/>
      <c r="AZ59" s="2"/>
      <c r="BB59" s="2"/>
      <c r="BD59" s="2"/>
    </row>
    <row r="60" spans="1:62" ht="15.75">
      <c r="A60" s="184" t="s">
        <v>51</v>
      </c>
      <c r="B60" s="12"/>
      <c r="C60" s="82"/>
      <c r="D60" s="12"/>
      <c r="E60" s="12"/>
      <c r="F60" s="94">
        <v>1</v>
      </c>
      <c r="G60" s="12"/>
      <c r="H60" s="12"/>
      <c r="I60" s="76"/>
      <c r="J60" s="12"/>
      <c r="K60" s="12"/>
      <c r="L60" s="82"/>
      <c r="M60" s="12"/>
      <c r="N60" s="12"/>
      <c r="O60" s="76"/>
      <c r="P60" s="12"/>
      <c r="Q60" s="12"/>
      <c r="R60" s="78"/>
      <c r="S60" s="12"/>
      <c r="T60" s="12"/>
      <c r="U60" s="150"/>
      <c r="V60" s="12"/>
      <c r="W60" s="12"/>
      <c r="X60" s="82"/>
      <c r="Y60" s="12"/>
      <c r="Z60" s="37"/>
      <c r="AA60" s="111">
        <v>3</v>
      </c>
      <c r="AB60" s="37"/>
      <c r="AC60" s="109">
        <f t="shared" si="0"/>
        <v>1</v>
      </c>
      <c r="AD60" s="37"/>
      <c r="AE60" s="109">
        <f t="shared" si="1"/>
        <v>2</v>
      </c>
      <c r="AF60" s="41"/>
      <c r="AG60" s="12"/>
      <c r="AH60" s="94">
        <v>0.5</v>
      </c>
      <c r="AI60" s="12"/>
      <c r="AJ60" s="41"/>
      <c r="AK60" s="38">
        <v>0.5</v>
      </c>
      <c r="AL60" s="41"/>
      <c r="AM60" s="38">
        <f t="shared" si="2"/>
        <v>0.5</v>
      </c>
      <c r="AN60" s="41"/>
      <c r="AO60" s="38">
        <f t="shared" si="3"/>
        <v>0</v>
      </c>
      <c r="AP60" s="37"/>
      <c r="AQ60" s="173"/>
      <c r="AT60" s="3"/>
      <c r="AV60" s="2"/>
      <c r="AX60" s="2"/>
      <c r="AZ60" s="2"/>
      <c r="BD60" s="2"/>
    </row>
    <row r="61" spans="1:62" ht="15.75">
      <c r="A61" s="185" t="s">
        <v>52</v>
      </c>
      <c r="B61" s="13"/>
      <c r="C61" s="90"/>
      <c r="D61" s="13"/>
      <c r="E61" s="13"/>
      <c r="F61" s="95">
        <v>1</v>
      </c>
      <c r="G61" s="13"/>
      <c r="H61" s="13"/>
      <c r="I61" s="20"/>
      <c r="J61" s="13"/>
      <c r="K61" s="13"/>
      <c r="L61" s="90"/>
      <c r="M61" s="13"/>
      <c r="N61" s="13"/>
      <c r="O61" s="20"/>
      <c r="P61" s="13"/>
      <c r="Q61" s="13"/>
      <c r="R61" s="199"/>
      <c r="S61" s="13"/>
      <c r="T61" s="13"/>
      <c r="U61" s="144"/>
      <c r="V61" s="13"/>
      <c r="W61" s="13"/>
      <c r="X61" s="90"/>
      <c r="Y61" s="13"/>
      <c r="Z61" s="37"/>
      <c r="AA61" s="112">
        <v>3</v>
      </c>
      <c r="AB61" s="37"/>
      <c r="AC61" s="110">
        <f t="shared" si="0"/>
        <v>1</v>
      </c>
      <c r="AD61" s="37"/>
      <c r="AE61" s="110">
        <f t="shared" si="1"/>
        <v>2</v>
      </c>
      <c r="AF61" s="39"/>
      <c r="AG61" s="13"/>
      <c r="AH61" s="95"/>
      <c r="AI61" s="13"/>
      <c r="AJ61" s="39"/>
      <c r="AK61" s="39">
        <v>0.5</v>
      </c>
      <c r="AL61" s="39"/>
      <c r="AM61" s="39">
        <f t="shared" si="2"/>
        <v>0</v>
      </c>
      <c r="AN61" s="39"/>
      <c r="AO61" s="39">
        <f t="shared" si="3"/>
        <v>0.5</v>
      </c>
      <c r="AP61" s="37"/>
      <c r="AQ61" s="173"/>
      <c r="AX61" s="2"/>
      <c r="AZ61" s="2"/>
      <c r="BB61" s="2"/>
    </row>
    <row r="62" spans="1:62" ht="15.75">
      <c r="A62" s="184" t="s">
        <v>53</v>
      </c>
      <c r="B62" s="12"/>
      <c r="C62" s="82"/>
      <c r="D62" s="12"/>
      <c r="E62" s="12"/>
      <c r="F62" s="94">
        <v>1</v>
      </c>
      <c r="G62" s="12"/>
      <c r="H62" s="12"/>
      <c r="I62" s="76"/>
      <c r="J62" s="12"/>
      <c r="K62" s="12"/>
      <c r="L62" s="82"/>
      <c r="M62" s="12"/>
      <c r="N62" s="12"/>
      <c r="O62" s="76"/>
      <c r="P62" s="12"/>
      <c r="Q62" s="12"/>
      <c r="R62" s="83"/>
      <c r="S62" s="12"/>
      <c r="T62" s="12"/>
      <c r="U62" s="137"/>
      <c r="V62" s="12"/>
      <c r="W62" s="12"/>
      <c r="X62" s="82"/>
      <c r="Y62" s="12"/>
      <c r="Z62" s="37"/>
      <c r="AA62" s="111">
        <v>3</v>
      </c>
      <c r="AB62" s="37"/>
      <c r="AC62" s="109">
        <f t="shared" si="0"/>
        <v>1</v>
      </c>
      <c r="AD62" s="37"/>
      <c r="AE62" s="109">
        <f t="shared" si="1"/>
        <v>2</v>
      </c>
      <c r="AF62" s="41"/>
      <c r="AG62" s="12"/>
      <c r="AH62" s="94"/>
      <c r="AI62" s="12"/>
      <c r="AJ62" s="41"/>
      <c r="AK62" s="38">
        <v>0.5</v>
      </c>
      <c r="AL62" s="41"/>
      <c r="AM62" s="38">
        <f t="shared" si="2"/>
        <v>0</v>
      </c>
      <c r="AN62" s="41"/>
      <c r="AO62" s="38">
        <f t="shared" si="3"/>
        <v>0.5</v>
      </c>
      <c r="AP62" s="37"/>
      <c r="AQ62" s="173"/>
      <c r="AT62" s="3"/>
      <c r="AV62" s="2"/>
      <c r="AX62" s="2"/>
      <c r="AZ62" s="2"/>
      <c r="BB62" s="2"/>
      <c r="BD62" s="2"/>
    </row>
    <row r="63" spans="1:62" ht="15.75">
      <c r="A63" s="185" t="s">
        <v>54</v>
      </c>
      <c r="B63" s="13"/>
      <c r="C63" s="90"/>
      <c r="D63" s="13"/>
      <c r="E63" s="13"/>
      <c r="F63" s="95">
        <v>1</v>
      </c>
      <c r="G63" s="13"/>
      <c r="H63" s="13"/>
      <c r="I63" s="20"/>
      <c r="J63" s="13"/>
      <c r="K63" s="13"/>
      <c r="L63" s="90"/>
      <c r="M63" s="13"/>
      <c r="N63" s="13"/>
      <c r="O63" s="20"/>
      <c r="P63" s="13"/>
      <c r="Q63" s="13"/>
      <c r="R63" s="20"/>
      <c r="S63" s="13"/>
      <c r="T63" s="13"/>
      <c r="U63" s="140"/>
      <c r="V63" s="13"/>
      <c r="W63" s="13"/>
      <c r="X63" s="90"/>
      <c r="Y63" s="13"/>
      <c r="Z63" s="37"/>
      <c r="AA63" s="112">
        <v>3</v>
      </c>
      <c r="AB63" s="37"/>
      <c r="AC63" s="110">
        <f t="shared" si="0"/>
        <v>1</v>
      </c>
      <c r="AD63" s="37"/>
      <c r="AE63" s="110">
        <f t="shared" si="1"/>
        <v>2</v>
      </c>
      <c r="AF63" s="39"/>
      <c r="AG63" s="13"/>
      <c r="AH63" s="95"/>
      <c r="AI63" s="13"/>
      <c r="AJ63" s="39"/>
      <c r="AK63" s="39">
        <v>0.5</v>
      </c>
      <c r="AL63" s="39"/>
      <c r="AM63" s="39">
        <f t="shared" si="2"/>
        <v>0</v>
      </c>
      <c r="AN63" s="39"/>
      <c r="AO63" s="39">
        <f t="shared" si="3"/>
        <v>0.5</v>
      </c>
      <c r="AP63" s="37"/>
      <c r="AQ63" s="173"/>
      <c r="AT63" s="3"/>
      <c r="AV63" s="2"/>
      <c r="AX63" s="2"/>
      <c r="AZ63" s="2"/>
      <c r="BD63" s="2"/>
    </row>
    <row r="64" spans="1:62" ht="15.75">
      <c r="A64" s="184" t="s">
        <v>55</v>
      </c>
      <c r="B64" s="12"/>
      <c r="C64" s="83"/>
      <c r="D64" s="12"/>
      <c r="E64" s="12"/>
      <c r="F64" s="94"/>
      <c r="G64" s="12"/>
      <c r="H64" s="12"/>
      <c r="I64" s="76"/>
      <c r="J64" s="12"/>
      <c r="K64" s="12"/>
      <c r="L64" s="82"/>
      <c r="M64" s="12"/>
      <c r="N64" s="12"/>
      <c r="O64" s="76"/>
      <c r="P64" s="12"/>
      <c r="Q64" s="12"/>
      <c r="R64" s="78">
        <v>0.5</v>
      </c>
      <c r="S64" s="12"/>
      <c r="T64" s="12"/>
      <c r="U64" s="12"/>
      <c r="V64" s="12"/>
      <c r="W64" s="12"/>
      <c r="X64" s="82"/>
      <c r="Y64" s="12"/>
      <c r="Z64" s="37"/>
      <c r="AA64" s="111">
        <v>3</v>
      </c>
      <c r="AB64" s="37"/>
      <c r="AC64" s="109">
        <f t="shared" si="0"/>
        <v>0.5</v>
      </c>
      <c r="AD64" s="37"/>
      <c r="AE64" s="109">
        <f t="shared" si="1"/>
        <v>2.5</v>
      </c>
      <c r="AF64" s="41"/>
      <c r="AG64" s="12"/>
      <c r="AH64" s="94">
        <v>0.5</v>
      </c>
      <c r="AI64" s="12"/>
      <c r="AJ64" s="41"/>
      <c r="AK64" s="38">
        <v>0.5</v>
      </c>
      <c r="AL64" s="41"/>
      <c r="AM64" s="38">
        <f t="shared" si="2"/>
        <v>0.5</v>
      </c>
      <c r="AN64" s="41"/>
      <c r="AO64" s="38">
        <f t="shared" si="3"/>
        <v>0</v>
      </c>
      <c r="AP64" s="37"/>
      <c r="AQ64" s="173"/>
      <c r="AT64" s="3"/>
      <c r="AX64" s="2"/>
      <c r="AZ64" s="2"/>
      <c r="BB64" s="2"/>
    </row>
    <row r="65" spans="1:56" ht="15.75">
      <c r="A65" s="185" t="s">
        <v>56</v>
      </c>
      <c r="B65" s="13"/>
      <c r="C65" s="20"/>
      <c r="D65" s="13"/>
      <c r="E65" s="13"/>
      <c r="F65" s="95">
        <v>1</v>
      </c>
      <c r="G65" s="13"/>
      <c r="H65" s="13"/>
      <c r="I65" s="20"/>
      <c r="J65" s="13"/>
      <c r="K65" s="13"/>
      <c r="L65" s="90"/>
      <c r="M65" s="13"/>
      <c r="N65" s="13"/>
      <c r="O65" s="20"/>
      <c r="P65" s="13"/>
      <c r="Q65" s="13"/>
      <c r="R65" s="90"/>
      <c r="S65" s="13"/>
      <c r="T65" s="13"/>
      <c r="U65" s="147"/>
      <c r="V65" s="13"/>
      <c r="W65" s="13"/>
      <c r="X65" s="90"/>
      <c r="Y65" s="13"/>
      <c r="Z65" s="37"/>
      <c r="AA65" s="112">
        <v>2</v>
      </c>
      <c r="AB65" s="37"/>
      <c r="AC65" s="110">
        <f t="shared" si="0"/>
        <v>1</v>
      </c>
      <c r="AD65" s="37"/>
      <c r="AE65" s="110">
        <f t="shared" si="1"/>
        <v>1</v>
      </c>
      <c r="AF65" s="39"/>
      <c r="AG65" s="13"/>
      <c r="AH65" s="95"/>
      <c r="AI65" s="13"/>
      <c r="AJ65" s="39"/>
      <c r="AK65" s="39">
        <v>0.5</v>
      </c>
      <c r="AL65" s="39"/>
      <c r="AM65" s="39">
        <f t="shared" si="2"/>
        <v>0</v>
      </c>
      <c r="AN65" s="39"/>
      <c r="AO65" s="39">
        <f t="shared" si="3"/>
        <v>0.5</v>
      </c>
      <c r="AP65" s="37"/>
      <c r="AQ65" s="173"/>
      <c r="AV65" s="2"/>
      <c r="AX65" s="2"/>
      <c r="AZ65" s="2"/>
      <c r="BB65" s="2"/>
      <c r="BD65" s="2"/>
    </row>
    <row r="66" spans="1:56" ht="15.75">
      <c r="A66" s="184" t="s">
        <v>115</v>
      </c>
      <c r="B66" s="12"/>
      <c r="C66" s="76"/>
      <c r="D66" s="12"/>
      <c r="E66" s="12"/>
      <c r="F66" s="94"/>
      <c r="G66" s="12"/>
      <c r="H66" s="12"/>
      <c r="I66" s="76"/>
      <c r="J66" s="12"/>
      <c r="K66" s="12"/>
      <c r="L66" s="82"/>
      <c r="M66" s="12"/>
      <c r="N66" s="12"/>
      <c r="O66" s="76"/>
      <c r="P66" s="12"/>
      <c r="Q66" s="12"/>
      <c r="R66" s="82"/>
      <c r="S66" s="12"/>
      <c r="T66" s="12"/>
      <c r="U66" s="12"/>
      <c r="V66" s="12"/>
      <c r="W66" s="12"/>
      <c r="X66" s="82"/>
      <c r="Y66" s="12"/>
      <c r="Z66" s="37"/>
      <c r="AA66" s="111">
        <v>2</v>
      </c>
      <c r="AB66" s="37"/>
      <c r="AC66" s="109">
        <f t="shared" si="0"/>
        <v>0</v>
      </c>
      <c r="AD66" s="37"/>
      <c r="AE66" s="109">
        <f t="shared" si="1"/>
        <v>2</v>
      </c>
      <c r="AF66" s="41"/>
      <c r="AG66" s="12"/>
      <c r="AH66" s="94">
        <v>0.5</v>
      </c>
      <c r="AI66" s="12"/>
      <c r="AJ66" s="41"/>
      <c r="AK66" s="38">
        <v>0.5</v>
      </c>
      <c r="AL66" s="41"/>
      <c r="AM66" s="38">
        <f t="shared" si="2"/>
        <v>0.5</v>
      </c>
      <c r="AN66" s="41"/>
      <c r="AO66" s="38">
        <f t="shared" si="3"/>
        <v>0</v>
      </c>
      <c r="AP66" s="37"/>
      <c r="AQ66" s="173"/>
    </row>
    <row r="67" spans="1:56" ht="15.75">
      <c r="A67" s="185" t="s">
        <v>116</v>
      </c>
      <c r="B67" s="13"/>
      <c r="C67" s="20"/>
      <c r="D67" s="13"/>
      <c r="E67" s="13"/>
      <c r="F67" s="95">
        <v>0.5</v>
      </c>
      <c r="G67" s="13"/>
      <c r="H67" s="13"/>
      <c r="I67" s="20"/>
      <c r="J67" s="13"/>
      <c r="K67" s="13"/>
      <c r="L67" s="90"/>
      <c r="M67" s="13"/>
      <c r="N67" s="13"/>
      <c r="O67" s="20"/>
      <c r="P67" s="13"/>
      <c r="Q67" s="13"/>
      <c r="R67" s="90"/>
      <c r="S67" s="13"/>
      <c r="T67" s="13"/>
      <c r="U67" s="13"/>
      <c r="V67" s="13"/>
      <c r="W67" s="13"/>
      <c r="X67" s="90"/>
      <c r="Y67" s="13"/>
      <c r="Z67" s="37"/>
      <c r="AA67" s="112">
        <v>2</v>
      </c>
      <c r="AB67" s="37"/>
      <c r="AC67" s="110">
        <f t="shared" si="0"/>
        <v>0.5</v>
      </c>
      <c r="AD67" s="37"/>
      <c r="AE67" s="110">
        <f t="shared" si="1"/>
        <v>1.5</v>
      </c>
      <c r="AF67" s="39"/>
      <c r="AG67" s="13"/>
      <c r="AH67" s="95">
        <v>0.5</v>
      </c>
      <c r="AI67" s="13"/>
      <c r="AJ67" s="39"/>
      <c r="AK67" s="39">
        <v>0.5</v>
      </c>
      <c r="AL67" s="39"/>
      <c r="AM67" s="39">
        <f t="shared" si="2"/>
        <v>0.5</v>
      </c>
      <c r="AN67" s="39"/>
      <c r="AO67" s="39">
        <f t="shared" si="3"/>
        <v>0</v>
      </c>
      <c r="AP67" s="37"/>
      <c r="AQ67" s="173"/>
    </row>
    <row r="68" spans="1:56" ht="15.75">
      <c r="A68" s="184" t="s">
        <v>57</v>
      </c>
      <c r="B68" s="12"/>
      <c r="C68" s="101"/>
      <c r="D68" s="12"/>
      <c r="E68" s="12"/>
      <c r="F68" s="94">
        <v>0.5</v>
      </c>
      <c r="G68" s="12"/>
      <c r="H68" s="12"/>
      <c r="I68" s="76"/>
      <c r="J68" s="12"/>
      <c r="K68" s="12"/>
      <c r="L68" s="82"/>
      <c r="M68" s="12"/>
      <c r="N68" s="12"/>
      <c r="O68" s="76"/>
      <c r="P68" s="12"/>
      <c r="Q68" s="12"/>
      <c r="R68" s="82"/>
      <c r="S68" s="12"/>
      <c r="T68" s="12"/>
      <c r="U68" s="150"/>
      <c r="V68" s="12"/>
      <c r="W68" s="12"/>
      <c r="X68" s="82"/>
      <c r="Y68" s="12"/>
      <c r="Z68" s="37"/>
      <c r="AA68" s="111">
        <v>3</v>
      </c>
      <c r="AB68" s="37"/>
      <c r="AC68" s="109">
        <f t="shared" si="0"/>
        <v>0.5</v>
      </c>
      <c r="AD68" s="37"/>
      <c r="AE68" s="109">
        <f t="shared" si="1"/>
        <v>2.5</v>
      </c>
      <c r="AF68" s="41"/>
      <c r="AG68" s="12"/>
      <c r="AH68" s="94">
        <v>0.5</v>
      </c>
      <c r="AI68" s="12"/>
      <c r="AJ68" s="41"/>
      <c r="AK68" s="38">
        <v>0.5</v>
      </c>
      <c r="AL68" s="41"/>
      <c r="AM68" s="38">
        <f t="shared" si="2"/>
        <v>0.5</v>
      </c>
      <c r="AN68" s="41"/>
      <c r="AO68" s="38">
        <f t="shared" si="3"/>
        <v>0</v>
      </c>
      <c r="AP68" s="37"/>
      <c r="AQ68" s="173"/>
      <c r="AV68" s="2"/>
      <c r="AX68" s="2"/>
      <c r="AZ68" s="2"/>
      <c r="BD68" s="2"/>
    </row>
    <row r="69" spans="1:56" ht="15.75">
      <c r="A69" s="185" t="s">
        <v>58</v>
      </c>
      <c r="B69" s="13"/>
      <c r="C69" s="95"/>
      <c r="D69" s="13"/>
      <c r="E69" s="13"/>
      <c r="F69" s="95">
        <v>1</v>
      </c>
      <c r="G69" s="13"/>
      <c r="H69" s="13"/>
      <c r="I69" s="20"/>
      <c r="J69" s="13"/>
      <c r="K69" s="13"/>
      <c r="L69" s="90"/>
      <c r="M69" s="13"/>
      <c r="N69" s="13"/>
      <c r="O69" s="20"/>
      <c r="P69" s="13"/>
      <c r="Q69" s="13"/>
      <c r="R69" s="90"/>
      <c r="S69" s="13"/>
      <c r="T69" s="13"/>
      <c r="U69" s="144"/>
      <c r="V69" s="13"/>
      <c r="W69" s="13"/>
      <c r="X69" s="90"/>
      <c r="Y69" s="13"/>
      <c r="Z69" s="37"/>
      <c r="AA69" s="112">
        <v>3</v>
      </c>
      <c r="AB69" s="37"/>
      <c r="AC69" s="110">
        <f t="shared" si="0"/>
        <v>1</v>
      </c>
      <c r="AD69" s="37"/>
      <c r="AE69" s="110">
        <f t="shared" si="1"/>
        <v>2</v>
      </c>
      <c r="AF69" s="39"/>
      <c r="AG69" s="13"/>
      <c r="AH69" s="95"/>
      <c r="AI69" s="13"/>
      <c r="AJ69" s="39"/>
      <c r="AK69" s="39">
        <v>0.5</v>
      </c>
      <c r="AL69" s="39"/>
      <c r="AM69" s="39">
        <f t="shared" si="2"/>
        <v>0</v>
      </c>
      <c r="AN69" s="39"/>
      <c r="AO69" s="39">
        <f t="shared" si="3"/>
        <v>0.5</v>
      </c>
      <c r="AP69" s="37"/>
      <c r="AQ69" s="173"/>
      <c r="AV69" s="2"/>
      <c r="BB69" s="2"/>
      <c r="BD69" s="2"/>
    </row>
    <row r="70" spans="1:56" ht="15.75">
      <c r="A70" s="184" t="s">
        <v>59</v>
      </c>
      <c r="B70" s="12"/>
      <c r="C70" s="85"/>
      <c r="D70" s="12"/>
      <c r="E70" s="12"/>
      <c r="F70" s="94">
        <v>1</v>
      </c>
      <c r="G70" s="12"/>
      <c r="H70" s="12"/>
      <c r="I70" s="76"/>
      <c r="J70" s="12"/>
      <c r="K70" s="12"/>
      <c r="L70" s="82"/>
      <c r="M70" s="12"/>
      <c r="N70" s="12"/>
      <c r="O70" s="76"/>
      <c r="P70" s="12"/>
      <c r="Q70" s="12"/>
      <c r="R70" s="82"/>
      <c r="S70" s="12"/>
      <c r="T70" s="12"/>
      <c r="U70" s="146"/>
      <c r="V70" s="12"/>
      <c r="W70" s="12"/>
      <c r="X70" s="82"/>
      <c r="Y70" s="12"/>
      <c r="Z70" s="37"/>
      <c r="AA70" s="111">
        <v>3</v>
      </c>
      <c r="AB70" s="37"/>
      <c r="AC70" s="109">
        <f t="shared" si="0"/>
        <v>1</v>
      </c>
      <c r="AD70" s="37"/>
      <c r="AE70" s="109">
        <f t="shared" si="1"/>
        <v>2</v>
      </c>
      <c r="AF70" s="41"/>
      <c r="AG70" s="12"/>
      <c r="AH70" s="94"/>
      <c r="AI70" s="12"/>
      <c r="AJ70" s="41"/>
      <c r="AK70" s="38">
        <v>0.5</v>
      </c>
      <c r="AL70" s="41"/>
      <c r="AM70" s="38">
        <f t="shared" si="2"/>
        <v>0</v>
      </c>
      <c r="AN70" s="41"/>
      <c r="AO70" s="38">
        <f t="shared" si="3"/>
        <v>0.5</v>
      </c>
      <c r="AP70" s="37"/>
      <c r="AQ70" s="173"/>
      <c r="AV70" s="2"/>
      <c r="AX70" s="2"/>
      <c r="AZ70" s="2"/>
      <c r="BB70" s="2"/>
      <c r="BD70" s="2"/>
    </row>
    <row r="71" spans="1:56" ht="15.75">
      <c r="A71" s="185" t="s">
        <v>60</v>
      </c>
      <c r="B71" s="13"/>
      <c r="C71" s="20"/>
      <c r="D71" s="13"/>
      <c r="E71" s="13"/>
      <c r="F71" s="95"/>
      <c r="G71" s="13"/>
      <c r="H71" s="13"/>
      <c r="I71" s="84">
        <v>1</v>
      </c>
      <c r="J71" s="13"/>
      <c r="K71" s="13"/>
      <c r="L71" s="90"/>
      <c r="M71" s="13"/>
      <c r="N71" s="13"/>
      <c r="O71" s="20"/>
      <c r="P71" s="13"/>
      <c r="Q71" s="13"/>
      <c r="R71" s="90"/>
      <c r="S71" s="13"/>
      <c r="T71" s="13"/>
      <c r="U71" s="13"/>
      <c r="V71" s="13"/>
      <c r="W71" s="13"/>
      <c r="X71" s="90"/>
      <c r="Y71" s="13"/>
      <c r="Z71" s="37"/>
      <c r="AA71" s="112">
        <v>2</v>
      </c>
      <c r="AB71" s="37"/>
      <c r="AC71" s="110">
        <f t="shared" si="0"/>
        <v>1</v>
      </c>
      <c r="AD71" s="37"/>
      <c r="AE71" s="110">
        <f t="shared" si="1"/>
        <v>1</v>
      </c>
      <c r="AF71" s="39"/>
      <c r="AG71" s="13"/>
      <c r="AH71" s="95"/>
      <c r="AI71" s="13"/>
      <c r="AJ71" s="39"/>
      <c r="AK71" s="39">
        <v>0.5</v>
      </c>
      <c r="AL71" s="39"/>
      <c r="AM71" s="39">
        <f t="shared" si="2"/>
        <v>0</v>
      </c>
      <c r="AN71" s="39"/>
      <c r="AO71" s="39">
        <f t="shared" si="3"/>
        <v>0.5</v>
      </c>
      <c r="AP71" s="37"/>
      <c r="AQ71" s="173"/>
      <c r="AT71" s="3"/>
      <c r="BB71" s="2"/>
      <c r="BD71" s="2"/>
    </row>
    <row r="72" spans="1:56" ht="15.75">
      <c r="A72" s="184" t="s">
        <v>61</v>
      </c>
      <c r="B72" s="12"/>
      <c r="C72" s="76"/>
      <c r="D72" s="12"/>
      <c r="E72" s="12"/>
      <c r="F72" s="94"/>
      <c r="G72" s="12"/>
      <c r="H72" s="12"/>
      <c r="I72" s="94">
        <v>1</v>
      </c>
      <c r="J72" s="12"/>
      <c r="K72" s="12"/>
      <c r="L72" s="82"/>
      <c r="M72" s="12"/>
      <c r="N72" s="12"/>
      <c r="O72" s="76"/>
      <c r="P72" s="12"/>
      <c r="Q72" s="12"/>
      <c r="R72" s="82"/>
      <c r="S72" s="12"/>
      <c r="T72" s="12"/>
      <c r="U72" s="12"/>
      <c r="V72" s="12"/>
      <c r="W72" s="12"/>
      <c r="X72" s="82"/>
      <c r="Y72" s="12"/>
      <c r="Z72" s="37"/>
      <c r="AA72" s="111">
        <v>2.5</v>
      </c>
      <c r="AB72" s="37"/>
      <c r="AC72" s="109">
        <f t="shared" si="0"/>
        <v>1</v>
      </c>
      <c r="AD72" s="37"/>
      <c r="AE72" s="109">
        <f t="shared" si="1"/>
        <v>1.5</v>
      </c>
      <c r="AF72" s="41"/>
      <c r="AG72" s="12"/>
      <c r="AH72" s="94"/>
      <c r="AI72" s="12"/>
      <c r="AJ72" s="41"/>
      <c r="AK72" s="38">
        <v>0.5</v>
      </c>
      <c r="AL72" s="41"/>
      <c r="AM72" s="38">
        <f t="shared" si="2"/>
        <v>0</v>
      </c>
      <c r="AN72" s="41"/>
      <c r="AO72" s="38">
        <f t="shared" si="3"/>
        <v>0.5</v>
      </c>
      <c r="AP72" s="37"/>
      <c r="AQ72" s="173"/>
    </row>
    <row r="73" spans="1:56" ht="15.75">
      <c r="A73" s="185" t="s">
        <v>62</v>
      </c>
      <c r="B73" s="13"/>
      <c r="C73" s="20"/>
      <c r="D73" s="13"/>
      <c r="E73" s="13"/>
      <c r="F73" s="95"/>
      <c r="G73" s="13"/>
      <c r="H73" s="13"/>
      <c r="I73" s="95">
        <v>1</v>
      </c>
      <c r="J73" s="13"/>
      <c r="K73" s="13"/>
      <c r="L73" s="90"/>
      <c r="M73" s="13"/>
      <c r="N73" s="13"/>
      <c r="O73" s="20"/>
      <c r="P73" s="13"/>
      <c r="Q73" s="13"/>
      <c r="R73" s="90"/>
      <c r="S73" s="13"/>
      <c r="T73" s="13"/>
      <c r="U73" s="13"/>
      <c r="V73" s="13"/>
      <c r="W73" s="13"/>
      <c r="X73" s="90"/>
      <c r="Y73" s="13"/>
      <c r="Z73" s="37"/>
      <c r="AA73" s="112">
        <v>2.5</v>
      </c>
      <c r="AB73" s="37"/>
      <c r="AC73" s="110">
        <f t="shared" si="0"/>
        <v>1</v>
      </c>
      <c r="AD73" s="37"/>
      <c r="AE73" s="110">
        <f t="shared" si="1"/>
        <v>1.5</v>
      </c>
      <c r="AF73" s="39"/>
      <c r="AG73" s="13"/>
      <c r="AH73" s="95"/>
      <c r="AI73" s="13"/>
      <c r="AJ73" s="39"/>
      <c r="AK73" s="39">
        <v>0.5</v>
      </c>
      <c r="AL73" s="39"/>
      <c r="AM73" s="39">
        <f t="shared" si="2"/>
        <v>0</v>
      </c>
      <c r="AN73" s="39"/>
      <c r="AO73" s="39">
        <f t="shared" si="3"/>
        <v>0.5</v>
      </c>
      <c r="AP73" s="37"/>
      <c r="AQ73" s="173"/>
    </row>
    <row r="74" spans="1:56" ht="15.75">
      <c r="A74" s="184" t="s">
        <v>63</v>
      </c>
      <c r="B74" s="12"/>
      <c r="C74" s="76"/>
      <c r="D74" s="12"/>
      <c r="E74" s="12"/>
      <c r="F74" s="94"/>
      <c r="G74" s="12"/>
      <c r="H74" s="12"/>
      <c r="I74" s="85">
        <v>1</v>
      </c>
      <c r="J74" s="12"/>
      <c r="K74" s="12"/>
      <c r="L74" s="82"/>
      <c r="M74" s="12"/>
      <c r="N74" s="12"/>
      <c r="O74" s="76"/>
      <c r="P74" s="12"/>
      <c r="Q74" s="12"/>
      <c r="R74" s="82"/>
      <c r="S74" s="12"/>
      <c r="T74" s="12"/>
      <c r="U74" s="12"/>
      <c r="V74" s="12"/>
      <c r="W74" s="12"/>
      <c r="X74" s="82"/>
      <c r="Y74" s="12"/>
      <c r="Z74" s="37"/>
      <c r="AA74" s="111">
        <v>2.5</v>
      </c>
      <c r="AB74" s="37"/>
      <c r="AC74" s="109">
        <f t="shared" si="0"/>
        <v>1</v>
      </c>
      <c r="AD74" s="37"/>
      <c r="AE74" s="109">
        <f t="shared" si="1"/>
        <v>1.5</v>
      </c>
      <c r="AF74" s="41"/>
      <c r="AG74" s="12"/>
      <c r="AH74" s="94"/>
      <c r="AI74" s="12"/>
      <c r="AJ74" s="41"/>
      <c r="AK74" s="38">
        <v>0.5</v>
      </c>
      <c r="AL74" s="41"/>
      <c r="AM74" s="38">
        <f t="shared" si="2"/>
        <v>0</v>
      </c>
      <c r="AN74" s="41"/>
      <c r="AO74" s="38">
        <f t="shared" si="3"/>
        <v>0.5</v>
      </c>
      <c r="AP74" s="37"/>
      <c r="AQ74" s="173"/>
    </row>
    <row r="75" spans="1:56" ht="15.75">
      <c r="A75" s="185" t="s">
        <v>64</v>
      </c>
      <c r="B75" s="13"/>
      <c r="C75" s="84"/>
      <c r="D75" s="13"/>
      <c r="E75" s="13"/>
      <c r="F75" s="95"/>
      <c r="G75" s="13"/>
      <c r="H75" s="13"/>
      <c r="I75" s="20"/>
      <c r="J75" s="13"/>
      <c r="K75" s="13"/>
      <c r="L75" s="90"/>
      <c r="M75" s="13"/>
      <c r="N75" s="13"/>
      <c r="O75" s="20"/>
      <c r="P75" s="13"/>
      <c r="Q75" s="13"/>
      <c r="R75" s="90"/>
      <c r="S75" s="13"/>
      <c r="T75" s="13"/>
      <c r="U75" s="13"/>
      <c r="V75" s="13"/>
      <c r="W75" s="13"/>
      <c r="X75" s="90"/>
      <c r="Y75" s="13"/>
      <c r="Z75" s="37"/>
      <c r="AA75" s="112">
        <v>3</v>
      </c>
      <c r="AB75" s="37"/>
      <c r="AC75" s="110">
        <f t="shared" si="0"/>
        <v>0</v>
      </c>
      <c r="AD75" s="37"/>
      <c r="AE75" s="110">
        <f t="shared" si="1"/>
        <v>3</v>
      </c>
      <c r="AF75" s="39"/>
      <c r="AG75" s="13"/>
      <c r="AH75" s="95">
        <v>0.5</v>
      </c>
      <c r="AI75" s="13"/>
      <c r="AJ75" s="39"/>
      <c r="AK75" s="39">
        <v>0.5</v>
      </c>
      <c r="AL75" s="39"/>
      <c r="AM75" s="39">
        <f t="shared" si="2"/>
        <v>0.5</v>
      </c>
      <c r="AN75" s="39"/>
      <c r="AO75" s="39">
        <f t="shared" si="3"/>
        <v>0</v>
      </c>
      <c r="AP75" s="37"/>
      <c r="AQ75" s="173"/>
    </row>
    <row r="76" spans="1:56" ht="15.75">
      <c r="A76" s="184" t="s">
        <v>65</v>
      </c>
      <c r="B76" s="12"/>
      <c r="C76" s="94"/>
      <c r="D76" s="12"/>
      <c r="E76" s="12"/>
      <c r="F76" s="94">
        <v>1</v>
      </c>
      <c r="G76" s="12"/>
      <c r="H76" s="12"/>
      <c r="I76" s="101"/>
      <c r="J76" s="12"/>
      <c r="K76" s="12"/>
      <c r="L76" s="82"/>
      <c r="M76" s="12"/>
      <c r="N76" s="12"/>
      <c r="O76" s="76"/>
      <c r="P76" s="12"/>
      <c r="Q76" s="12"/>
      <c r="R76" s="82"/>
      <c r="S76" s="12"/>
      <c r="T76" s="12"/>
      <c r="U76" s="152"/>
      <c r="V76" s="12"/>
      <c r="W76" s="12"/>
      <c r="X76" s="82"/>
      <c r="Y76" s="12"/>
      <c r="Z76" s="37"/>
      <c r="AA76" s="111">
        <v>3.5</v>
      </c>
      <c r="AB76" s="37"/>
      <c r="AC76" s="109">
        <f>(C76+F76+I76+L76+O76+R76+U76+X76)</f>
        <v>1</v>
      </c>
      <c r="AD76" s="37"/>
      <c r="AE76" s="109">
        <f>AA76-AC76</f>
        <v>2.5</v>
      </c>
      <c r="AF76" s="41"/>
      <c r="AG76" s="12"/>
      <c r="AH76" s="94"/>
      <c r="AI76" s="12"/>
      <c r="AJ76" s="41"/>
      <c r="AK76" s="38">
        <v>0.5</v>
      </c>
      <c r="AL76" s="41"/>
      <c r="AM76" s="38">
        <f>AH76</f>
        <v>0</v>
      </c>
      <c r="AN76" s="41"/>
      <c r="AO76" s="38">
        <f t="shared" si="3"/>
        <v>0.5</v>
      </c>
      <c r="AP76" s="37"/>
      <c r="AQ76" s="173"/>
    </row>
    <row r="77" spans="1:56" ht="15.75">
      <c r="A77" s="185" t="s">
        <v>66</v>
      </c>
      <c r="B77" s="13"/>
      <c r="C77" s="100"/>
      <c r="D77" s="13"/>
      <c r="E77" s="13"/>
      <c r="F77" s="95"/>
      <c r="G77" s="13"/>
      <c r="H77" s="13"/>
      <c r="I77" s="95">
        <v>1</v>
      </c>
      <c r="J77" s="13"/>
      <c r="K77" s="13"/>
      <c r="L77" s="90"/>
      <c r="M77" s="13"/>
      <c r="N77" s="13"/>
      <c r="O77" s="20"/>
      <c r="P77" s="13"/>
      <c r="Q77" s="13"/>
      <c r="R77" s="90"/>
      <c r="S77" s="13"/>
      <c r="T77" s="13"/>
      <c r="U77" s="13"/>
      <c r="V77" s="13"/>
      <c r="W77" s="13"/>
      <c r="X77" s="90"/>
      <c r="Y77" s="13"/>
      <c r="Z77" s="37"/>
      <c r="AA77" s="112">
        <v>3</v>
      </c>
      <c r="AB77" s="37"/>
      <c r="AC77" s="110">
        <f>(C77+F77+I77+L77+O77+R77+U77+X77)</f>
        <v>1</v>
      </c>
      <c r="AD77" s="37"/>
      <c r="AE77" s="110">
        <f>AA77-AC77</f>
        <v>2</v>
      </c>
      <c r="AF77" s="39"/>
      <c r="AG77" s="13"/>
      <c r="AH77" s="95"/>
      <c r="AI77" s="13"/>
      <c r="AJ77" s="39"/>
      <c r="AK77" s="39">
        <v>0.5</v>
      </c>
      <c r="AL77" s="39"/>
      <c r="AM77" s="39">
        <f>AH77</f>
        <v>0</v>
      </c>
      <c r="AN77" s="39"/>
      <c r="AO77" s="39">
        <f t="shared" si="3"/>
        <v>0.5</v>
      </c>
      <c r="AP77" s="37"/>
      <c r="AQ77" s="173"/>
    </row>
    <row r="78" spans="1:56" ht="15.75">
      <c r="A78" s="184" t="s">
        <v>67</v>
      </c>
      <c r="B78" s="12"/>
      <c r="C78" s="76"/>
      <c r="D78" s="12"/>
      <c r="E78" s="12"/>
      <c r="F78" s="85"/>
      <c r="G78" s="12"/>
      <c r="H78" s="12"/>
      <c r="I78" s="85">
        <v>1</v>
      </c>
      <c r="J78" s="12"/>
      <c r="K78" s="12"/>
      <c r="L78" s="83"/>
      <c r="M78" s="12"/>
      <c r="N78" s="12"/>
      <c r="O78" s="76"/>
      <c r="P78" s="12"/>
      <c r="Q78" s="12"/>
      <c r="R78" s="83"/>
      <c r="S78" s="12"/>
      <c r="T78" s="12"/>
      <c r="U78" s="12"/>
      <c r="V78" s="12"/>
      <c r="W78" s="12"/>
      <c r="X78" s="83"/>
      <c r="Y78" s="12"/>
      <c r="Z78" s="37"/>
      <c r="AA78" s="111">
        <v>2.5</v>
      </c>
      <c r="AB78" s="37"/>
      <c r="AC78" s="109">
        <f>(C78+F78+I78+L78+O78+R78+U78+X78)</f>
        <v>1</v>
      </c>
      <c r="AD78" s="37"/>
      <c r="AE78" s="109">
        <f>AA78-AC78</f>
        <v>1.5</v>
      </c>
      <c r="AF78" s="41"/>
      <c r="AG78" s="12"/>
      <c r="AH78" s="85">
        <v>0.5</v>
      </c>
      <c r="AI78" s="12"/>
      <c r="AJ78" s="41"/>
      <c r="AK78" s="40">
        <v>0.5</v>
      </c>
      <c r="AL78" s="41"/>
      <c r="AM78" s="38">
        <f>AH78</f>
        <v>0.5</v>
      </c>
      <c r="AN78" s="41"/>
      <c r="AO78" s="38">
        <f>AK78-AM78</f>
        <v>0</v>
      </c>
      <c r="AP78" s="37"/>
      <c r="AQ78" s="173"/>
    </row>
    <row r="79" spans="1:56" ht="14.1" customHeight="1">
      <c r="A79" s="165"/>
      <c r="B79" s="7"/>
      <c r="C79" s="8"/>
      <c r="D79" s="7"/>
      <c r="E79" s="7"/>
      <c r="F79" s="8"/>
      <c r="G79" s="7"/>
      <c r="H79" s="7"/>
      <c r="I79" s="8"/>
      <c r="J79" s="7"/>
      <c r="K79" s="7"/>
      <c r="L79" s="8"/>
      <c r="M79" s="7"/>
      <c r="N79" s="7"/>
      <c r="O79" s="8"/>
      <c r="P79" s="7"/>
      <c r="Q79" s="7"/>
      <c r="R79" s="8"/>
      <c r="S79" s="7"/>
      <c r="T79" s="7"/>
      <c r="U79" s="7"/>
      <c r="V79" s="7"/>
      <c r="W79" s="7"/>
      <c r="X79" s="8"/>
      <c r="Y79" s="7"/>
      <c r="Z79" s="27"/>
      <c r="AA79" s="27"/>
      <c r="AB79" s="27"/>
      <c r="AC79" s="40"/>
      <c r="AD79" s="30"/>
      <c r="AE79" s="40"/>
      <c r="AF79" s="8"/>
      <c r="AG79" s="7"/>
      <c r="AH79" s="8"/>
      <c r="AI79" s="7"/>
      <c r="AJ79" s="7"/>
      <c r="AK79" s="33"/>
      <c r="AL79" s="33"/>
      <c r="AM79" s="40"/>
      <c r="AN79" s="40"/>
      <c r="AO79" s="40"/>
      <c r="AP79" s="33"/>
      <c r="AQ79" s="186"/>
    </row>
    <row r="80" spans="1:56" ht="15.75">
      <c r="A80" s="181" t="s">
        <v>79</v>
      </c>
      <c r="B80" s="7"/>
      <c r="C80" s="8">
        <v>31</v>
      </c>
      <c r="D80" s="7"/>
      <c r="E80" s="7"/>
      <c r="F80" s="8">
        <v>67</v>
      </c>
      <c r="G80" s="7"/>
      <c r="H80" s="7"/>
      <c r="I80" s="8">
        <v>31</v>
      </c>
      <c r="J80" s="7"/>
      <c r="K80" s="7"/>
      <c r="L80" s="8">
        <v>65</v>
      </c>
      <c r="M80" s="7"/>
      <c r="N80" s="7"/>
      <c r="O80" s="8">
        <v>1</v>
      </c>
      <c r="P80" s="7"/>
      <c r="Q80" s="7"/>
      <c r="R80" s="8">
        <v>60</v>
      </c>
      <c r="S80" s="7"/>
      <c r="T80" s="7"/>
      <c r="U80" s="8">
        <v>25</v>
      </c>
      <c r="V80" s="7"/>
      <c r="W80" s="7"/>
      <c r="X80" s="8">
        <v>65</v>
      </c>
      <c r="Y80" s="7"/>
      <c r="Z80" s="27"/>
      <c r="AA80" s="27"/>
      <c r="AB80" s="27"/>
      <c r="AC80" s="33">
        <v>67</v>
      </c>
      <c r="AD80" s="33"/>
      <c r="AE80" s="33"/>
      <c r="AF80" s="8"/>
      <c r="AG80" s="7"/>
      <c r="AH80" s="8">
        <v>67</v>
      </c>
      <c r="AI80" s="7"/>
      <c r="AJ80" s="7"/>
      <c r="AK80" s="33"/>
      <c r="AL80" s="33"/>
      <c r="AM80" s="33">
        <v>67</v>
      </c>
      <c r="AN80" s="33"/>
      <c r="AO80" s="33"/>
      <c r="AP80" s="33"/>
      <c r="AQ80" s="186"/>
    </row>
    <row r="81" spans="1:56" ht="15" customHeight="1">
      <c r="A81" s="187"/>
      <c r="B81" s="14"/>
      <c r="C81" s="19"/>
      <c r="D81" s="14"/>
      <c r="E81" s="14"/>
      <c r="F81" s="19"/>
      <c r="G81" s="14"/>
      <c r="H81" s="14"/>
      <c r="I81" s="19"/>
      <c r="J81" s="14"/>
      <c r="K81" s="14"/>
      <c r="L81" s="19"/>
      <c r="M81" s="14"/>
      <c r="N81" s="14"/>
      <c r="O81" s="19"/>
      <c r="P81" s="14"/>
      <c r="Q81" s="14"/>
      <c r="R81" s="19"/>
      <c r="S81" s="14"/>
      <c r="T81" s="14"/>
      <c r="U81" s="14"/>
      <c r="V81" s="14"/>
      <c r="W81" s="14"/>
      <c r="X81" s="19"/>
      <c r="Y81" s="14"/>
      <c r="Z81" s="37"/>
      <c r="AA81" s="37"/>
      <c r="AB81" s="37"/>
      <c r="AC81" s="42"/>
      <c r="AD81" s="42"/>
      <c r="AE81" s="42"/>
      <c r="AF81" s="19"/>
      <c r="AG81" s="14"/>
      <c r="AH81" s="19"/>
      <c r="AI81" s="14"/>
      <c r="AJ81" s="14"/>
      <c r="AK81" s="42"/>
      <c r="AL81" s="42"/>
      <c r="AM81" s="42"/>
      <c r="AN81" s="42"/>
      <c r="AO81" s="42"/>
      <c r="AP81" s="42"/>
      <c r="AQ81" s="186"/>
    </row>
    <row r="82" spans="1:56" ht="15.75">
      <c r="A82" s="181" t="s">
        <v>80</v>
      </c>
      <c r="B82" s="7"/>
      <c r="C82" s="8">
        <f>COUNTIF(C12:C78,"&gt;0")</f>
        <v>4</v>
      </c>
      <c r="D82" s="7"/>
      <c r="E82" s="7"/>
      <c r="F82" s="8">
        <f>COUNTIF(F12:F78,"&gt;0")</f>
        <v>28</v>
      </c>
      <c r="G82" s="7"/>
      <c r="H82" s="7"/>
      <c r="I82" s="8">
        <f>COUNTIF(I12:I78,"&gt;0")</f>
        <v>29</v>
      </c>
      <c r="J82" s="7"/>
      <c r="K82" s="7"/>
      <c r="L82" s="8">
        <f>COUNTIF(L12:L78,"&gt;0")</f>
        <v>1</v>
      </c>
      <c r="M82" s="7"/>
      <c r="N82" s="7"/>
      <c r="O82" s="8">
        <f>COUNTIF(O12:O78,"&gt;0")</f>
        <v>1</v>
      </c>
      <c r="P82" s="7"/>
      <c r="Q82" s="7"/>
      <c r="R82" s="8">
        <f>COUNTIF(R12:R78,"&gt;0")</f>
        <v>4</v>
      </c>
      <c r="S82" s="7"/>
      <c r="T82" s="7"/>
      <c r="U82" s="8">
        <f>COUNTIF(U12:U78,"&gt;0")</f>
        <v>0</v>
      </c>
      <c r="V82" s="7"/>
      <c r="W82" s="7"/>
      <c r="X82" s="8">
        <f>COUNTIF(X12:X78,"&gt;0")</f>
        <v>1</v>
      </c>
      <c r="Y82" s="7"/>
      <c r="Z82" s="27"/>
      <c r="AA82" s="27"/>
      <c r="AB82" s="27"/>
      <c r="AC82" s="33">
        <f>COUNTIF(AC12:AC78,"&gt;0")</f>
        <v>60</v>
      </c>
      <c r="AD82" s="33"/>
      <c r="AE82" s="33"/>
      <c r="AF82" s="8"/>
      <c r="AG82" s="7"/>
      <c r="AH82" s="8">
        <f>COUNTIF(AH12:AH78,"&gt;0")</f>
        <v>24</v>
      </c>
      <c r="AI82" s="7"/>
      <c r="AJ82" s="7"/>
      <c r="AK82" s="33"/>
      <c r="AL82" s="33"/>
      <c r="AM82" s="33">
        <f>COUNTIF(AM12:AM78,"&gt;0")</f>
        <v>24</v>
      </c>
      <c r="AN82" s="33"/>
      <c r="AO82" s="33"/>
      <c r="AP82" s="33"/>
      <c r="AQ82" s="188"/>
      <c r="AX82" s="2"/>
      <c r="AZ82" s="2"/>
      <c r="BB82" s="2"/>
      <c r="BD82" s="2"/>
    </row>
    <row r="83" spans="1:56">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189"/>
    </row>
    <row r="84" spans="1:56">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189"/>
    </row>
    <row r="85" spans="1:56">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191"/>
    </row>
    <row r="86" spans="1:56">
      <c r="A86" s="195"/>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1"/>
    </row>
    <row r="87" spans="1:56" ht="45" customHeight="1">
      <c r="A87" s="229" t="s">
        <v>119</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191"/>
    </row>
    <row r="88" spans="1:56" ht="15" customHeight="1">
      <c r="A88" s="193"/>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1"/>
    </row>
    <row r="89" spans="1:56">
      <c r="A89" s="229" t="s">
        <v>204</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191"/>
    </row>
    <row r="90" spans="1:56">
      <c r="A90" s="193"/>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1"/>
    </row>
    <row r="91" spans="1:56">
      <c r="A91" s="229" t="s">
        <v>205</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191"/>
    </row>
    <row r="92" spans="1:56">
      <c r="A92" s="193"/>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1"/>
    </row>
    <row r="93" spans="1:56">
      <c r="A93" s="229" t="s">
        <v>206</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191"/>
    </row>
    <row r="94" spans="1:56">
      <c r="A94" s="193"/>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1"/>
    </row>
    <row r="95" spans="1:56" ht="90" customHeight="1">
      <c r="A95" s="234" t="s">
        <v>207</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191"/>
    </row>
    <row r="96" spans="1:56" ht="15" customHeight="1">
      <c r="A96" s="195"/>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1"/>
    </row>
    <row r="97" spans="1:43">
      <c r="A97" s="229" t="s">
        <v>114</v>
      </c>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191"/>
    </row>
    <row r="98" spans="1:43">
      <c r="A98" s="193"/>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1"/>
    </row>
    <row r="99" spans="1:43" ht="60" customHeight="1">
      <c r="A99" s="229" t="s">
        <v>237</v>
      </c>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191"/>
    </row>
    <row r="100" spans="1:43" ht="15" customHeight="1">
      <c r="A100" s="193"/>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1"/>
    </row>
    <row r="101" spans="1:43" ht="45" customHeight="1">
      <c r="A101" s="229" t="s">
        <v>208</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191"/>
    </row>
    <row r="102" spans="1:43" ht="15" customHeight="1">
      <c r="A102" s="193"/>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1"/>
    </row>
    <row r="103" spans="1:43" ht="45" customHeight="1">
      <c r="A103" s="229" t="s">
        <v>203</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191"/>
    </row>
    <row r="104" spans="1:43" ht="15" customHeight="1">
      <c r="A104" s="193"/>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1"/>
    </row>
    <row r="105" spans="1:43" ht="45" customHeight="1">
      <c r="A105" s="229" t="s">
        <v>228</v>
      </c>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46"/>
    </row>
    <row r="106" spans="1:43" ht="15" customHeight="1">
      <c r="A106" s="193"/>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1"/>
    </row>
    <row r="107" spans="1:43" ht="30" customHeight="1">
      <c r="A107" s="229" t="s">
        <v>240</v>
      </c>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46"/>
    </row>
    <row r="108" spans="1:43" ht="15" customHeight="1">
      <c r="A108" s="193"/>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1"/>
    </row>
    <row r="109" spans="1:43" ht="30" customHeight="1">
      <c r="A109" s="229" t="s">
        <v>241</v>
      </c>
      <c r="B109" s="231"/>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c r="AM109" s="231"/>
      <c r="AN109" s="231"/>
      <c r="AO109" s="231"/>
      <c r="AP109" s="231"/>
      <c r="AQ109" s="191"/>
    </row>
    <row r="110" spans="1:43" ht="15" customHeight="1">
      <c r="A110" s="193"/>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1"/>
    </row>
    <row r="111" spans="1:43">
      <c r="A111" s="165"/>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189"/>
    </row>
    <row r="112" spans="1:43" ht="30" customHeight="1" thickBot="1">
      <c r="A112" s="232" t="s">
        <v>242</v>
      </c>
      <c r="B112" s="233"/>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233"/>
      <c r="AM112" s="233"/>
      <c r="AN112" s="233"/>
      <c r="AO112" s="233"/>
      <c r="AP112" s="233"/>
      <c r="AQ112" s="247"/>
    </row>
    <row r="113" spans="1:88">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row>
    <row r="114" spans="1:88">
      <c r="AV114" s="2"/>
      <c r="AX114" s="2"/>
      <c r="AZ114" s="2"/>
      <c r="BB114" s="2"/>
      <c r="BD114" s="2"/>
    </row>
    <row r="115" spans="1:88">
      <c r="AV115" s="2"/>
      <c r="AX115" s="2"/>
    </row>
    <row r="116" spans="1:88">
      <c r="AV116" s="2"/>
      <c r="AX116" s="2"/>
      <c r="AZ116" s="2"/>
      <c r="BB116" s="2"/>
      <c r="BD116" s="2"/>
    </row>
    <row r="117" spans="1:88">
      <c r="AV117" s="2"/>
      <c r="AZ117" s="2"/>
      <c r="BD117" s="2"/>
    </row>
    <row r="118" spans="1:88">
      <c r="AV118" s="2"/>
      <c r="AX118" s="2"/>
    </row>
    <row r="119" spans="1:88">
      <c r="AV119" s="2"/>
      <c r="AX119" s="2"/>
      <c r="AZ119" s="2"/>
      <c r="BB119" s="2"/>
      <c r="BD119" s="2"/>
    </row>
    <row r="120" spans="1:88">
      <c r="AV120" s="2"/>
      <c r="AZ120" s="2"/>
      <c r="BD120" s="2"/>
    </row>
    <row r="121" spans="1:88">
      <c r="AV121" s="2"/>
      <c r="AX121" s="2"/>
      <c r="AZ121" s="2"/>
      <c r="BB121" s="2"/>
      <c r="BD121" s="2"/>
    </row>
    <row r="122" spans="1:88">
      <c r="AV122" s="2"/>
      <c r="AX122" s="2"/>
      <c r="AZ122" s="2"/>
      <c r="BB122" s="2"/>
      <c r="BD122" s="2"/>
    </row>
    <row r="124" spans="1:88">
      <c r="AV124" s="2"/>
      <c r="AX124" s="2"/>
      <c r="AZ124" s="2"/>
      <c r="BB124" s="2"/>
      <c r="BD124" s="2"/>
      <c r="CJ124" s="2"/>
    </row>
    <row r="125" spans="1:88">
      <c r="AU125" s="1"/>
    </row>
    <row r="127" spans="1:88">
      <c r="BT127" s="2"/>
      <c r="CJ127" s="2"/>
    </row>
    <row r="128" spans="1:88">
      <c r="AU128" s="1"/>
    </row>
  </sheetData>
  <mergeCells count="63">
    <mergeCell ref="A112:AQ112"/>
    <mergeCell ref="A99:AP99"/>
    <mergeCell ref="A103:AP103"/>
    <mergeCell ref="A105:AQ105"/>
    <mergeCell ref="A107:AQ107"/>
    <mergeCell ref="A109:AP109"/>
    <mergeCell ref="Q10:S10"/>
    <mergeCell ref="A91:AP91"/>
    <mergeCell ref="A93:AP93"/>
    <mergeCell ref="A95:AP95"/>
    <mergeCell ref="A97:AP97"/>
    <mergeCell ref="Q9:S9"/>
    <mergeCell ref="T9:V9"/>
    <mergeCell ref="W9:Y9"/>
    <mergeCell ref="AG9:AI9"/>
    <mergeCell ref="A101:AP101"/>
    <mergeCell ref="T10:V10"/>
    <mergeCell ref="W10:Y10"/>
    <mergeCell ref="AG10:AI10"/>
    <mergeCell ref="A85:AP85"/>
    <mergeCell ref="A87:AP87"/>
    <mergeCell ref="A89:AP89"/>
    <mergeCell ref="B10:D10"/>
    <mergeCell ref="E10:G10"/>
    <mergeCell ref="H10:J10"/>
    <mergeCell ref="K10:M10"/>
    <mergeCell ref="N10:P10"/>
    <mergeCell ref="B9:D9"/>
    <mergeCell ref="E9:G9"/>
    <mergeCell ref="H9:J9"/>
    <mergeCell ref="K9:M9"/>
    <mergeCell ref="N9:P9"/>
    <mergeCell ref="AG7:AI7"/>
    <mergeCell ref="B8:D8"/>
    <mergeCell ref="E8:G8"/>
    <mergeCell ref="H8:J8"/>
    <mergeCell ref="K8:M8"/>
    <mergeCell ref="N8:P8"/>
    <mergeCell ref="Q8:S8"/>
    <mergeCell ref="T8:V8"/>
    <mergeCell ref="W8:Y8"/>
    <mergeCell ref="AG8:AI8"/>
    <mergeCell ref="T6:V6"/>
    <mergeCell ref="W6:Y6"/>
    <mergeCell ref="AG6:AI6"/>
    <mergeCell ref="T7:V7"/>
    <mergeCell ref="B7:D7"/>
    <mergeCell ref="E7:G7"/>
    <mergeCell ref="H7:J7"/>
    <mergeCell ref="K7:M7"/>
    <mergeCell ref="N7:P7"/>
    <mergeCell ref="Q7:S7"/>
    <mergeCell ref="B6:D6"/>
    <mergeCell ref="E6:G6"/>
    <mergeCell ref="K6:M6"/>
    <mergeCell ref="N6:P6"/>
    <mergeCell ref="Q6:S6"/>
    <mergeCell ref="W7:Y7"/>
    <mergeCell ref="B3:AE3"/>
    <mergeCell ref="AG3:AP3"/>
    <mergeCell ref="B5:D5"/>
    <mergeCell ref="E5:S5"/>
    <mergeCell ref="W5:Y5"/>
  </mergeCells>
  <printOptions horizontalCentered="1"/>
  <pageMargins left="0.5" right="0.5" top="0.5" bottom="0.5" header="0.3" footer="0.3"/>
  <pageSetup scale="43" fitToHeight="0" orientation="landscape" r:id="rId1"/>
  <headerFooter>
    <oddHeader>&amp;C&amp;16Office of Economic and Demographic Research</oddHeader>
    <oddFooter>&amp;L&amp;16August 2019&amp;R&amp;16Page &amp;P of &amp;N</oddFooter>
  </headerFooter>
  <rowBreaks count="1" manualBreakCount="1">
    <brk id="7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J126"/>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9.77734375" customWidth="1"/>
    <col min="28" max="28" width="1.77734375" customWidth="1"/>
    <col min="29" max="29" width="9.77734375" customWidth="1"/>
    <col min="30" max="30" width="1.77734375" customWidth="1"/>
    <col min="31" max="31" width="9.77734375" customWidth="1"/>
    <col min="32" max="32" width="3.77734375" customWidth="1"/>
    <col min="33" max="35" width="5.77734375" customWidth="1"/>
    <col min="36" max="36" width="1.77734375" customWidth="1"/>
    <col min="37" max="37" width="9.77734375" customWidth="1"/>
    <col min="38" max="38" width="1.77734375" customWidth="1"/>
    <col min="39" max="39" width="9.77734375" customWidth="1"/>
    <col min="40" max="40" width="1.77734375" customWidth="1"/>
    <col min="41" max="41" width="9.77734375" customWidth="1"/>
    <col min="42" max="43" width="1.77734375" customWidth="1"/>
  </cols>
  <sheetData>
    <row r="1" spans="1:56" ht="30">
      <c r="A1" s="159" t="s">
        <v>235</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1"/>
      <c r="AQ1" s="162"/>
    </row>
    <row r="2" spans="1:56">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164"/>
    </row>
    <row r="3" spans="1:56"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7"/>
      <c r="AG3" s="243" t="s">
        <v>108</v>
      </c>
      <c r="AH3" s="244"/>
      <c r="AI3" s="244"/>
      <c r="AJ3" s="244"/>
      <c r="AK3" s="244"/>
      <c r="AL3" s="244"/>
      <c r="AM3" s="244"/>
      <c r="AN3" s="244"/>
      <c r="AO3" s="244"/>
      <c r="AP3" s="244"/>
      <c r="AQ3" s="166"/>
    </row>
    <row r="4" spans="1:56" ht="18">
      <c r="A4" s="165"/>
      <c r="B4" s="167"/>
      <c r="C4" s="156"/>
      <c r="D4" s="156"/>
      <c r="E4" s="168"/>
      <c r="F4" s="169"/>
      <c r="G4" s="169"/>
      <c r="H4" s="169"/>
      <c r="I4" s="169"/>
      <c r="J4" s="169"/>
      <c r="K4" s="169"/>
      <c r="L4" s="169"/>
      <c r="M4" s="169"/>
      <c r="N4" s="169"/>
      <c r="O4" s="169"/>
      <c r="P4" s="169"/>
      <c r="Q4" s="169"/>
      <c r="R4" s="169"/>
      <c r="S4" s="169"/>
      <c r="T4" s="169"/>
      <c r="U4" s="169"/>
      <c r="V4" s="169"/>
      <c r="W4" s="169"/>
      <c r="X4" s="169"/>
      <c r="Y4" s="169"/>
      <c r="Z4" s="169"/>
      <c r="AA4" s="168"/>
      <c r="AB4" s="168"/>
      <c r="AC4" s="168"/>
      <c r="AD4" s="168"/>
      <c r="AE4" s="170"/>
      <c r="AF4" s="7"/>
      <c r="AG4" s="171"/>
      <c r="AH4" s="156"/>
      <c r="AI4" s="156"/>
      <c r="AJ4" s="156"/>
      <c r="AK4" s="156"/>
      <c r="AL4" s="156"/>
      <c r="AM4" s="156"/>
      <c r="AN4" s="156"/>
      <c r="AO4" s="156"/>
      <c r="AP4" s="157"/>
      <c r="AQ4" s="166"/>
    </row>
    <row r="5" spans="1:56" ht="15.75" customHeight="1">
      <c r="A5" s="165"/>
      <c r="B5" s="239" t="s">
        <v>78</v>
      </c>
      <c r="C5" s="238"/>
      <c r="D5" s="238"/>
      <c r="E5" s="245" t="s">
        <v>199</v>
      </c>
      <c r="F5" s="244"/>
      <c r="G5" s="244"/>
      <c r="H5" s="244"/>
      <c r="I5" s="244"/>
      <c r="J5" s="244"/>
      <c r="K5" s="244"/>
      <c r="L5" s="244"/>
      <c r="M5" s="244"/>
      <c r="N5" s="244"/>
      <c r="O5" s="244"/>
      <c r="P5" s="244"/>
      <c r="Q5" s="244"/>
      <c r="R5" s="244"/>
      <c r="S5" s="244"/>
      <c r="T5" s="8"/>
      <c r="U5" s="8"/>
      <c r="V5" s="8"/>
      <c r="W5" s="238" t="s">
        <v>96</v>
      </c>
      <c r="X5" s="238"/>
      <c r="Y5" s="238"/>
      <c r="Z5" s="27"/>
      <c r="AA5" s="27"/>
      <c r="AB5" s="27"/>
      <c r="AC5" s="27"/>
      <c r="AD5" s="27"/>
      <c r="AE5" s="27"/>
      <c r="AF5" s="23"/>
      <c r="AG5" s="172"/>
      <c r="AH5" s="6"/>
      <c r="AI5" s="6"/>
      <c r="AJ5" s="6"/>
      <c r="AK5" s="33"/>
      <c r="AL5" s="8"/>
      <c r="AM5" s="8"/>
      <c r="AN5" s="8"/>
      <c r="AO5" s="8"/>
      <c r="AP5" s="158"/>
      <c r="AQ5" s="166"/>
    </row>
    <row r="6" spans="1:56" ht="15.75">
      <c r="A6" s="165"/>
      <c r="B6" s="239" t="s">
        <v>112</v>
      </c>
      <c r="C6" s="238"/>
      <c r="D6" s="238"/>
      <c r="E6" s="239" t="s">
        <v>0</v>
      </c>
      <c r="F6" s="238"/>
      <c r="G6" s="238"/>
      <c r="H6" s="6"/>
      <c r="I6" s="6"/>
      <c r="J6" s="6"/>
      <c r="K6" s="238" t="s">
        <v>218</v>
      </c>
      <c r="L6" s="238"/>
      <c r="M6" s="238"/>
      <c r="N6" s="238" t="s">
        <v>2</v>
      </c>
      <c r="O6" s="238"/>
      <c r="P6" s="238"/>
      <c r="Q6" s="238" t="s">
        <v>69</v>
      </c>
      <c r="R6" s="238"/>
      <c r="S6" s="238"/>
      <c r="T6" s="241" t="s">
        <v>219</v>
      </c>
      <c r="U6" s="241"/>
      <c r="V6" s="242"/>
      <c r="W6" s="238" t="s">
        <v>97</v>
      </c>
      <c r="X6" s="238"/>
      <c r="Y6" s="238"/>
      <c r="Z6" s="30"/>
      <c r="AA6" s="29"/>
      <c r="AB6" s="30"/>
      <c r="AC6" s="30"/>
      <c r="AD6" s="30"/>
      <c r="AE6" s="29"/>
      <c r="AF6" s="24"/>
      <c r="AG6" s="239" t="s">
        <v>77</v>
      </c>
      <c r="AH6" s="238"/>
      <c r="AI6" s="238"/>
      <c r="AJ6" s="8"/>
      <c r="AK6" s="29"/>
      <c r="AL6" s="29"/>
      <c r="AM6" s="33"/>
      <c r="AN6" s="33"/>
      <c r="AO6" s="33"/>
      <c r="AP6" s="44"/>
      <c r="AQ6" s="173"/>
    </row>
    <row r="7" spans="1:56" ht="15.75">
      <c r="A7" s="165"/>
      <c r="B7" s="239" t="s">
        <v>109</v>
      </c>
      <c r="C7" s="238"/>
      <c r="D7" s="238"/>
      <c r="E7" s="239" t="s">
        <v>1</v>
      </c>
      <c r="F7" s="238"/>
      <c r="G7" s="238"/>
      <c r="H7" s="238" t="s">
        <v>74</v>
      </c>
      <c r="I7" s="238"/>
      <c r="J7" s="238"/>
      <c r="K7" s="238" t="s">
        <v>68</v>
      </c>
      <c r="L7" s="238"/>
      <c r="M7" s="238"/>
      <c r="N7" s="238" t="s">
        <v>75</v>
      </c>
      <c r="O7" s="238"/>
      <c r="P7" s="238"/>
      <c r="Q7" s="238" t="s">
        <v>70</v>
      </c>
      <c r="R7" s="238"/>
      <c r="S7" s="238"/>
      <c r="T7" s="238" t="s">
        <v>220</v>
      </c>
      <c r="U7" s="238"/>
      <c r="V7" s="240"/>
      <c r="W7" s="238" t="s">
        <v>98</v>
      </c>
      <c r="X7" s="238"/>
      <c r="Y7" s="238"/>
      <c r="Z7" s="30"/>
      <c r="AA7" s="32"/>
      <c r="AB7" s="30"/>
      <c r="AC7" s="32"/>
      <c r="AD7" s="30"/>
      <c r="AE7" s="29"/>
      <c r="AF7" s="174"/>
      <c r="AG7" s="239" t="s">
        <v>76</v>
      </c>
      <c r="AH7" s="238"/>
      <c r="AI7" s="238"/>
      <c r="AJ7" s="8"/>
      <c r="AK7" s="32"/>
      <c r="AL7" s="30"/>
      <c r="AM7" s="9"/>
      <c r="AN7" s="32"/>
      <c r="AO7" s="9"/>
      <c r="AP7" s="44"/>
      <c r="AQ7" s="173"/>
    </row>
    <row r="8" spans="1:56" ht="15.75">
      <c r="A8" s="165"/>
      <c r="B8" s="238" t="s">
        <v>200</v>
      </c>
      <c r="C8" s="238"/>
      <c r="D8" s="238"/>
      <c r="E8" s="238" t="s">
        <v>3</v>
      </c>
      <c r="F8" s="238"/>
      <c r="G8" s="238"/>
      <c r="H8" s="238" t="s">
        <v>3</v>
      </c>
      <c r="I8" s="238"/>
      <c r="J8" s="238"/>
      <c r="K8" s="238" t="s">
        <v>3</v>
      </c>
      <c r="L8" s="238"/>
      <c r="M8" s="238"/>
      <c r="N8" s="238" t="s">
        <v>3</v>
      </c>
      <c r="O8" s="238"/>
      <c r="P8" s="238"/>
      <c r="Q8" s="238" t="s">
        <v>3</v>
      </c>
      <c r="R8" s="238"/>
      <c r="S8" s="238"/>
      <c r="T8" s="238" t="s">
        <v>3</v>
      </c>
      <c r="U8" s="238"/>
      <c r="V8" s="238"/>
      <c r="W8" s="238" t="s">
        <v>3</v>
      </c>
      <c r="X8" s="238"/>
      <c r="Y8" s="238"/>
      <c r="Z8" s="31"/>
      <c r="AA8" s="32" t="s">
        <v>71</v>
      </c>
      <c r="AB8" s="31"/>
      <c r="AC8" s="32"/>
      <c r="AD8" s="31"/>
      <c r="AE8" s="29"/>
      <c r="AF8" s="31"/>
      <c r="AG8" s="238" t="s">
        <v>3</v>
      </c>
      <c r="AH8" s="238"/>
      <c r="AI8" s="238"/>
      <c r="AJ8" s="31"/>
      <c r="AK8" s="32" t="s">
        <v>71</v>
      </c>
      <c r="AL8" s="31"/>
      <c r="AM8" s="9"/>
      <c r="AN8" s="45"/>
      <c r="AO8" s="9"/>
      <c r="AP8" s="31"/>
      <c r="AQ8" s="173"/>
      <c r="AV8" s="2"/>
      <c r="BB8" s="2"/>
      <c r="BD8" s="2"/>
    </row>
    <row r="9" spans="1:56"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221</v>
      </c>
      <c r="U9" s="238"/>
      <c r="V9" s="238"/>
      <c r="W9" s="238" t="s">
        <v>100</v>
      </c>
      <c r="X9" s="238"/>
      <c r="Y9" s="238"/>
      <c r="Z9" s="31"/>
      <c r="AA9" s="9" t="s">
        <v>72</v>
      </c>
      <c r="AB9" s="31"/>
      <c r="AC9" s="33" t="s">
        <v>82</v>
      </c>
      <c r="AD9" s="31"/>
      <c r="AE9" s="33" t="s">
        <v>84</v>
      </c>
      <c r="AF9" s="31"/>
      <c r="AG9" s="238" t="s">
        <v>106</v>
      </c>
      <c r="AH9" s="238"/>
      <c r="AI9" s="238"/>
      <c r="AJ9" s="31"/>
      <c r="AK9" s="9" t="s">
        <v>72</v>
      </c>
      <c r="AL9" s="31"/>
      <c r="AM9" s="33" t="s">
        <v>82</v>
      </c>
      <c r="AN9" s="46"/>
      <c r="AO9" s="33" t="s">
        <v>84</v>
      </c>
      <c r="AP9" s="31"/>
      <c r="AQ9" s="173"/>
      <c r="AV9" s="2"/>
      <c r="BB9" s="2"/>
      <c r="BD9" s="2"/>
    </row>
    <row r="10" spans="1:56"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92</v>
      </c>
      <c r="U10" s="235"/>
      <c r="V10" s="235"/>
      <c r="W10" s="235" t="s">
        <v>88</v>
      </c>
      <c r="X10" s="236"/>
      <c r="Y10" s="236"/>
      <c r="Z10" s="176"/>
      <c r="AA10" s="177" t="s">
        <v>83</v>
      </c>
      <c r="AB10" s="176"/>
      <c r="AC10" s="178" t="s">
        <v>83</v>
      </c>
      <c r="AD10" s="176"/>
      <c r="AE10" s="178" t="s">
        <v>83</v>
      </c>
      <c r="AF10" s="179"/>
      <c r="AG10" s="235" t="s">
        <v>92</v>
      </c>
      <c r="AH10" s="236"/>
      <c r="AI10" s="236"/>
      <c r="AJ10" s="179"/>
      <c r="AK10" s="177" t="s">
        <v>83</v>
      </c>
      <c r="AL10" s="179"/>
      <c r="AM10" s="178" t="s">
        <v>83</v>
      </c>
      <c r="AN10" s="179"/>
      <c r="AO10" s="178" t="s">
        <v>83</v>
      </c>
      <c r="AP10" s="176"/>
      <c r="AQ10" s="180"/>
    </row>
    <row r="11" spans="1:56" ht="15.75">
      <c r="A11" s="165"/>
      <c r="B11" s="7"/>
      <c r="C11" s="7"/>
      <c r="D11" s="7"/>
      <c r="E11" s="7"/>
      <c r="F11" s="7"/>
      <c r="G11" s="7"/>
      <c r="H11" s="7"/>
      <c r="I11" s="7"/>
      <c r="J11" s="7"/>
      <c r="K11" s="7"/>
      <c r="L11" s="7"/>
      <c r="M11" s="7"/>
      <c r="N11" s="7"/>
      <c r="O11" s="7"/>
      <c r="P11" s="7"/>
      <c r="Q11" s="7"/>
      <c r="R11" s="7"/>
      <c r="S11" s="7"/>
      <c r="T11" s="7"/>
      <c r="U11" s="7"/>
      <c r="V11" s="7"/>
      <c r="W11" s="7"/>
      <c r="X11" s="7"/>
      <c r="Y11" s="7"/>
      <c r="Z11" s="37"/>
      <c r="AA11" s="27"/>
      <c r="AB11" s="37"/>
      <c r="AC11" s="27"/>
      <c r="AD11" s="37"/>
      <c r="AE11" s="27"/>
      <c r="AF11" s="31"/>
      <c r="AG11" s="7"/>
      <c r="AH11" s="7"/>
      <c r="AI11" s="7"/>
      <c r="AJ11" s="31"/>
      <c r="AK11" s="27"/>
      <c r="AL11" s="31"/>
      <c r="AM11" s="27"/>
      <c r="AN11" s="31"/>
      <c r="AO11" s="27"/>
      <c r="AP11" s="37"/>
      <c r="AQ11" s="173"/>
    </row>
    <row r="12" spans="1:56" ht="15.75">
      <c r="A12" s="181" t="s">
        <v>4</v>
      </c>
      <c r="B12" s="7"/>
      <c r="C12" s="71"/>
      <c r="D12" s="7"/>
      <c r="E12" s="7"/>
      <c r="F12" s="72">
        <v>0.5</v>
      </c>
      <c r="G12" s="7"/>
      <c r="H12" s="7"/>
      <c r="I12" s="8"/>
      <c r="J12" s="7"/>
      <c r="K12" s="7"/>
      <c r="L12" s="86"/>
      <c r="M12" s="7"/>
      <c r="N12" s="7"/>
      <c r="O12" s="8"/>
      <c r="P12" s="7"/>
      <c r="Q12" s="7"/>
      <c r="R12" s="103"/>
      <c r="S12" s="7"/>
      <c r="T12" s="7"/>
      <c r="U12" s="198"/>
      <c r="V12" s="7"/>
      <c r="W12" s="7"/>
      <c r="X12" s="86"/>
      <c r="Y12" s="7"/>
      <c r="Z12" s="37"/>
      <c r="AA12" s="109">
        <v>3.5</v>
      </c>
      <c r="AB12" s="37"/>
      <c r="AC12" s="109">
        <f t="shared" ref="AC12:AC75" si="0">(C12+F12+I12+L12+O12+R12+U12+X12)</f>
        <v>0.5</v>
      </c>
      <c r="AD12" s="37"/>
      <c r="AE12" s="109">
        <f t="shared" ref="AE12:AE75" si="1">AA12-AC12</f>
        <v>3</v>
      </c>
      <c r="AF12" s="41"/>
      <c r="AG12" s="7"/>
      <c r="AH12" s="72"/>
      <c r="AI12" s="7"/>
      <c r="AJ12" s="41"/>
      <c r="AK12" s="38">
        <v>0.5</v>
      </c>
      <c r="AL12" s="41"/>
      <c r="AM12" s="38">
        <f t="shared" ref="AM12:AM75" si="2">AH12</f>
        <v>0</v>
      </c>
      <c r="AN12" s="41"/>
      <c r="AO12" s="38">
        <f>AK12-AM12</f>
        <v>0.5</v>
      </c>
      <c r="AP12" s="37"/>
      <c r="AQ12" s="173"/>
      <c r="AV12" s="2"/>
      <c r="AX12" s="2"/>
      <c r="AZ12" s="2"/>
      <c r="BB12" s="2"/>
      <c r="BD12" s="2"/>
    </row>
    <row r="13" spans="1:56" ht="15.75">
      <c r="A13" s="182" t="s">
        <v>5</v>
      </c>
      <c r="B13" s="16"/>
      <c r="C13" s="74"/>
      <c r="D13" s="16"/>
      <c r="E13" s="16"/>
      <c r="F13" s="91"/>
      <c r="G13" s="16"/>
      <c r="H13" s="16"/>
      <c r="I13" s="96">
        <v>1</v>
      </c>
      <c r="J13" s="16"/>
      <c r="K13" s="16"/>
      <c r="L13" s="87"/>
      <c r="M13" s="16"/>
      <c r="N13" s="16"/>
      <c r="O13" s="74"/>
      <c r="P13" s="16"/>
      <c r="Q13" s="16"/>
      <c r="R13" s="87"/>
      <c r="S13" s="16"/>
      <c r="T13" s="16"/>
      <c r="U13" s="16"/>
      <c r="V13" s="16"/>
      <c r="W13" s="16"/>
      <c r="X13" s="87"/>
      <c r="Y13" s="16"/>
      <c r="Z13" s="37"/>
      <c r="AA13" s="110">
        <v>2.5</v>
      </c>
      <c r="AB13" s="37"/>
      <c r="AC13" s="110">
        <f t="shared" si="0"/>
        <v>1</v>
      </c>
      <c r="AD13" s="37"/>
      <c r="AE13" s="110">
        <f t="shared" si="1"/>
        <v>1.5</v>
      </c>
      <c r="AF13" s="39"/>
      <c r="AG13" s="16"/>
      <c r="AH13" s="91"/>
      <c r="AI13" s="16"/>
      <c r="AJ13" s="39"/>
      <c r="AK13" s="39">
        <v>0.5</v>
      </c>
      <c r="AL13" s="39"/>
      <c r="AM13" s="39">
        <f t="shared" si="2"/>
        <v>0</v>
      </c>
      <c r="AN13" s="39"/>
      <c r="AO13" s="39">
        <f>AK13-AM13</f>
        <v>0.5</v>
      </c>
      <c r="AP13" s="37"/>
      <c r="AQ13" s="173"/>
      <c r="AT13" s="3"/>
    </row>
    <row r="14" spans="1:56" ht="15.75">
      <c r="A14" s="181" t="s">
        <v>6</v>
      </c>
      <c r="B14" s="7"/>
      <c r="C14" s="71"/>
      <c r="D14" s="7"/>
      <c r="E14" s="7"/>
      <c r="F14" s="92">
        <v>0.5</v>
      </c>
      <c r="G14" s="7"/>
      <c r="H14" s="7"/>
      <c r="I14" s="8"/>
      <c r="J14" s="7"/>
      <c r="K14" s="7"/>
      <c r="L14" s="88"/>
      <c r="M14" s="7"/>
      <c r="N14" s="7"/>
      <c r="O14" s="8"/>
      <c r="P14" s="7"/>
      <c r="Q14" s="7"/>
      <c r="R14" s="88"/>
      <c r="S14" s="7"/>
      <c r="T14" s="7"/>
      <c r="U14" s="198"/>
      <c r="V14" s="7"/>
      <c r="W14" s="7"/>
      <c r="X14" s="88"/>
      <c r="Y14" s="7"/>
      <c r="Z14" s="37"/>
      <c r="AA14" s="109">
        <v>3</v>
      </c>
      <c r="AB14" s="37"/>
      <c r="AC14" s="109">
        <f t="shared" si="0"/>
        <v>0.5</v>
      </c>
      <c r="AD14" s="37"/>
      <c r="AE14" s="109">
        <f t="shared" si="1"/>
        <v>2.5</v>
      </c>
      <c r="AF14" s="41"/>
      <c r="AG14" s="7"/>
      <c r="AH14" s="92">
        <v>0.5</v>
      </c>
      <c r="AI14" s="7"/>
      <c r="AJ14" s="41"/>
      <c r="AK14" s="38">
        <v>0.5</v>
      </c>
      <c r="AL14" s="41"/>
      <c r="AM14" s="38">
        <f t="shared" si="2"/>
        <v>0.5</v>
      </c>
      <c r="AN14" s="41"/>
      <c r="AO14" s="38">
        <f t="shared" ref="AO14:AO77" si="3">AK14-AM14</f>
        <v>0</v>
      </c>
      <c r="AP14" s="37"/>
      <c r="AQ14" s="173"/>
      <c r="AV14" s="2"/>
      <c r="AX14" s="2"/>
      <c r="AZ14" s="2"/>
      <c r="BB14" s="2"/>
      <c r="BD14" s="2"/>
    </row>
    <row r="15" spans="1:56" ht="15.75">
      <c r="A15" s="183" t="s">
        <v>7</v>
      </c>
      <c r="B15" s="14"/>
      <c r="C15" s="19"/>
      <c r="D15" s="14"/>
      <c r="E15" s="14"/>
      <c r="F15" s="93"/>
      <c r="G15" s="14"/>
      <c r="H15" s="14"/>
      <c r="I15" s="97">
        <v>1</v>
      </c>
      <c r="J15" s="14"/>
      <c r="K15" s="14"/>
      <c r="L15" s="89"/>
      <c r="M15" s="14"/>
      <c r="N15" s="14"/>
      <c r="O15" s="19"/>
      <c r="P15" s="14"/>
      <c r="Q15" s="14"/>
      <c r="R15" s="89"/>
      <c r="S15" s="14"/>
      <c r="T15" s="14"/>
      <c r="U15" s="14"/>
      <c r="V15" s="14"/>
      <c r="W15" s="14"/>
      <c r="X15" s="89"/>
      <c r="Y15" s="14"/>
      <c r="Z15" s="37"/>
      <c r="AA15" s="110">
        <v>2.5</v>
      </c>
      <c r="AB15" s="37"/>
      <c r="AC15" s="110">
        <f t="shared" si="0"/>
        <v>1</v>
      </c>
      <c r="AD15" s="37"/>
      <c r="AE15" s="110">
        <f t="shared" si="1"/>
        <v>1.5</v>
      </c>
      <c r="AF15" s="39"/>
      <c r="AG15" s="14"/>
      <c r="AH15" s="93"/>
      <c r="AI15" s="14"/>
      <c r="AJ15" s="39"/>
      <c r="AK15" s="39">
        <v>0.5</v>
      </c>
      <c r="AL15" s="39"/>
      <c r="AM15" s="39">
        <f t="shared" si="2"/>
        <v>0</v>
      </c>
      <c r="AN15" s="39"/>
      <c r="AO15" s="39">
        <f t="shared" si="3"/>
        <v>0.5</v>
      </c>
      <c r="AP15" s="37"/>
      <c r="AQ15" s="173"/>
      <c r="AT15" s="3"/>
    </row>
    <row r="16" spans="1:56" ht="15.75">
      <c r="A16" s="181" t="s">
        <v>8</v>
      </c>
      <c r="B16" s="7"/>
      <c r="C16" s="72"/>
      <c r="D16" s="7"/>
      <c r="E16" s="7"/>
      <c r="F16" s="92">
        <v>0.5</v>
      </c>
      <c r="G16" s="7"/>
      <c r="H16" s="7"/>
      <c r="I16" s="8"/>
      <c r="J16" s="7"/>
      <c r="K16" s="7"/>
      <c r="L16" s="88"/>
      <c r="M16" s="7"/>
      <c r="N16" s="7"/>
      <c r="O16" s="8"/>
      <c r="P16" s="7"/>
      <c r="Q16" s="7"/>
      <c r="R16" s="104"/>
      <c r="S16" s="7"/>
      <c r="T16" s="7"/>
      <c r="U16" s="198"/>
      <c r="V16" s="7"/>
      <c r="W16" s="7"/>
      <c r="X16" s="88"/>
      <c r="Y16" s="7"/>
      <c r="Z16" s="37"/>
      <c r="AA16" s="109">
        <v>3</v>
      </c>
      <c r="AB16" s="37"/>
      <c r="AC16" s="109">
        <f t="shared" si="0"/>
        <v>0.5</v>
      </c>
      <c r="AD16" s="37"/>
      <c r="AE16" s="109">
        <f t="shared" si="1"/>
        <v>2.5</v>
      </c>
      <c r="AF16" s="41"/>
      <c r="AG16" s="7"/>
      <c r="AH16" s="92">
        <v>0.5</v>
      </c>
      <c r="AI16" s="7"/>
      <c r="AJ16" s="41"/>
      <c r="AK16" s="38">
        <v>0.5</v>
      </c>
      <c r="AL16" s="41"/>
      <c r="AM16" s="38">
        <f t="shared" si="2"/>
        <v>0.5</v>
      </c>
      <c r="AN16" s="41"/>
      <c r="AO16" s="38">
        <f t="shared" si="3"/>
        <v>0</v>
      </c>
      <c r="AP16" s="37"/>
      <c r="AQ16" s="173"/>
      <c r="AV16" s="2"/>
      <c r="AX16" s="2"/>
      <c r="AZ16" s="2"/>
      <c r="BB16" s="2"/>
    </row>
    <row r="17" spans="1:58" ht="15.75">
      <c r="A17" s="183" t="s">
        <v>9</v>
      </c>
      <c r="B17" s="14"/>
      <c r="C17" s="73"/>
      <c r="D17" s="14"/>
      <c r="E17" s="14"/>
      <c r="F17" s="93"/>
      <c r="G17" s="14"/>
      <c r="H17" s="14"/>
      <c r="I17" s="19"/>
      <c r="J17" s="14"/>
      <c r="K17" s="14"/>
      <c r="L17" s="89"/>
      <c r="M17" s="14"/>
      <c r="N17" s="14"/>
      <c r="O17" s="19"/>
      <c r="P17" s="14"/>
      <c r="Q17" s="14"/>
      <c r="R17" s="19"/>
      <c r="S17" s="14"/>
      <c r="T17" s="14"/>
      <c r="U17" s="14"/>
      <c r="V17" s="14"/>
      <c r="W17" s="14"/>
      <c r="X17" s="89"/>
      <c r="Y17" s="14"/>
      <c r="Z17" s="37"/>
      <c r="AA17" s="110">
        <v>3</v>
      </c>
      <c r="AB17" s="37"/>
      <c r="AC17" s="110">
        <f t="shared" si="0"/>
        <v>0</v>
      </c>
      <c r="AD17" s="37"/>
      <c r="AE17" s="110">
        <f t="shared" si="1"/>
        <v>3</v>
      </c>
      <c r="AF17" s="39"/>
      <c r="AG17" s="14"/>
      <c r="AH17" s="93"/>
      <c r="AI17" s="14"/>
      <c r="AJ17" s="39"/>
      <c r="AK17" s="39">
        <v>0.5</v>
      </c>
      <c r="AL17" s="39"/>
      <c r="AM17" s="39">
        <f t="shared" si="2"/>
        <v>0</v>
      </c>
      <c r="AN17" s="39"/>
      <c r="AO17" s="39">
        <f t="shared" si="3"/>
        <v>0.5</v>
      </c>
      <c r="AP17" s="37"/>
      <c r="AQ17" s="173"/>
      <c r="AS17" s="3"/>
      <c r="AT17" s="3"/>
    </row>
    <row r="18" spans="1:58" ht="15.75">
      <c r="A18" s="181" t="s">
        <v>10</v>
      </c>
      <c r="B18" s="7"/>
      <c r="C18" s="8"/>
      <c r="D18" s="7"/>
      <c r="E18" s="7"/>
      <c r="F18" s="92"/>
      <c r="G18" s="7"/>
      <c r="H18" s="7"/>
      <c r="I18" s="98">
        <v>1</v>
      </c>
      <c r="J18" s="7"/>
      <c r="K18" s="7"/>
      <c r="L18" s="88"/>
      <c r="M18" s="7"/>
      <c r="N18" s="7"/>
      <c r="O18" s="8"/>
      <c r="P18" s="7"/>
      <c r="Q18" s="7"/>
      <c r="R18" s="86"/>
      <c r="S18" s="7"/>
      <c r="T18" s="7"/>
      <c r="U18" s="7"/>
      <c r="V18" s="7"/>
      <c r="W18" s="7"/>
      <c r="X18" s="88"/>
      <c r="Y18" s="7"/>
      <c r="Z18" s="37"/>
      <c r="AA18" s="109">
        <v>2.5</v>
      </c>
      <c r="AB18" s="37"/>
      <c r="AC18" s="109">
        <f t="shared" si="0"/>
        <v>1</v>
      </c>
      <c r="AD18" s="37"/>
      <c r="AE18" s="109">
        <f t="shared" si="1"/>
        <v>1.5</v>
      </c>
      <c r="AF18" s="41"/>
      <c r="AG18" s="7"/>
      <c r="AH18" s="92">
        <v>0.5</v>
      </c>
      <c r="AI18" s="7"/>
      <c r="AJ18" s="41"/>
      <c r="AK18" s="38">
        <v>0.5</v>
      </c>
      <c r="AL18" s="41"/>
      <c r="AM18" s="38">
        <f t="shared" si="2"/>
        <v>0.5</v>
      </c>
      <c r="AN18" s="41"/>
      <c r="AO18" s="38">
        <f t="shared" si="3"/>
        <v>0</v>
      </c>
      <c r="AP18" s="37"/>
      <c r="AQ18" s="173"/>
      <c r="AT18" s="3"/>
      <c r="AX18" s="2"/>
      <c r="BF18" s="1"/>
    </row>
    <row r="19" spans="1:58" ht="15.75">
      <c r="A19" s="183" t="s">
        <v>11</v>
      </c>
      <c r="B19" s="14"/>
      <c r="C19" s="107"/>
      <c r="D19" s="14"/>
      <c r="E19" s="14"/>
      <c r="F19" s="93">
        <v>1</v>
      </c>
      <c r="G19" s="14"/>
      <c r="H19" s="14"/>
      <c r="I19" s="19"/>
      <c r="J19" s="14"/>
      <c r="K19" s="14"/>
      <c r="L19" s="89"/>
      <c r="M19" s="14"/>
      <c r="N19" s="14"/>
      <c r="O19" s="19"/>
      <c r="P19" s="14"/>
      <c r="Q19" s="14"/>
      <c r="R19" s="89"/>
      <c r="S19" s="14"/>
      <c r="T19" s="14"/>
      <c r="U19" s="197"/>
      <c r="V19" s="14"/>
      <c r="W19" s="14"/>
      <c r="X19" s="89"/>
      <c r="Y19" s="14"/>
      <c r="Z19" s="37"/>
      <c r="AA19" s="110">
        <v>3</v>
      </c>
      <c r="AB19" s="37"/>
      <c r="AC19" s="110">
        <f t="shared" si="0"/>
        <v>1</v>
      </c>
      <c r="AD19" s="37"/>
      <c r="AE19" s="110">
        <f t="shared" si="1"/>
        <v>2</v>
      </c>
      <c r="AF19" s="39"/>
      <c r="AG19" s="14"/>
      <c r="AH19" s="93"/>
      <c r="AI19" s="14"/>
      <c r="AJ19" s="39"/>
      <c r="AK19" s="39">
        <v>0.5</v>
      </c>
      <c r="AL19" s="39"/>
      <c r="AM19" s="39">
        <f t="shared" si="2"/>
        <v>0</v>
      </c>
      <c r="AN19" s="39"/>
      <c r="AO19" s="39">
        <f t="shared" si="3"/>
        <v>0.5</v>
      </c>
      <c r="AP19" s="37"/>
      <c r="AQ19" s="173"/>
      <c r="AT19" s="3"/>
    </row>
    <row r="20" spans="1:58" ht="15.75">
      <c r="A20" s="181" t="s">
        <v>12</v>
      </c>
      <c r="B20" s="7"/>
      <c r="C20" s="88"/>
      <c r="D20" s="7"/>
      <c r="E20" s="7"/>
      <c r="F20" s="92"/>
      <c r="G20" s="7"/>
      <c r="H20" s="7"/>
      <c r="I20" s="8"/>
      <c r="J20" s="7"/>
      <c r="K20" s="7"/>
      <c r="L20" s="88"/>
      <c r="M20" s="7"/>
      <c r="N20" s="7"/>
      <c r="O20" s="8"/>
      <c r="P20" s="7"/>
      <c r="Q20" s="7"/>
      <c r="R20" s="88"/>
      <c r="S20" s="7"/>
      <c r="T20" s="7"/>
      <c r="U20" s="7"/>
      <c r="V20" s="7"/>
      <c r="W20" s="7"/>
      <c r="X20" s="88"/>
      <c r="Y20" s="7"/>
      <c r="Z20" s="37"/>
      <c r="AA20" s="109">
        <v>3</v>
      </c>
      <c r="AB20" s="37"/>
      <c r="AC20" s="109">
        <f t="shared" si="0"/>
        <v>0</v>
      </c>
      <c r="AD20" s="37"/>
      <c r="AE20" s="109">
        <f t="shared" si="1"/>
        <v>3</v>
      </c>
      <c r="AF20" s="41"/>
      <c r="AG20" s="7"/>
      <c r="AH20" s="92"/>
      <c r="AI20" s="7"/>
      <c r="AJ20" s="41"/>
      <c r="AK20" s="38">
        <v>0.5</v>
      </c>
      <c r="AL20" s="41"/>
      <c r="AM20" s="38">
        <f t="shared" si="2"/>
        <v>0</v>
      </c>
      <c r="AN20" s="41"/>
      <c r="AO20" s="38">
        <f t="shared" si="3"/>
        <v>0.5</v>
      </c>
      <c r="AP20" s="37"/>
      <c r="AQ20" s="173"/>
      <c r="AT20" s="3"/>
      <c r="AV20" s="2"/>
      <c r="AX20" s="2"/>
      <c r="AZ20" s="2"/>
      <c r="BB20" s="2"/>
      <c r="BD20" s="2"/>
    </row>
    <row r="21" spans="1:58" ht="15.75">
      <c r="A21" s="183" t="s">
        <v>13</v>
      </c>
      <c r="B21" s="14"/>
      <c r="C21" s="108"/>
      <c r="D21" s="14"/>
      <c r="E21" s="14"/>
      <c r="F21" s="93">
        <v>1</v>
      </c>
      <c r="G21" s="14"/>
      <c r="H21" s="14"/>
      <c r="I21" s="19"/>
      <c r="J21" s="14"/>
      <c r="K21" s="14"/>
      <c r="L21" s="89"/>
      <c r="M21" s="14"/>
      <c r="N21" s="14"/>
      <c r="O21" s="19"/>
      <c r="P21" s="14"/>
      <c r="Q21" s="14"/>
      <c r="R21" s="89"/>
      <c r="S21" s="14"/>
      <c r="T21" s="14"/>
      <c r="U21" s="197"/>
      <c r="V21" s="14"/>
      <c r="W21" s="14"/>
      <c r="X21" s="89"/>
      <c r="Y21" s="14"/>
      <c r="Z21" s="37"/>
      <c r="AA21" s="110">
        <v>3</v>
      </c>
      <c r="AB21" s="37"/>
      <c r="AC21" s="110">
        <f t="shared" si="0"/>
        <v>1</v>
      </c>
      <c r="AD21" s="37"/>
      <c r="AE21" s="110">
        <f t="shared" si="1"/>
        <v>2</v>
      </c>
      <c r="AF21" s="39"/>
      <c r="AG21" s="14"/>
      <c r="AH21" s="93"/>
      <c r="AI21" s="14"/>
      <c r="AJ21" s="39"/>
      <c r="AK21" s="39">
        <v>0.5</v>
      </c>
      <c r="AL21" s="39"/>
      <c r="AM21" s="39">
        <f t="shared" si="2"/>
        <v>0</v>
      </c>
      <c r="AN21" s="39"/>
      <c r="AO21" s="39">
        <f t="shared" si="3"/>
        <v>0.5</v>
      </c>
      <c r="AP21" s="37"/>
      <c r="AQ21" s="173"/>
      <c r="AS21" s="3"/>
      <c r="AT21" s="3"/>
    </row>
    <row r="22" spans="1:58" ht="15.75">
      <c r="A22" s="181" t="s">
        <v>14</v>
      </c>
      <c r="B22" s="7"/>
      <c r="C22" s="8"/>
      <c r="D22" s="7"/>
      <c r="E22" s="7"/>
      <c r="F22" s="92"/>
      <c r="G22" s="7"/>
      <c r="H22" s="7"/>
      <c r="I22" s="8"/>
      <c r="J22" s="7"/>
      <c r="K22" s="7"/>
      <c r="L22" s="88"/>
      <c r="M22" s="7"/>
      <c r="N22" s="7"/>
      <c r="O22" s="8"/>
      <c r="P22" s="7"/>
      <c r="Q22" s="7"/>
      <c r="R22" s="88"/>
      <c r="S22" s="7"/>
      <c r="T22" s="7"/>
      <c r="U22" s="7"/>
      <c r="V22" s="7"/>
      <c r="W22" s="7"/>
      <c r="X22" s="88"/>
      <c r="Y22" s="7"/>
      <c r="Z22" s="37"/>
      <c r="AA22" s="109">
        <v>2</v>
      </c>
      <c r="AB22" s="37"/>
      <c r="AC22" s="109">
        <f t="shared" si="0"/>
        <v>0</v>
      </c>
      <c r="AD22" s="37"/>
      <c r="AE22" s="109">
        <f t="shared" si="1"/>
        <v>2</v>
      </c>
      <c r="AF22" s="41"/>
      <c r="AG22" s="7"/>
      <c r="AH22" s="92"/>
      <c r="AI22" s="7"/>
      <c r="AJ22" s="41"/>
      <c r="AK22" s="38">
        <v>0.5</v>
      </c>
      <c r="AL22" s="41"/>
      <c r="AM22" s="38">
        <f t="shared" si="2"/>
        <v>0</v>
      </c>
      <c r="AN22" s="41"/>
      <c r="AO22" s="38">
        <f t="shared" si="3"/>
        <v>0.5</v>
      </c>
      <c r="AP22" s="37"/>
      <c r="AQ22" s="173"/>
      <c r="AT22" s="3"/>
      <c r="AV22" s="2"/>
      <c r="AX22" s="2"/>
      <c r="AZ22" s="2"/>
      <c r="BB22" s="2"/>
      <c r="BD22" s="2"/>
    </row>
    <row r="23" spans="1:58" ht="15.75">
      <c r="A23" s="183" t="s">
        <v>15</v>
      </c>
      <c r="B23" s="14"/>
      <c r="C23" s="75"/>
      <c r="D23" s="14"/>
      <c r="E23" s="14"/>
      <c r="F23" s="93"/>
      <c r="G23" s="14"/>
      <c r="H23" s="14"/>
      <c r="I23" s="99">
        <v>1</v>
      </c>
      <c r="J23" s="14"/>
      <c r="K23" s="14"/>
      <c r="L23" s="89"/>
      <c r="M23" s="14"/>
      <c r="N23" s="14"/>
      <c r="O23" s="19"/>
      <c r="P23" s="14"/>
      <c r="Q23" s="14"/>
      <c r="R23" s="89"/>
      <c r="S23" s="14"/>
      <c r="T23" s="14"/>
      <c r="U23" s="14"/>
      <c r="V23" s="14"/>
      <c r="W23" s="14"/>
      <c r="X23" s="89"/>
      <c r="Y23" s="14"/>
      <c r="Z23" s="37"/>
      <c r="AA23" s="110">
        <v>3</v>
      </c>
      <c r="AB23" s="37"/>
      <c r="AC23" s="110">
        <f t="shared" si="0"/>
        <v>1</v>
      </c>
      <c r="AD23" s="37"/>
      <c r="AE23" s="110">
        <f t="shared" si="1"/>
        <v>2</v>
      </c>
      <c r="AF23" s="39"/>
      <c r="AG23" s="14"/>
      <c r="AH23" s="93"/>
      <c r="AI23" s="14"/>
      <c r="AJ23" s="39"/>
      <c r="AK23" s="39">
        <v>0.5</v>
      </c>
      <c r="AL23" s="39"/>
      <c r="AM23" s="39">
        <f t="shared" si="2"/>
        <v>0</v>
      </c>
      <c r="AN23" s="39"/>
      <c r="AO23" s="39">
        <f t="shared" si="3"/>
        <v>0.5</v>
      </c>
      <c r="AP23" s="37"/>
      <c r="AQ23" s="173"/>
      <c r="AT23" s="3"/>
    </row>
    <row r="24" spans="1:58" ht="15.75">
      <c r="A24" s="184" t="s">
        <v>117</v>
      </c>
      <c r="B24" s="12"/>
      <c r="C24" s="76"/>
      <c r="D24" s="12"/>
      <c r="E24" s="12"/>
      <c r="F24" s="94"/>
      <c r="G24" s="12"/>
      <c r="H24" s="12"/>
      <c r="I24" s="94">
        <v>1</v>
      </c>
      <c r="J24" s="12"/>
      <c r="K24" s="12"/>
      <c r="L24" s="82"/>
      <c r="M24" s="12"/>
      <c r="N24" s="12"/>
      <c r="O24" s="76"/>
      <c r="P24" s="12"/>
      <c r="Q24" s="12"/>
      <c r="R24" s="82">
        <v>0.5</v>
      </c>
      <c r="S24" s="12"/>
      <c r="T24" s="12"/>
      <c r="U24" s="12"/>
      <c r="V24" s="12"/>
      <c r="W24" s="12"/>
      <c r="X24" s="82"/>
      <c r="Y24" s="12"/>
      <c r="Z24" s="37"/>
      <c r="AA24" s="111">
        <v>2.5</v>
      </c>
      <c r="AB24" s="37"/>
      <c r="AC24" s="109">
        <f t="shared" si="0"/>
        <v>1.5</v>
      </c>
      <c r="AD24" s="37"/>
      <c r="AE24" s="109">
        <f t="shared" si="1"/>
        <v>1</v>
      </c>
      <c r="AF24" s="41"/>
      <c r="AG24" s="12"/>
      <c r="AH24" s="94"/>
      <c r="AI24" s="12"/>
      <c r="AJ24" s="41"/>
      <c r="AK24" s="38">
        <v>0.5</v>
      </c>
      <c r="AL24" s="41"/>
      <c r="AM24" s="38">
        <f t="shared" si="2"/>
        <v>0</v>
      </c>
      <c r="AN24" s="41"/>
      <c r="AO24" s="38">
        <f t="shared" si="3"/>
        <v>0.5</v>
      </c>
      <c r="AP24" s="37"/>
      <c r="AQ24" s="173"/>
      <c r="AS24" s="3"/>
      <c r="AT24" s="3"/>
      <c r="AV24" s="2"/>
      <c r="AX24" s="2"/>
      <c r="AZ24" s="2"/>
      <c r="BB24" s="2"/>
      <c r="BD24" s="2"/>
    </row>
    <row r="25" spans="1:58" ht="15.75">
      <c r="A25" s="185" t="s">
        <v>16</v>
      </c>
      <c r="B25" s="13"/>
      <c r="C25" s="20"/>
      <c r="D25" s="13"/>
      <c r="E25" s="13"/>
      <c r="F25" s="95"/>
      <c r="G25" s="13"/>
      <c r="H25" s="13"/>
      <c r="I25" s="100">
        <v>1</v>
      </c>
      <c r="J25" s="13"/>
      <c r="K25" s="13"/>
      <c r="L25" s="79"/>
      <c r="M25" s="13"/>
      <c r="N25" s="13"/>
      <c r="O25" s="20"/>
      <c r="P25" s="13"/>
      <c r="Q25" s="13"/>
      <c r="R25" s="79"/>
      <c r="S25" s="13"/>
      <c r="T25" s="13"/>
      <c r="U25" s="13"/>
      <c r="V25" s="13"/>
      <c r="W25" s="13"/>
      <c r="X25" s="90"/>
      <c r="Y25" s="13"/>
      <c r="Z25" s="37"/>
      <c r="AA25" s="112">
        <v>2.5</v>
      </c>
      <c r="AB25" s="37"/>
      <c r="AC25" s="110">
        <f t="shared" si="0"/>
        <v>1</v>
      </c>
      <c r="AD25" s="37"/>
      <c r="AE25" s="110">
        <f t="shared" si="1"/>
        <v>1.5</v>
      </c>
      <c r="AF25" s="39"/>
      <c r="AG25" s="13"/>
      <c r="AH25" s="95"/>
      <c r="AI25" s="13"/>
      <c r="AJ25" s="39"/>
      <c r="AK25" s="39">
        <v>0.5</v>
      </c>
      <c r="AL25" s="39"/>
      <c r="AM25" s="39">
        <f t="shared" si="2"/>
        <v>0</v>
      </c>
      <c r="AN25" s="39"/>
      <c r="AO25" s="39">
        <f t="shared" si="3"/>
        <v>0.5</v>
      </c>
      <c r="AP25" s="37"/>
      <c r="AQ25" s="173"/>
      <c r="AT25" s="3"/>
      <c r="AZ25" s="2"/>
    </row>
    <row r="26" spans="1:58" ht="15.75">
      <c r="A26" s="184" t="s">
        <v>17</v>
      </c>
      <c r="B26" s="12"/>
      <c r="C26" s="106">
        <v>0.5</v>
      </c>
      <c r="D26" s="12"/>
      <c r="E26" s="12"/>
      <c r="F26" s="94">
        <v>0.5</v>
      </c>
      <c r="G26" s="12"/>
      <c r="H26" s="12"/>
      <c r="I26" s="76"/>
      <c r="J26" s="12"/>
      <c r="K26" s="12"/>
      <c r="L26" s="76"/>
      <c r="M26" s="12"/>
      <c r="N26" s="12"/>
      <c r="O26" s="76"/>
      <c r="P26" s="12"/>
      <c r="Q26" s="12"/>
      <c r="R26" s="76"/>
      <c r="S26" s="12"/>
      <c r="T26" s="12"/>
      <c r="U26" s="150"/>
      <c r="V26" s="12"/>
      <c r="W26" s="12"/>
      <c r="X26" s="82"/>
      <c r="Y26" s="12"/>
      <c r="Z26" s="37"/>
      <c r="AA26" s="111">
        <v>3</v>
      </c>
      <c r="AB26" s="37"/>
      <c r="AC26" s="109">
        <f t="shared" si="0"/>
        <v>1</v>
      </c>
      <c r="AD26" s="37"/>
      <c r="AE26" s="109">
        <f t="shared" si="1"/>
        <v>2</v>
      </c>
      <c r="AF26" s="41"/>
      <c r="AG26" s="12"/>
      <c r="AH26" s="94"/>
      <c r="AI26" s="12"/>
      <c r="AJ26" s="41"/>
      <c r="AK26" s="38">
        <v>0.5</v>
      </c>
      <c r="AL26" s="41"/>
      <c r="AM26" s="38">
        <f t="shared" si="2"/>
        <v>0</v>
      </c>
      <c r="AN26" s="41"/>
      <c r="AO26" s="38">
        <f t="shared" si="3"/>
        <v>0.5</v>
      </c>
      <c r="AP26" s="37"/>
      <c r="AQ26" s="173"/>
      <c r="AT26" s="3"/>
      <c r="AX26" s="2"/>
      <c r="AZ26" s="2"/>
      <c r="BB26" s="2"/>
      <c r="BD26" s="2"/>
    </row>
    <row r="27" spans="1:58" ht="15.75">
      <c r="A27" s="185" t="s">
        <v>18</v>
      </c>
      <c r="B27" s="13"/>
      <c r="C27" s="100"/>
      <c r="D27" s="13"/>
      <c r="E27" s="13"/>
      <c r="F27" s="95">
        <v>1</v>
      </c>
      <c r="G27" s="13"/>
      <c r="H27" s="13"/>
      <c r="I27" s="20"/>
      <c r="J27" s="13"/>
      <c r="K27" s="13"/>
      <c r="L27" s="81"/>
      <c r="M27" s="13"/>
      <c r="N27" s="13"/>
      <c r="O27" s="20"/>
      <c r="P27" s="13"/>
      <c r="Q27" s="13"/>
      <c r="R27" s="81"/>
      <c r="S27" s="13"/>
      <c r="T27" s="13"/>
      <c r="U27" s="140"/>
      <c r="V27" s="13"/>
      <c r="W27" s="13"/>
      <c r="X27" s="90"/>
      <c r="Y27" s="13"/>
      <c r="Z27" s="37"/>
      <c r="AA27" s="112">
        <v>3</v>
      </c>
      <c r="AB27" s="37"/>
      <c r="AC27" s="110">
        <f t="shared" si="0"/>
        <v>1</v>
      </c>
      <c r="AD27" s="37"/>
      <c r="AE27" s="110">
        <f t="shared" si="1"/>
        <v>2</v>
      </c>
      <c r="AF27" s="39"/>
      <c r="AG27" s="13"/>
      <c r="AH27" s="95">
        <v>0.5</v>
      </c>
      <c r="AI27" s="13"/>
      <c r="AJ27" s="39"/>
      <c r="AK27" s="39">
        <v>0.5</v>
      </c>
      <c r="AL27" s="39"/>
      <c r="AM27" s="39">
        <f t="shared" si="2"/>
        <v>0.5</v>
      </c>
      <c r="AN27" s="39"/>
      <c r="AO27" s="39">
        <f t="shared" si="3"/>
        <v>0</v>
      </c>
      <c r="AP27" s="37"/>
      <c r="AQ27" s="173"/>
      <c r="AT27" s="3"/>
      <c r="AV27" s="2"/>
      <c r="AX27" s="2"/>
      <c r="AZ27" s="2"/>
      <c r="BB27" s="2"/>
      <c r="BD27" s="2"/>
    </row>
    <row r="28" spans="1:58" ht="15.75">
      <c r="A28" s="184" t="s">
        <v>19</v>
      </c>
      <c r="B28" s="12"/>
      <c r="C28" s="76"/>
      <c r="D28" s="12"/>
      <c r="E28" s="12"/>
      <c r="F28" s="94"/>
      <c r="G28" s="12"/>
      <c r="H28" s="12"/>
      <c r="I28" s="101">
        <v>0.5</v>
      </c>
      <c r="J28" s="12"/>
      <c r="K28" s="12"/>
      <c r="L28" s="82"/>
      <c r="M28" s="12"/>
      <c r="N28" s="12"/>
      <c r="O28" s="76"/>
      <c r="P28" s="12"/>
      <c r="Q28" s="12"/>
      <c r="R28" s="82"/>
      <c r="S28" s="12"/>
      <c r="T28" s="12"/>
      <c r="U28" s="12"/>
      <c r="V28" s="12"/>
      <c r="W28" s="12"/>
      <c r="X28" s="82"/>
      <c r="Y28" s="12"/>
      <c r="Z28" s="37"/>
      <c r="AA28" s="111">
        <v>2</v>
      </c>
      <c r="AB28" s="37"/>
      <c r="AC28" s="109">
        <f t="shared" si="0"/>
        <v>0.5</v>
      </c>
      <c r="AD28" s="37"/>
      <c r="AE28" s="109">
        <f t="shared" si="1"/>
        <v>1.5</v>
      </c>
      <c r="AF28" s="41"/>
      <c r="AG28" s="12"/>
      <c r="AH28" s="94">
        <v>0.5</v>
      </c>
      <c r="AI28" s="12"/>
      <c r="AJ28" s="41"/>
      <c r="AK28" s="38">
        <v>0.5</v>
      </c>
      <c r="AL28" s="41"/>
      <c r="AM28" s="38">
        <f t="shared" si="2"/>
        <v>0.5</v>
      </c>
      <c r="AN28" s="41"/>
      <c r="AO28" s="38">
        <f t="shared" si="3"/>
        <v>0</v>
      </c>
      <c r="AP28" s="37"/>
      <c r="AQ28" s="173"/>
      <c r="AV28" s="2"/>
      <c r="AX28" s="2"/>
      <c r="AZ28" s="2"/>
      <c r="BB28" s="2"/>
      <c r="BD28" s="2"/>
    </row>
    <row r="29" spans="1:58" ht="15.75">
      <c r="A29" s="185" t="s">
        <v>20</v>
      </c>
      <c r="B29" s="13"/>
      <c r="C29" s="77"/>
      <c r="D29" s="13"/>
      <c r="E29" s="13"/>
      <c r="F29" s="95"/>
      <c r="G29" s="13"/>
      <c r="H29" s="13"/>
      <c r="I29" s="95">
        <v>1</v>
      </c>
      <c r="J29" s="13"/>
      <c r="K29" s="13"/>
      <c r="L29" s="90"/>
      <c r="M29" s="13"/>
      <c r="N29" s="13"/>
      <c r="O29" s="20"/>
      <c r="P29" s="13"/>
      <c r="Q29" s="13"/>
      <c r="R29" s="90"/>
      <c r="S29" s="13"/>
      <c r="T29" s="13"/>
      <c r="U29" s="13"/>
      <c r="V29" s="13"/>
      <c r="W29" s="13"/>
      <c r="X29" s="90"/>
      <c r="Y29" s="13"/>
      <c r="Z29" s="37"/>
      <c r="AA29" s="112">
        <v>3.5</v>
      </c>
      <c r="AB29" s="37"/>
      <c r="AC29" s="110">
        <f t="shared" si="0"/>
        <v>1</v>
      </c>
      <c r="AD29" s="37"/>
      <c r="AE29" s="110">
        <f t="shared" si="1"/>
        <v>2.5</v>
      </c>
      <c r="AF29" s="39"/>
      <c r="AG29" s="13"/>
      <c r="AH29" s="95"/>
      <c r="AI29" s="13"/>
      <c r="AJ29" s="39"/>
      <c r="AK29" s="39">
        <v>0.5</v>
      </c>
      <c r="AL29" s="39"/>
      <c r="AM29" s="39">
        <f t="shared" si="2"/>
        <v>0</v>
      </c>
      <c r="AN29" s="39"/>
      <c r="AO29" s="39">
        <f t="shared" si="3"/>
        <v>0.5</v>
      </c>
      <c r="AP29" s="37"/>
      <c r="AQ29" s="173"/>
      <c r="AT29" s="3"/>
      <c r="AX29" s="2"/>
      <c r="AZ29" s="2"/>
      <c r="BB29" s="2"/>
      <c r="BD29" s="2"/>
    </row>
    <row r="30" spans="1:58" ht="15.75">
      <c r="A30" s="184" t="s">
        <v>21</v>
      </c>
      <c r="B30" s="12"/>
      <c r="C30" s="76"/>
      <c r="D30" s="12"/>
      <c r="E30" s="12"/>
      <c r="F30" s="94"/>
      <c r="G30" s="12"/>
      <c r="H30" s="12"/>
      <c r="I30" s="94">
        <v>1</v>
      </c>
      <c r="J30" s="12"/>
      <c r="K30" s="12"/>
      <c r="L30" s="82"/>
      <c r="M30" s="12"/>
      <c r="N30" s="12"/>
      <c r="O30" s="76"/>
      <c r="P30" s="12"/>
      <c r="Q30" s="12"/>
      <c r="R30" s="82">
        <v>0.5</v>
      </c>
      <c r="S30" s="12"/>
      <c r="T30" s="12"/>
      <c r="U30" s="12"/>
      <c r="V30" s="12"/>
      <c r="W30" s="12"/>
      <c r="X30" s="82"/>
      <c r="Y30" s="12"/>
      <c r="Z30" s="37"/>
      <c r="AA30" s="111">
        <v>2.5</v>
      </c>
      <c r="AB30" s="37"/>
      <c r="AC30" s="109">
        <f t="shared" si="0"/>
        <v>1.5</v>
      </c>
      <c r="AD30" s="37"/>
      <c r="AE30" s="109">
        <f t="shared" si="1"/>
        <v>1</v>
      </c>
      <c r="AF30" s="41"/>
      <c r="AG30" s="12"/>
      <c r="AH30" s="94"/>
      <c r="AI30" s="12"/>
      <c r="AJ30" s="41"/>
      <c r="AK30" s="38">
        <v>0.5</v>
      </c>
      <c r="AL30" s="41"/>
      <c r="AM30" s="38">
        <f t="shared" si="2"/>
        <v>0</v>
      </c>
      <c r="AN30" s="41"/>
      <c r="AO30" s="38">
        <f t="shared" si="3"/>
        <v>0.5</v>
      </c>
      <c r="AP30" s="37"/>
      <c r="AQ30" s="173"/>
      <c r="AV30" s="2"/>
      <c r="AX30" s="2"/>
      <c r="AZ30" s="2"/>
      <c r="BB30" s="2"/>
      <c r="BD30" s="2"/>
    </row>
    <row r="31" spans="1:58" ht="15.75">
      <c r="A31" s="185" t="s">
        <v>22</v>
      </c>
      <c r="B31" s="13"/>
      <c r="C31" s="20"/>
      <c r="D31" s="13"/>
      <c r="E31" s="13"/>
      <c r="F31" s="95"/>
      <c r="G31" s="13"/>
      <c r="H31" s="13"/>
      <c r="I31" s="95">
        <v>1</v>
      </c>
      <c r="J31" s="13"/>
      <c r="K31" s="13"/>
      <c r="L31" s="90"/>
      <c r="M31" s="13"/>
      <c r="N31" s="13"/>
      <c r="O31" s="20"/>
      <c r="P31" s="13"/>
      <c r="Q31" s="13"/>
      <c r="R31" s="90"/>
      <c r="S31" s="13"/>
      <c r="T31" s="13"/>
      <c r="U31" s="13"/>
      <c r="V31" s="13"/>
      <c r="W31" s="13"/>
      <c r="X31" s="90"/>
      <c r="Y31" s="13"/>
      <c r="Z31" s="37"/>
      <c r="AA31" s="112">
        <v>2.5</v>
      </c>
      <c r="AB31" s="37"/>
      <c r="AC31" s="110">
        <f t="shared" si="0"/>
        <v>1</v>
      </c>
      <c r="AD31" s="37"/>
      <c r="AE31" s="110">
        <f t="shared" si="1"/>
        <v>1.5</v>
      </c>
      <c r="AF31" s="39"/>
      <c r="AG31" s="13"/>
      <c r="AH31" s="95"/>
      <c r="AI31" s="13"/>
      <c r="AJ31" s="39"/>
      <c r="AK31" s="39">
        <v>0.5</v>
      </c>
      <c r="AL31" s="39"/>
      <c r="AM31" s="39">
        <f t="shared" si="2"/>
        <v>0</v>
      </c>
      <c r="AN31" s="39"/>
      <c r="AO31" s="39">
        <f t="shared" si="3"/>
        <v>0.5</v>
      </c>
      <c r="AP31" s="37"/>
      <c r="AQ31" s="173"/>
      <c r="AT31" s="3"/>
      <c r="AV31" s="2"/>
      <c r="AX31" s="2"/>
      <c r="AZ31" s="2"/>
      <c r="BB31" s="2"/>
      <c r="BD31" s="2"/>
    </row>
    <row r="32" spans="1:58" ht="15.75">
      <c r="A32" s="184" t="s">
        <v>23</v>
      </c>
      <c r="B32" s="12"/>
      <c r="C32" s="76"/>
      <c r="D32" s="12"/>
      <c r="E32" s="12"/>
      <c r="F32" s="94">
        <v>1</v>
      </c>
      <c r="G32" s="12"/>
      <c r="H32" s="12"/>
      <c r="I32" s="94"/>
      <c r="J32" s="12"/>
      <c r="K32" s="12"/>
      <c r="L32" s="82"/>
      <c r="M32" s="12"/>
      <c r="N32" s="12"/>
      <c r="O32" s="76"/>
      <c r="P32" s="12"/>
      <c r="Q32" s="12"/>
      <c r="R32" s="82"/>
      <c r="S32" s="12"/>
      <c r="T32" s="12"/>
      <c r="U32" s="152"/>
      <c r="V32" s="12"/>
      <c r="W32" s="12"/>
      <c r="X32" s="82"/>
      <c r="Y32" s="12"/>
      <c r="Z32" s="37"/>
      <c r="AA32" s="111">
        <v>2.5</v>
      </c>
      <c r="AB32" s="37"/>
      <c r="AC32" s="109">
        <f t="shared" si="0"/>
        <v>1</v>
      </c>
      <c r="AD32" s="37"/>
      <c r="AE32" s="109">
        <f t="shared" si="1"/>
        <v>1.5</v>
      </c>
      <c r="AF32" s="41"/>
      <c r="AG32" s="12"/>
      <c r="AH32" s="94"/>
      <c r="AI32" s="12"/>
      <c r="AJ32" s="41"/>
      <c r="AK32" s="38">
        <v>0.5</v>
      </c>
      <c r="AL32" s="41"/>
      <c r="AM32" s="38">
        <f t="shared" si="2"/>
        <v>0</v>
      </c>
      <c r="AN32" s="41"/>
      <c r="AO32" s="38">
        <f t="shared" si="3"/>
        <v>0.5</v>
      </c>
      <c r="AP32" s="37"/>
      <c r="AQ32" s="173"/>
      <c r="AV32" s="2"/>
      <c r="AX32" s="2"/>
      <c r="AZ32" s="2"/>
      <c r="BB32" s="2"/>
    </row>
    <row r="33" spans="1:62" ht="15.75">
      <c r="A33" s="185" t="s">
        <v>24</v>
      </c>
      <c r="B33" s="13"/>
      <c r="C33" s="77"/>
      <c r="D33" s="13"/>
      <c r="E33" s="13"/>
      <c r="F33" s="95"/>
      <c r="G33" s="13"/>
      <c r="H33" s="13"/>
      <c r="I33" s="95">
        <v>1</v>
      </c>
      <c r="J33" s="13"/>
      <c r="K33" s="13"/>
      <c r="L33" s="90"/>
      <c r="M33" s="13"/>
      <c r="N33" s="13"/>
      <c r="O33" s="20"/>
      <c r="P33" s="13"/>
      <c r="Q33" s="13"/>
      <c r="R33" s="90"/>
      <c r="S33" s="13"/>
      <c r="T33" s="13"/>
      <c r="U33" s="13"/>
      <c r="V33" s="13"/>
      <c r="W33" s="13"/>
      <c r="X33" s="90"/>
      <c r="Y33" s="13"/>
      <c r="Z33" s="37"/>
      <c r="AA33" s="112">
        <v>3.5</v>
      </c>
      <c r="AB33" s="37"/>
      <c r="AC33" s="110">
        <f t="shared" si="0"/>
        <v>1</v>
      </c>
      <c r="AD33" s="37"/>
      <c r="AE33" s="110">
        <f t="shared" si="1"/>
        <v>2.5</v>
      </c>
      <c r="AF33" s="39"/>
      <c r="AG33" s="13"/>
      <c r="AH33" s="95"/>
      <c r="AI33" s="13"/>
      <c r="AJ33" s="39"/>
      <c r="AK33" s="39">
        <v>0.5</v>
      </c>
      <c r="AL33" s="39"/>
      <c r="AM33" s="39">
        <f t="shared" si="2"/>
        <v>0</v>
      </c>
      <c r="AN33" s="39"/>
      <c r="AO33" s="39">
        <f t="shared" si="3"/>
        <v>0.5</v>
      </c>
      <c r="AP33" s="37"/>
      <c r="AQ33" s="173"/>
      <c r="AT33" s="3"/>
      <c r="AV33" s="2"/>
      <c r="AX33" s="2"/>
      <c r="AZ33" s="2"/>
      <c r="BB33" s="2"/>
      <c r="BD33" s="2"/>
    </row>
    <row r="34" spans="1:62" ht="15.75">
      <c r="A34" s="184" t="s">
        <v>25</v>
      </c>
      <c r="B34" s="12"/>
      <c r="C34" s="76"/>
      <c r="D34" s="12"/>
      <c r="E34" s="12"/>
      <c r="F34" s="94"/>
      <c r="G34" s="12"/>
      <c r="H34" s="12"/>
      <c r="I34" s="94">
        <v>1</v>
      </c>
      <c r="J34" s="12"/>
      <c r="K34" s="12"/>
      <c r="L34" s="82"/>
      <c r="M34" s="12"/>
      <c r="N34" s="12"/>
      <c r="O34" s="76"/>
      <c r="P34" s="12"/>
      <c r="Q34" s="12"/>
      <c r="R34" s="82"/>
      <c r="S34" s="12"/>
      <c r="T34" s="12"/>
      <c r="U34" s="12"/>
      <c r="V34" s="12"/>
      <c r="W34" s="12"/>
      <c r="X34" s="82"/>
      <c r="Y34" s="12"/>
      <c r="Z34" s="37"/>
      <c r="AA34" s="111">
        <v>2.5</v>
      </c>
      <c r="AB34" s="37"/>
      <c r="AC34" s="109">
        <f t="shared" si="0"/>
        <v>1</v>
      </c>
      <c r="AD34" s="37"/>
      <c r="AE34" s="109">
        <f t="shared" si="1"/>
        <v>1.5</v>
      </c>
      <c r="AF34" s="41"/>
      <c r="AG34" s="12"/>
      <c r="AH34" s="94"/>
      <c r="AI34" s="12"/>
      <c r="AJ34" s="41"/>
      <c r="AK34" s="38">
        <v>0.5</v>
      </c>
      <c r="AL34" s="41"/>
      <c r="AM34" s="38">
        <f t="shared" si="2"/>
        <v>0</v>
      </c>
      <c r="AN34" s="41"/>
      <c r="AO34" s="38">
        <f t="shared" si="3"/>
        <v>0.5</v>
      </c>
      <c r="AP34" s="37"/>
      <c r="AQ34" s="173"/>
      <c r="AT34" s="3"/>
      <c r="AV34" s="2"/>
      <c r="AX34" s="2"/>
      <c r="BB34" s="2"/>
    </row>
    <row r="35" spans="1:62" ht="15.75">
      <c r="A35" s="185" t="s">
        <v>26</v>
      </c>
      <c r="B35" s="13"/>
      <c r="C35" s="20"/>
      <c r="D35" s="13"/>
      <c r="E35" s="13"/>
      <c r="F35" s="95"/>
      <c r="G35" s="13"/>
      <c r="H35" s="13"/>
      <c r="I35" s="95">
        <v>1</v>
      </c>
      <c r="J35" s="13"/>
      <c r="K35" s="13"/>
      <c r="L35" s="90"/>
      <c r="M35" s="13"/>
      <c r="N35" s="13"/>
      <c r="O35" s="20"/>
      <c r="P35" s="13"/>
      <c r="Q35" s="13"/>
      <c r="R35" s="90"/>
      <c r="S35" s="13"/>
      <c r="T35" s="13"/>
      <c r="U35" s="13"/>
      <c r="V35" s="13"/>
      <c r="W35" s="13"/>
      <c r="X35" s="90"/>
      <c r="Y35" s="13"/>
      <c r="Z35" s="37"/>
      <c r="AA35" s="112">
        <v>2.5</v>
      </c>
      <c r="AB35" s="37"/>
      <c r="AC35" s="110">
        <f t="shared" si="0"/>
        <v>1</v>
      </c>
      <c r="AD35" s="37"/>
      <c r="AE35" s="110">
        <f t="shared" si="1"/>
        <v>1.5</v>
      </c>
      <c r="AF35" s="39"/>
      <c r="AG35" s="13"/>
      <c r="AH35" s="95"/>
      <c r="AI35" s="13"/>
      <c r="AJ35" s="39"/>
      <c r="AK35" s="39">
        <v>0.5</v>
      </c>
      <c r="AL35" s="39"/>
      <c r="AM35" s="39">
        <f t="shared" si="2"/>
        <v>0</v>
      </c>
      <c r="AN35" s="39"/>
      <c r="AO35" s="39">
        <f t="shared" si="3"/>
        <v>0.5</v>
      </c>
      <c r="AP35" s="37"/>
      <c r="AQ35" s="173"/>
      <c r="AV35" s="2"/>
      <c r="AX35" s="2"/>
      <c r="AZ35" s="2"/>
      <c r="BB35" s="2"/>
    </row>
    <row r="36" spans="1:62" ht="15.75">
      <c r="A36" s="184" t="s">
        <v>27</v>
      </c>
      <c r="B36" s="12"/>
      <c r="C36" s="76"/>
      <c r="D36" s="12"/>
      <c r="E36" s="12"/>
      <c r="F36" s="94"/>
      <c r="G36" s="12"/>
      <c r="H36" s="12"/>
      <c r="I36" s="85">
        <v>1</v>
      </c>
      <c r="J36" s="12"/>
      <c r="K36" s="12"/>
      <c r="L36" s="82"/>
      <c r="M36" s="12"/>
      <c r="N36" s="12"/>
      <c r="O36" s="76"/>
      <c r="P36" s="12"/>
      <c r="Q36" s="12"/>
      <c r="R36" s="82"/>
      <c r="S36" s="12"/>
      <c r="T36" s="12"/>
      <c r="U36" s="12"/>
      <c r="V36" s="12"/>
      <c r="W36" s="12"/>
      <c r="X36" s="82"/>
      <c r="Y36" s="12"/>
      <c r="Z36" s="37"/>
      <c r="AA36" s="111">
        <v>2.5</v>
      </c>
      <c r="AB36" s="37"/>
      <c r="AC36" s="109">
        <f t="shared" si="0"/>
        <v>1</v>
      </c>
      <c r="AD36" s="37"/>
      <c r="AE36" s="109">
        <f t="shared" si="1"/>
        <v>1.5</v>
      </c>
      <c r="AF36" s="41"/>
      <c r="AG36" s="12"/>
      <c r="AH36" s="94"/>
      <c r="AI36" s="12"/>
      <c r="AJ36" s="41"/>
      <c r="AK36" s="38">
        <v>0.5</v>
      </c>
      <c r="AL36" s="41"/>
      <c r="AM36" s="38">
        <f t="shared" si="2"/>
        <v>0</v>
      </c>
      <c r="AN36" s="41"/>
      <c r="AO36" s="38">
        <f t="shared" si="3"/>
        <v>0.5</v>
      </c>
      <c r="AP36" s="37"/>
      <c r="AQ36" s="173"/>
      <c r="AS36" s="3"/>
      <c r="AT36" s="3"/>
      <c r="AV36" s="2"/>
      <c r="AX36" s="2"/>
      <c r="AZ36" s="2"/>
      <c r="BB36" s="2"/>
      <c r="BD36" s="2"/>
    </row>
    <row r="37" spans="1:62" ht="15.75">
      <c r="A37" s="185" t="s">
        <v>28</v>
      </c>
      <c r="B37" s="13"/>
      <c r="C37" s="77"/>
      <c r="D37" s="13"/>
      <c r="E37" s="13"/>
      <c r="F37" s="95"/>
      <c r="G37" s="13"/>
      <c r="H37" s="13"/>
      <c r="I37" s="20"/>
      <c r="J37" s="13"/>
      <c r="K37" s="13"/>
      <c r="L37" s="90"/>
      <c r="M37" s="13"/>
      <c r="N37" s="13"/>
      <c r="O37" s="20"/>
      <c r="P37" s="13"/>
      <c r="Q37" s="13"/>
      <c r="R37" s="90"/>
      <c r="S37" s="13"/>
      <c r="T37" s="13"/>
      <c r="U37" s="13"/>
      <c r="V37" s="13"/>
      <c r="W37" s="13"/>
      <c r="X37" s="90"/>
      <c r="Y37" s="13"/>
      <c r="Z37" s="37"/>
      <c r="AA37" s="112">
        <v>3</v>
      </c>
      <c r="AB37" s="37"/>
      <c r="AC37" s="110">
        <f t="shared" si="0"/>
        <v>0</v>
      </c>
      <c r="AD37" s="37"/>
      <c r="AE37" s="110">
        <f t="shared" si="1"/>
        <v>3</v>
      </c>
      <c r="AF37" s="39"/>
      <c r="AG37" s="13"/>
      <c r="AH37" s="95">
        <v>0.5</v>
      </c>
      <c r="AI37" s="13"/>
      <c r="AJ37" s="39"/>
      <c r="AK37" s="39">
        <v>0.5</v>
      </c>
      <c r="AL37" s="39"/>
      <c r="AM37" s="39">
        <f t="shared" si="2"/>
        <v>0.5</v>
      </c>
      <c r="AN37" s="39"/>
      <c r="AO37" s="39">
        <f t="shared" si="3"/>
        <v>0</v>
      </c>
      <c r="AP37" s="37"/>
      <c r="AQ37" s="173"/>
      <c r="AT37" s="3"/>
      <c r="AV37" s="2"/>
      <c r="AX37" s="2"/>
      <c r="BB37" s="2"/>
    </row>
    <row r="38" spans="1:62" ht="15.75">
      <c r="A38" s="184" t="s">
        <v>29</v>
      </c>
      <c r="B38" s="12"/>
      <c r="C38" s="76"/>
      <c r="D38" s="12"/>
      <c r="E38" s="12"/>
      <c r="F38" s="94">
        <v>1</v>
      </c>
      <c r="G38" s="12"/>
      <c r="H38" s="12"/>
      <c r="I38" s="76"/>
      <c r="J38" s="12"/>
      <c r="K38" s="12"/>
      <c r="L38" s="82"/>
      <c r="M38" s="12"/>
      <c r="N38" s="12"/>
      <c r="O38" s="76"/>
      <c r="P38" s="12"/>
      <c r="Q38" s="12"/>
      <c r="R38" s="83"/>
      <c r="S38" s="12"/>
      <c r="T38" s="12"/>
      <c r="U38" s="150"/>
      <c r="V38" s="12"/>
      <c r="W38" s="12"/>
      <c r="X38" s="82"/>
      <c r="Y38" s="12"/>
      <c r="Z38" s="37"/>
      <c r="AA38" s="111">
        <v>2</v>
      </c>
      <c r="AB38" s="37"/>
      <c r="AC38" s="109">
        <f t="shared" si="0"/>
        <v>1</v>
      </c>
      <c r="AD38" s="37"/>
      <c r="AE38" s="109">
        <f t="shared" si="1"/>
        <v>1</v>
      </c>
      <c r="AF38" s="41"/>
      <c r="AG38" s="12"/>
      <c r="AH38" s="94">
        <v>0.5</v>
      </c>
      <c r="AI38" s="12"/>
      <c r="AJ38" s="41"/>
      <c r="AK38" s="38">
        <v>0.5</v>
      </c>
      <c r="AL38" s="41"/>
      <c r="AM38" s="38">
        <f t="shared" si="2"/>
        <v>0.5</v>
      </c>
      <c r="AN38" s="41"/>
      <c r="AO38" s="38">
        <f t="shared" si="3"/>
        <v>0</v>
      </c>
      <c r="AP38" s="37"/>
      <c r="AQ38" s="173"/>
      <c r="AT38" s="3"/>
      <c r="AV38" s="2"/>
      <c r="AZ38" s="2"/>
    </row>
    <row r="39" spans="1:62" ht="15.75">
      <c r="A39" s="185" t="s">
        <v>30</v>
      </c>
      <c r="B39" s="13"/>
      <c r="C39" s="77"/>
      <c r="D39" s="13"/>
      <c r="E39" s="13"/>
      <c r="F39" s="95">
        <v>0.5</v>
      </c>
      <c r="G39" s="13"/>
      <c r="H39" s="13"/>
      <c r="I39" s="20"/>
      <c r="J39" s="13"/>
      <c r="K39" s="13"/>
      <c r="L39" s="102">
        <v>0.5</v>
      </c>
      <c r="M39" s="13"/>
      <c r="N39" s="13"/>
      <c r="O39" s="20"/>
      <c r="P39" s="13"/>
      <c r="Q39" s="13"/>
      <c r="R39" s="20"/>
      <c r="S39" s="13"/>
      <c r="T39" s="13"/>
      <c r="U39" s="140"/>
      <c r="V39" s="13"/>
      <c r="W39" s="13"/>
      <c r="X39" s="90"/>
      <c r="Y39" s="13"/>
      <c r="Z39" s="37"/>
      <c r="AA39" s="112">
        <v>3</v>
      </c>
      <c r="AB39" s="37"/>
      <c r="AC39" s="110">
        <f t="shared" si="0"/>
        <v>1</v>
      </c>
      <c r="AD39" s="37"/>
      <c r="AE39" s="110">
        <f t="shared" si="1"/>
        <v>2</v>
      </c>
      <c r="AF39" s="39"/>
      <c r="AG39" s="13"/>
      <c r="AH39" s="95"/>
      <c r="AI39" s="13"/>
      <c r="AJ39" s="39"/>
      <c r="AK39" s="39">
        <v>0.5</v>
      </c>
      <c r="AL39" s="39"/>
      <c r="AM39" s="39">
        <f t="shared" si="2"/>
        <v>0</v>
      </c>
      <c r="AN39" s="39"/>
      <c r="AO39" s="39">
        <f t="shared" si="3"/>
        <v>0.5</v>
      </c>
      <c r="AP39" s="37"/>
      <c r="AQ39" s="173"/>
      <c r="AT39" s="3"/>
      <c r="AV39" s="2"/>
      <c r="AX39" s="2"/>
      <c r="AZ39" s="2"/>
      <c r="BB39" s="2"/>
      <c r="BD39" s="2"/>
    </row>
    <row r="40" spans="1:62" ht="15.75">
      <c r="A40" s="184" t="s">
        <v>31</v>
      </c>
      <c r="B40" s="12"/>
      <c r="C40" s="76"/>
      <c r="D40" s="12"/>
      <c r="E40" s="12"/>
      <c r="F40" s="94"/>
      <c r="G40" s="12"/>
      <c r="H40" s="12"/>
      <c r="I40" s="80">
        <v>1</v>
      </c>
      <c r="J40" s="12"/>
      <c r="K40" s="12"/>
      <c r="L40" s="82"/>
      <c r="M40" s="12"/>
      <c r="N40" s="12"/>
      <c r="O40" s="76"/>
      <c r="P40" s="12"/>
      <c r="Q40" s="12"/>
      <c r="R40" s="78"/>
      <c r="S40" s="12"/>
      <c r="T40" s="12"/>
      <c r="U40" s="12"/>
      <c r="V40" s="12"/>
      <c r="W40" s="12"/>
      <c r="X40" s="82"/>
      <c r="Y40" s="12"/>
      <c r="Z40" s="37"/>
      <c r="AA40" s="111">
        <v>2.5</v>
      </c>
      <c r="AB40" s="37"/>
      <c r="AC40" s="109">
        <f t="shared" si="0"/>
        <v>1</v>
      </c>
      <c r="AD40" s="37"/>
      <c r="AE40" s="109">
        <f t="shared" si="1"/>
        <v>1.5</v>
      </c>
      <c r="AF40" s="41"/>
      <c r="AG40" s="12"/>
      <c r="AH40" s="94"/>
      <c r="AI40" s="12"/>
      <c r="AJ40" s="41"/>
      <c r="AK40" s="38">
        <v>0.5</v>
      </c>
      <c r="AL40" s="41"/>
      <c r="AM40" s="38">
        <f t="shared" si="2"/>
        <v>0</v>
      </c>
      <c r="AN40" s="41"/>
      <c r="AO40" s="38">
        <f t="shared" si="3"/>
        <v>0.5</v>
      </c>
      <c r="AP40" s="37"/>
      <c r="AQ40" s="173"/>
      <c r="AS40" s="3"/>
      <c r="AT40" s="3"/>
      <c r="AV40" s="2"/>
    </row>
    <row r="41" spans="1:62" ht="15.75">
      <c r="A41" s="185" t="s">
        <v>32</v>
      </c>
      <c r="B41" s="13"/>
      <c r="C41" s="20"/>
      <c r="D41" s="13"/>
      <c r="E41" s="13"/>
      <c r="F41" s="95">
        <v>1</v>
      </c>
      <c r="G41" s="13"/>
      <c r="H41" s="13"/>
      <c r="I41" s="20"/>
      <c r="J41" s="13"/>
      <c r="K41" s="13"/>
      <c r="L41" s="90"/>
      <c r="M41" s="13"/>
      <c r="N41" s="13"/>
      <c r="O41" s="20"/>
      <c r="P41" s="13"/>
      <c r="Q41" s="13"/>
      <c r="R41" s="90"/>
      <c r="S41" s="13"/>
      <c r="T41" s="13"/>
      <c r="U41" s="147"/>
      <c r="V41" s="13"/>
      <c r="W41" s="13"/>
      <c r="X41" s="90"/>
      <c r="Y41" s="13"/>
      <c r="Z41" s="37"/>
      <c r="AA41" s="112">
        <v>2</v>
      </c>
      <c r="AB41" s="37"/>
      <c r="AC41" s="110">
        <f t="shared" si="0"/>
        <v>1</v>
      </c>
      <c r="AD41" s="37"/>
      <c r="AE41" s="110">
        <f t="shared" si="1"/>
        <v>1</v>
      </c>
      <c r="AF41" s="39"/>
      <c r="AG41" s="13"/>
      <c r="AH41" s="95"/>
      <c r="AI41" s="13"/>
      <c r="AJ41" s="39"/>
      <c r="AK41" s="39">
        <v>0.5</v>
      </c>
      <c r="AL41" s="39"/>
      <c r="AM41" s="39">
        <f t="shared" si="2"/>
        <v>0</v>
      </c>
      <c r="AN41" s="39"/>
      <c r="AO41" s="39">
        <f t="shared" si="3"/>
        <v>0.5</v>
      </c>
      <c r="AP41" s="37"/>
      <c r="AQ41" s="173"/>
      <c r="AT41" s="3"/>
      <c r="AV41" s="2"/>
      <c r="AX41" s="2"/>
      <c r="AZ41" s="2"/>
    </row>
    <row r="42" spans="1:62" ht="15.75">
      <c r="A42" s="184" t="s">
        <v>33</v>
      </c>
      <c r="B42" s="12"/>
      <c r="C42" s="76"/>
      <c r="D42" s="12"/>
      <c r="E42" s="12"/>
      <c r="F42" s="94"/>
      <c r="G42" s="12"/>
      <c r="H42" s="12"/>
      <c r="I42" s="101">
        <v>1</v>
      </c>
      <c r="J42" s="12"/>
      <c r="K42" s="12"/>
      <c r="L42" s="82"/>
      <c r="M42" s="12"/>
      <c r="N42" s="12"/>
      <c r="O42" s="76"/>
      <c r="P42" s="12"/>
      <c r="Q42" s="12"/>
      <c r="R42" s="82"/>
      <c r="S42" s="12"/>
      <c r="T42" s="12"/>
      <c r="U42" s="12"/>
      <c r="V42" s="12"/>
      <c r="W42" s="12"/>
      <c r="X42" s="82"/>
      <c r="Y42" s="12"/>
      <c r="Z42" s="37"/>
      <c r="AA42" s="111">
        <v>2</v>
      </c>
      <c r="AB42" s="37"/>
      <c r="AC42" s="109">
        <f t="shared" si="0"/>
        <v>1</v>
      </c>
      <c r="AD42" s="37"/>
      <c r="AE42" s="109">
        <f t="shared" si="1"/>
        <v>1</v>
      </c>
      <c r="AF42" s="41"/>
      <c r="AG42" s="12"/>
      <c r="AH42" s="94">
        <v>0.5</v>
      </c>
      <c r="AI42" s="12"/>
      <c r="AJ42" s="41"/>
      <c r="AK42" s="38">
        <v>0.5</v>
      </c>
      <c r="AL42" s="41"/>
      <c r="AM42" s="38">
        <f t="shared" si="2"/>
        <v>0.5</v>
      </c>
      <c r="AN42" s="41"/>
      <c r="AO42" s="38">
        <f t="shared" si="3"/>
        <v>0</v>
      </c>
      <c r="AP42" s="37"/>
      <c r="AQ42" s="173"/>
      <c r="AX42" s="2"/>
      <c r="BF42" s="1"/>
      <c r="BJ42" s="1"/>
    </row>
    <row r="43" spans="1:62" ht="15.75">
      <c r="A43" s="185" t="s">
        <v>34</v>
      </c>
      <c r="B43" s="13"/>
      <c r="C43" s="20"/>
      <c r="D43" s="13"/>
      <c r="E43" s="13"/>
      <c r="F43" s="95"/>
      <c r="G43" s="13"/>
      <c r="H43" s="13"/>
      <c r="I43" s="95">
        <v>1</v>
      </c>
      <c r="J43" s="13"/>
      <c r="K43" s="13"/>
      <c r="L43" s="90"/>
      <c r="M43" s="13"/>
      <c r="N43" s="13"/>
      <c r="O43" s="20"/>
      <c r="P43" s="13"/>
      <c r="Q43" s="13"/>
      <c r="R43" s="90"/>
      <c r="S43" s="13"/>
      <c r="T43" s="13"/>
      <c r="U43" s="13"/>
      <c r="V43" s="13"/>
      <c r="W43" s="13"/>
      <c r="X43" s="90"/>
      <c r="Y43" s="13"/>
      <c r="Z43" s="37"/>
      <c r="AA43" s="112">
        <v>2.5</v>
      </c>
      <c r="AB43" s="37"/>
      <c r="AC43" s="110">
        <f t="shared" si="0"/>
        <v>1</v>
      </c>
      <c r="AD43" s="37"/>
      <c r="AE43" s="110">
        <f t="shared" si="1"/>
        <v>1.5</v>
      </c>
      <c r="AF43" s="39"/>
      <c r="AG43" s="13"/>
      <c r="AH43" s="95"/>
      <c r="AI43" s="13"/>
      <c r="AJ43" s="39"/>
      <c r="AK43" s="39">
        <v>0.5</v>
      </c>
      <c r="AL43" s="39"/>
      <c r="AM43" s="39">
        <f t="shared" si="2"/>
        <v>0</v>
      </c>
      <c r="AN43" s="39"/>
      <c r="AO43" s="39">
        <f t="shared" si="3"/>
        <v>0.5</v>
      </c>
      <c r="AP43" s="37"/>
      <c r="AQ43" s="173"/>
      <c r="AT43" s="3"/>
      <c r="AV43" s="2"/>
    </row>
    <row r="44" spans="1:62" ht="15.75">
      <c r="A44" s="184" t="s">
        <v>35</v>
      </c>
      <c r="B44" s="12"/>
      <c r="C44" s="76"/>
      <c r="D44" s="12"/>
      <c r="E44" s="12"/>
      <c r="F44" s="94"/>
      <c r="G44" s="12"/>
      <c r="H44" s="12"/>
      <c r="I44" s="85">
        <v>1</v>
      </c>
      <c r="J44" s="12"/>
      <c r="K44" s="12"/>
      <c r="L44" s="82"/>
      <c r="M44" s="12"/>
      <c r="N44" s="12"/>
      <c r="O44" s="76"/>
      <c r="P44" s="12"/>
      <c r="Q44" s="12"/>
      <c r="R44" s="82"/>
      <c r="S44" s="12"/>
      <c r="T44" s="12"/>
      <c r="U44" s="12"/>
      <c r="V44" s="12"/>
      <c r="W44" s="12"/>
      <c r="X44" s="82"/>
      <c r="Y44" s="12"/>
      <c r="Z44" s="37"/>
      <c r="AA44" s="111">
        <v>2.5</v>
      </c>
      <c r="AB44" s="37"/>
      <c r="AC44" s="109">
        <f t="shared" si="0"/>
        <v>1</v>
      </c>
      <c r="AD44" s="37"/>
      <c r="AE44" s="109">
        <f t="shared" si="1"/>
        <v>1.5</v>
      </c>
      <c r="AF44" s="41"/>
      <c r="AG44" s="12"/>
      <c r="AH44" s="94"/>
      <c r="AI44" s="12"/>
      <c r="AJ44" s="41"/>
      <c r="AK44" s="38">
        <v>0.5</v>
      </c>
      <c r="AL44" s="41"/>
      <c r="AM44" s="38">
        <f t="shared" si="2"/>
        <v>0</v>
      </c>
      <c r="AN44" s="41"/>
      <c r="AO44" s="38">
        <f t="shared" si="3"/>
        <v>0.5</v>
      </c>
      <c r="AP44" s="37"/>
      <c r="AQ44" s="173"/>
      <c r="AS44" s="3"/>
      <c r="AT44" s="3"/>
      <c r="AV44" s="2"/>
      <c r="AX44" s="2"/>
      <c r="AZ44" s="2"/>
      <c r="BB44" s="2"/>
      <c r="BD44" s="2"/>
    </row>
    <row r="45" spans="1:62" ht="15.75">
      <c r="A45" s="185" t="s">
        <v>36</v>
      </c>
      <c r="B45" s="13"/>
      <c r="C45" s="20"/>
      <c r="D45" s="13"/>
      <c r="E45" s="13"/>
      <c r="F45" s="95">
        <v>1</v>
      </c>
      <c r="G45" s="13"/>
      <c r="H45" s="13"/>
      <c r="I45" s="20"/>
      <c r="J45" s="13"/>
      <c r="K45" s="13"/>
      <c r="L45" s="90"/>
      <c r="M45" s="13"/>
      <c r="N45" s="13"/>
      <c r="O45" s="20"/>
      <c r="P45" s="13"/>
      <c r="Q45" s="13"/>
      <c r="R45" s="90"/>
      <c r="S45" s="13"/>
      <c r="T45" s="13"/>
      <c r="U45" s="147"/>
      <c r="V45" s="13"/>
      <c r="W45" s="13"/>
      <c r="X45" s="90"/>
      <c r="Y45" s="13"/>
      <c r="Z45" s="37"/>
      <c r="AA45" s="112">
        <v>2</v>
      </c>
      <c r="AB45" s="37"/>
      <c r="AC45" s="110">
        <f t="shared" si="0"/>
        <v>1</v>
      </c>
      <c r="AD45" s="37"/>
      <c r="AE45" s="110">
        <f t="shared" si="1"/>
        <v>1</v>
      </c>
      <c r="AF45" s="39"/>
      <c r="AG45" s="13"/>
      <c r="AH45" s="95"/>
      <c r="AI45" s="13"/>
      <c r="AJ45" s="39"/>
      <c r="AK45" s="39">
        <v>0.5</v>
      </c>
      <c r="AL45" s="39"/>
      <c r="AM45" s="39">
        <f t="shared" si="2"/>
        <v>0</v>
      </c>
      <c r="AN45" s="39"/>
      <c r="AO45" s="39">
        <f t="shared" si="3"/>
        <v>0.5</v>
      </c>
      <c r="AP45" s="37"/>
      <c r="AQ45" s="173"/>
      <c r="AV45" s="2"/>
      <c r="AX45" s="2"/>
      <c r="AZ45" s="2"/>
    </row>
    <row r="46" spans="1:62" ht="15.75">
      <c r="A46" s="184" t="s">
        <v>37</v>
      </c>
      <c r="B46" s="12"/>
      <c r="C46" s="78"/>
      <c r="D46" s="12"/>
      <c r="E46" s="12"/>
      <c r="F46" s="94"/>
      <c r="G46" s="12"/>
      <c r="H46" s="12"/>
      <c r="I46" s="76"/>
      <c r="J46" s="12"/>
      <c r="K46" s="12"/>
      <c r="L46" s="82"/>
      <c r="M46" s="12"/>
      <c r="N46" s="12"/>
      <c r="O46" s="76"/>
      <c r="P46" s="12"/>
      <c r="Q46" s="12"/>
      <c r="R46" s="82"/>
      <c r="S46" s="12"/>
      <c r="T46" s="12"/>
      <c r="U46" s="12"/>
      <c r="V46" s="12"/>
      <c r="W46" s="12"/>
      <c r="X46" s="82"/>
      <c r="Y46" s="12"/>
      <c r="Z46" s="37"/>
      <c r="AA46" s="111">
        <v>3</v>
      </c>
      <c r="AB46" s="37"/>
      <c r="AC46" s="109">
        <f t="shared" si="0"/>
        <v>0</v>
      </c>
      <c r="AD46" s="37"/>
      <c r="AE46" s="109">
        <f t="shared" si="1"/>
        <v>3</v>
      </c>
      <c r="AF46" s="41"/>
      <c r="AG46" s="12"/>
      <c r="AH46" s="94"/>
      <c r="AI46" s="12"/>
      <c r="AJ46" s="41"/>
      <c r="AK46" s="38">
        <v>0.5</v>
      </c>
      <c r="AL46" s="41"/>
      <c r="AM46" s="38">
        <f t="shared" si="2"/>
        <v>0</v>
      </c>
      <c r="AN46" s="41"/>
      <c r="AO46" s="38">
        <f t="shared" si="3"/>
        <v>0.5</v>
      </c>
      <c r="AP46" s="37"/>
      <c r="AQ46" s="173"/>
      <c r="AT46" s="3"/>
      <c r="AV46" s="2"/>
    </row>
    <row r="47" spans="1:62" ht="15.75">
      <c r="A47" s="185" t="s">
        <v>38</v>
      </c>
      <c r="B47" s="13"/>
      <c r="C47" s="79"/>
      <c r="D47" s="13"/>
      <c r="E47" s="13"/>
      <c r="F47" s="95">
        <v>1</v>
      </c>
      <c r="G47" s="13"/>
      <c r="H47" s="13"/>
      <c r="I47" s="20"/>
      <c r="J47" s="13"/>
      <c r="K47" s="13"/>
      <c r="L47" s="90"/>
      <c r="M47" s="13"/>
      <c r="N47" s="13"/>
      <c r="O47" s="20"/>
      <c r="P47" s="13"/>
      <c r="Q47" s="13"/>
      <c r="R47" s="90"/>
      <c r="S47" s="13"/>
      <c r="T47" s="13"/>
      <c r="U47" s="147"/>
      <c r="V47" s="13"/>
      <c r="W47" s="13"/>
      <c r="X47" s="90"/>
      <c r="Y47" s="13"/>
      <c r="Z47" s="37"/>
      <c r="AA47" s="112">
        <v>3.5</v>
      </c>
      <c r="AB47" s="37"/>
      <c r="AC47" s="110">
        <f t="shared" si="0"/>
        <v>1</v>
      </c>
      <c r="AD47" s="37"/>
      <c r="AE47" s="110">
        <f t="shared" si="1"/>
        <v>2.5</v>
      </c>
      <c r="AF47" s="39"/>
      <c r="AG47" s="13"/>
      <c r="AH47" s="95">
        <v>0.5</v>
      </c>
      <c r="AI47" s="13"/>
      <c r="AJ47" s="39"/>
      <c r="AK47" s="39">
        <v>0.5</v>
      </c>
      <c r="AL47" s="39"/>
      <c r="AM47" s="39">
        <f t="shared" si="2"/>
        <v>0.5</v>
      </c>
      <c r="AN47" s="39"/>
      <c r="AO47" s="39">
        <f t="shared" si="3"/>
        <v>0</v>
      </c>
      <c r="AP47" s="37"/>
      <c r="AQ47" s="173"/>
      <c r="AT47" s="3"/>
      <c r="AV47" s="2"/>
      <c r="AX47" s="2"/>
      <c r="AZ47" s="2"/>
      <c r="BB47" s="2"/>
      <c r="BD47" s="2"/>
    </row>
    <row r="48" spans="1:62" ht="15.75">
      <c r="A48" s="184" t="s">
        <v>39</v>
      </c>
      <c r="B48" s="12"/>
      <c r="C48" s="76"/>
      <c r="D48" s="12"/>
      <c r="E48" s="12"/>
      <c r="F48" s="94"/>
      <c r="G48" s="12"/>
      <c r="H48" s="12"/>
      <c r="I48" s="101">
        <v>1</v>
      </c>
      <c r="J48" s="12"/>
      <c r="K48" s="12"/>
      <c r="L48" s="82"/>
      <c r="M48" s="12"/>
      <c r="N48" s="12"/>
      <c r="O48" s="76"/>
      <c r="P48" s="12"/>
      <c r="Q48" s="12"/>
      <c r="R48" s="82"/>
      <c r="S48" s="12"/>
      <c r="T48" s="12"/>
      <c r="U48" s="12"/>
      <c r="V48" s="12"/>
      <c r="W48" s="12"/>
      <c r="X48" s="82"/>
      <c r="Y48" s="12"/>
      <c r="Z48" s="37"/>
      <c r="AA48" s="111">
        <v>2.5</v>
      </c>
      <c r="AB48" s="37"/>
      <c r="AC48" s="109">
        <f t="shared" si="0"/>
        <v>1</v>
      </c>
      <c r="AD48" s="37"/>
      <c r="AE48" s="109">
        <f t="shared" si="1"/>
        <v>1.5</v>
      </c>
      <c r="AF48" s="41"/>
      <c r="AG48" s="12"/>
      <c r="AH48" s="94"/>
      <c r="AI48" s="12"/>
      <c r="AJ48" s="41"/>
      <c r="AK48" s="38">
        <v>0.5</v>
      </c>
      <c r="AL48" s="41"/>
      <c r="AM48" s="38">
        <f t="shared" si="2"/>
        <v>0</v>
      </c>
      <c r="AN48" s="41"/>
      <c r="AO48" s="38">
        <f t="shared" si="3"/>
        <v>0.5</v>
      </c>
      <c r="AP48" s="37"/>
      <c r="AQ48" s="173"/>
      <c r="AS48" s="3"/>
      <c r="AT48" s="3"/>
      <c r="AZ48" s="2"/>
      <c r="BB48" s="2"/>
    </row>
    <row r="49" spans="1:62" ht="15.75">
      <c r="A49" s="185" t="s">
        <v>40</v>
      </c>
      <c r="B49" s="13"/>
      <c r="C49" s="20"/>
      <c r="D49" s="13"/>
      <c r="E49" s="13"/>
      <c r="F49" s="95"/>
      <c r="G49" s="13"/>
      <c r="H49" s="13"/>
      <c r="I49" s="95">
        <v>1</v>
      </c>
      <c r="J49" s="13"/>
      <c r="K49" s="13"/>
      <c r="L49" s="90"/>
      <c r="M49" s="13"/>
      <c r="N49" s="13"/>
      <c r="O49" s="20"/>
      <c r="P49" s="13"/>
      <c r="Q49" s="13"/>
      <c r="R49" s="90"/>
      <c r="S49" s="13"/>
      <c r="T49" s="13"/>
      <c r="U49" s="13"/>
      <c r="V49" s="13"/>
      <c r="W49" s="13"/>
      <c r="X49" s="79">
        <v>0.5</v>
      </c>
      <c r="Y49" s="13"/>
      <c r="Z49" s="37"/>
      <c r="AA49" s="112">
        <v>2.5</v>
      </c>
      <c r="AB49" s="37"/>
      <c r="AC49" s="110">
        <f t="shared" si="0"/>
        <v>1.5</v>
      </c>
      <c r="AD49" s="37"/>
      <c r="AE49" s="110">
        <f t="shared" si="1"/>
        <v>1</v>
      </c>
      <c r="AF49" s="39"/>
      <c r="AG49" s="13"/>
      <c r="AH49" s="95">
        <v>0.5</v>
      </c>
      <c r="AI49" s="13"/>
      <c r="AJ49" s="39"/>
      <c r="AK49" s="39">
        <v>0.5</v>
      </c>
      <c r="AL49" s="39"/>
      <c r="AM49" s="39">
        <f t="shared" si="2"/>
        <v>0.5</v>
      </c>
      <c r="AN49" s="39"/>
      <c r="AO49" s="39">
        <f t="shared" si="3"/>
        <v>0</v>
      </c>
      <c r="AP49" s="37"/>
      <c r="AQ49" s="173"/>
      <c r="AT49" s="3"/>
      <c r="AV49" s="2"/>
    </row>
    <row r="50" spans="1:62" ht="15.75">
      <c r="A50" s="184" t="s">
        <v>41</v>
      </c>
      <c r="B50" s="12"/>
      <c r="C50" s="76"/>
      <c r="D50" s="12"/>
      <c r="E50" s="12"/>
      <c r="F50" s="94"/>
      <c r="G50" s="12"/>
      <c r="H50" s="12"/>
      <c r="I50" s="85">
        <v>1</v>
      </c>
      <c r="J50" s="12"/>
      <c r="K50" s="12"/>
      <c r="L50" s="82"/>
      <c r="M50" s="12"/>
      <c r="N50" s="12"/>
      <c r="O50" s="76"/>
      <c r="P50" s="12"/>
      <c r="Q50" s="12"/>
      <c r="R50" s="82">
        <v>0.5</v>
      </c>
      <c r="S50" s="12"/>
      <c r="T50" s="12"/>
      <c r="U50" s="12"/>
      <c r="V50" s="12"/>
      <c r="W50" s="12"/>
      <c r="X50" s="76"/>
      <c r="Y50" s="12"/>
      <c r="Z50" s="37"/>
      <c r="AA50" s="111">
        <v>1.5</v>
      </c>
      <c r="AB50" s="37"/>
      <c r="AC50" s="109">
        <f t="shared" si="0"/>
        <v>1.5</v>
      </c>
      <c r="AD50" s="37"/>
      <c r="AE50" s="109">
        <f t="shared" si="1"/>
        <v>0</v>
      </c>
      <c r="AF50" s="41"/>
      <c r="AG50" s="12"/>
      <c r="AH50" s="94"/>
      <c r="AI50" s="12"/>
      <c r="AJ50" s="41"/>
      <c r="AK50" s="38">
        <v>0.5</v>
      </c>
      <c r="AL50" s="41"/>
      <c r="AM50" s="38">
        <f t="shared" si="2"/>
        <v>0</v>
      </c>
      <c r="AN50" s="41"/>
      <c r="AO50" s="38">
        <f t="shared" si="3"/>
        <v>0.5</v>
      </c>
      <c r="AP50" s="37"/>
      <c r="AQ50" s="173"/>
      <c r="AT50" s="3"/>
      <c r="AV50" s="2"/>
      <c r="AZ50" s="2"/>
      <c r="BB50" s="2"/>
    </row>
    <row r="51" spans="1:62" ht="15.75">
      <c r="A51" s="185" t="s">
        <v>42</v>
      </c>
      <c r="B51" s="13"/>
      <c r="C51" s="77"/>
      <c r="D51" s="13"/>
      <c r="E51" s="13"/>
      <c r="F51" s="95">
        <v>0.5</v>
      </c>
      <c r="G51" s="13"/>
      <c r="H51" s="13"/>
      <c r="I51" s="20"/>
      <c r="J51" s="13"/>
      <c r="K51" s="13"/>
      <c r="L51" s="90"/>
      <c r="M51" s="13"/>
      <c r="N51" s="13"/>
      <c r="O51" s="20"/>
      <c r="P51" s="13"/>
      <c r="Q51" s="13"/>
      <c r="R51" s="90"/>
      <c r="S51" s="13"/>
      <c r="T51" s="13"/>
      <c r="U51" s="142"/>
      <c r="V51" s="13"/>
      <c r="W51" s="13"/>
      <c r="X51" s="81"/>
      <c r="Y51" s="13"/>
      <c r="Z51" s="37"/>
      <c r="AA51" s="112">
        <v>3</v>
      </c>
      <c r="AB51" s="37"/>
      <c r="AC51" s="110">
        <f t="shared" si="0"/>
        <v>0.5</v>
      </c>
      <c r="AD51" s="37"/>
      <c r="AE51" s="110">
        <f t="shared" si="1"/>
        <v>2.5</v>
      </c>
      <c r="AF51" s="39"/>
      <c r="AG51" s="13"/>
      <c r="AH51" s="95">
        <v>0.5</v>
      </c>
      <c r="AI51" s="13"/>
      <c r="AJ51" s="39"/>
      <c r="AK51" s="39">
        <v>0.5</v>
      </c>
      <c r="AL51" s="39"/>
      <c r="AM51" s="39">
        <f t="shared" si="2"/>
        <v>0.5</v>
      </c>
      <c r="AN51" s="39"/>
      <c r="AO51" s="39">
        <f t="shared" si="3"/>
        <v>0</v>
      </c>
      <c r="AP51" s="37"/>
      <c r="AQ51" s="173"/>
      <c r="AT51" s="3"/>
      <c r="AZ51" s="2"/>
      <c r="BB51" s="2"/>
    </row>
    <row r="52" spans="1:62" ht="15.75">
      <c r="A52" s="184" t="s">
        <v>43</v>
      </c>
      <c r="B52" s="12"/>
      <c r="C52" s="76"/>
      <c r="D52" s="12"/>
      <c r="E52" s="12"/>
      <c r="F52" s="94">
        <v>1</v>
      </c>
      <c r="G52" s="12"/>
      <c r="H52" s="12"/>
      <c r="I52" s="76"/>
      <c r="J52" s="12"/>
      <c r="K52" s="12"/>
      <c r="L52" s="82"/>
      <c r="M52" s="12"/>
      <c r="N52" s="12"/>
      <c r="O52" s="76"/>
      <c r="P52" s="12"/>
      <c r="Q52" s="12"/>
      <c r="R52" s="82"/>
      <c r="S52" s="12"/>
      <c r="T52" s="12"/>
      <c r="U52" s="146"/>
      <c r="V52" s="12"/>
      <c r="W52" s="12"/>
      <c r="X52" s="82"/>
      <c r="Y52" s="12"/>
      <c r="Z52" s="37"/>
      <c r="AA52" s="111">
        <v>2</v>
      </c>
      <c r="AB52" s="37"/>
      <c r="AC52" s="109">
        <f t="shared" si="0"/>
        <v>1</v>
      </c>
      <c r="AD52" s="37"/>
      <c r="AE52" s="109">
        <f t="shared" si="1"/>
        <v>1</v>
      </c>
      <c r="AF52" s="41"/>
      <c r="AG52" s="12"/>
      <c r="AH52" s="94"/>
      <c r="AI52" s="12"/>
      <c r="AJ52" s="41"/>
      <c r="AK52" s="38">
        <v>0.5</v>
      </c>
      <c r="AL52" s="41"/>
      <c r="AM52" s="38">
        <f t="shared" si="2"/>
        <v>0</v>
      </c>
      <c r="AN52" s="41"/>
      <c r="AO52" s="38">
        <f t="shared" si="3"/>
        <v>0.5</v>
      </c>
      <c r="AP52" s="37"/>
      <c r="AQ52" s="173"/>
      <c r="AS52" s="3"/>
      <c r="AV52" s="2"/>
      <c r="AX52" s="2"/>
      <c r="BB52" s="2"/>
      <c r="BD52" s="2"/>
    </row>
    <row r="53" spans="1:62" ht="15.75">
      <c r="A53" s="185" t="s">
        <v>44</v>
      </c>
      <c r="B53" s="13"/>
      <c r="C53" s="20"/>
      <c r="D53" s="13"/>
      <c r="E53" s="13"/>
      <c r="F53" s="95"/>
      <c r="G53" s="13"/>
      <c r="H53" s="13"/>
      <c r="I53" s="20"/>
      <c r="J53" s="13"/>
      <c r="K53" s="13"/>
      <c r="L53" s="79"/>
      <c r="M53" s="13"/>
      <c r="N53" s="13"/>
      <c r="O53" s="20"/>
      <c r="P53" s="13"/>
      <c r="Q53" s="13"/>
      <c r="R53" s="79"/>
      <c r="S53" s="13"/>
      <c r="T53" s="13"/>
      <c r="U53" s="13"/>
      <c r="V53" s="13"/>
      <c r="W53" s="13"/>
      <c r="X53" s="79"/>
      <c r="Y53" s="13"/>
      <c r="Z53" s="37"/>
      <c r="AA53" s="112">
        <v>2</v>
      </c>
      <c r="AB53" s="37"/>
      <c r="AC53" s="110">
        <f t="shared" si="0"/>
        <v>0</v>
      </c>
      <c r="AD53" s="37"/>
      <c r="AE53" s="110">
        <f t="shared" si="1"/>
        <v>2</v>
      </c>
      <c r="AF53" s="39"/>
      <c r="AG53" s="13"/>
      <c r="AH53" s="95"/>
      <c r="AI53" s="13"/>
      <c r="AJ53" s="39"/>
      <c r="AK53" s="39">
        <v>0.5</v>
      </c>
      <c r="AL53" s="39"/>
      <c r="AM53" s="39">
        <f t="shared" si="2"/>
        <v>0</v>
      </c>
      <c r="AN53" s="39"/>
      <c r="AO53" s="39">
        <f t="shared" si="3"/>
        <v>0.5</v>
      </c>
      <c r="AP53" s="37"/>
      <c r="AQ53" s="173"/>
      <c r="AT53" s="3"/>
      <c r="AV53" s="2"/>
      <c r="AZ53" s="2"/>
      <c r="BB53" s="2"/>
    </row>
    <row r="54" spans="1:62" ht="15.75">
      <c r="A54" s="184" t="s">
        <v>45</v>
      </c>
      <c r="B54" s="12"/>
      <c r="C54" s="80">
        <v>0.5</v>
      </c>
      <c r="D54" s="12"/>
      <c r="E54" s="12"/>
      <c r="F54" s="94"/>
      <c r="G54" s="12"/>
      <c r="H54" s="12"/>
      <c r="I54" s="76"/>
      <c r="J54" s="12"/>
      <c r="K54" s="12"/>
      <c r="L54" s="76"/>
      <c r="M54" s="12"/>
      <c r="N54" s="12"/>
      <c r="O54" s="70">
        <v>0.5</v>
      </c>
      <c r="P54" s="12"/>
      <c r="Q54" s="12"/>
      <c r="R54" s="76"/>
      <c r="S54" s="12"/>
      <c r="T54" s="12"/>
      <c r="U54" s="12"/>
      <c r="V54" s="12"/>
      <c r="W54" s="12"/>
      <c r="X54" s="76"/>
      <c r="Y54" s="12"/>
      <c r="Z54" s="37"/>
      <c r="AA54" s="111">
        <v>2</v>
      </c>
      <c r="AB54" s="37"/>
      <c r="AC54" s="109">
        <f t="shared" si="0"/>
        <v>1</v>
      </c>
      <c r="AD54" s="37"/>
      <c r="AE54" s="109">
        <f t="shared" si="1"/>
        <v>1</v>
      </c>
      <c r="AF54" s="41"/>
      <c r="AG54" s="12"/>
      <c r="AH54" s="94"/>
      <c r="AI54" s="12"/>
      <c r="AJ54" s="41"/>
      <c r="AK54" s="38">
        <v>0.5</v>
      </c>
      <c r="AL54" s="41"/>
      <c r="AM54" s="38">
        <f t="shared" si="2"/>
        <v>0</v>
      </c>
      <c r="AN54" s="41"/>
      <c r="AO54" s="38">
        <f t="shared" si="3"/>
        <v>0.5</v>
      </c>
      <c r="AP54" s="37"/>
      <c r="AQ54" s="173"/>
      <c r="AT54" s="3"/>
      <c r="AV54" s="2"/>
      <c r="AZ54" s="2"/>
      <c r="BB54" s="2"/>
    </row>
    <row r="55" spans="1:62" ht="15.75">
      <c r="A55" s="185" t="s">
        <v>46</v>
      </c>
      <c r="B55" s="13"/>
      <c r="C55" s="20"/>
      <c r="D55" s="13"/>
      <c r="E55" s="13"/>
      <c r="F55" s="95">
        <v>1</v>
      </c>
      <c r="G55" s="13"/>
      <c r="H55" s="13"/>
      <c r="I55" s="20"/>
      <c r="J55" s="13"/>
      <c r="K55" s="13"/>
      <c r="L55" s="81"/>
      <c r="M55" s="13"/>
      <c r="N55" s="13"/>
      <c r="O55" s="20"/>
      <c r="P55" s="13"/>
      <c r="Q55" s="13"/>
      <c r="R55" s="81"/>
      <c r="S55" s="13"/>
      <c r="T55" s="13"/>
      <c r="U55" s="147"/>
      <c r="V55" s="13"/>
      <c r="W55" s="13"/>
      <c r="X55" s="81"/>
      <c r="Y55" s="13"/>
      <c r="Z55" s="37"/>
      <c r="AA55" s="112">
        <v>2</v>
      </c>
      <c r="AB55" s="37"/>
      <c r="AC55" s="110">
        <f t="shared" si="0"/>
        <v>1</v>
      </c>
      <c r="AD55" s="37"/>
      <c r="AE55" s="110">
        <f t="shared" si="1"/>
        <v>1</v>
      </c>
      <c r="AF55" s="39"/>
      <c r="AG55" s="13"/>
      <c r="AH55" s="95">
        <v>0.5</v>
      </c>
      <c r="AI55" s="13"/>
      <c r="AJ55" s="39"/>
      <c r="AK55" s="39">
        <v>0.5</v>
      </c>
      <c r="AL55" s="39"/>
      <c r="AM55" s="39">
        <f t="shared" si="2"/>
        <v>0.5</v>
      </c>
      <c r="AN55" s="39"/>
      <c r="AO55" s="39">
        <f t="shared" si="3"/>
        <v>0</v>
      </c>
      <c r="AP55" s="37"/>
      <c r="AQ55" s="173"/>
      <c r="AX55" s="2"/>
      <c r="BF55" s="1"/>
      <c r="BJ55" s="1"/>
    </row>
    <row r="56" spans="1:62" ht="15.75">
      <c r="A56" s="184" t="s">
        <v>47</v>
      </c>
      <c r="B56" s="12"/>
      <c r="C56" s="76"/>
      <c r="D56" s="12"/>
      <c r="E56" s="12"/>
      <c r="F56" s="94"/>
      <c r="G56" s="12"/>
      <c r="H56" s="12"/>
      <c r="I56" s="80">
        <v>1</v>
      </c>
      <c r="J56" s="12"/>
      <c r="K56" s="12"/>
      <c r="L56" s="82"/>
      <c r="M56" s="12"/>
      <c r="N56" s="12"/>
      <c r="O56" s="76"/>
      <c r="P56" s="12"/>
      <c r="Q56" s="12"/>
      <c r="R56" s="82"/>
      <c r="S56" s="12"/>
      <c r="T56" s="12"/>
      <c r="U56" s="12"/>
      <c r="V56" s="12"/>
      <c r="W56" s="12"/>
      <c r="X56" s="82"/>
      <c r="Y56" s="12"/>
      <c r="Z56" s="37"/>
      <c r="AA56" s="111">
        <v>2</v>
      </c>
      <c r="AB56" s="37"/>
      <c r="AC56" s="109">
        <f t="shared" si="0"/>
        <v>1</v>
      </c>
      <c r="AD56" s="37"/>
      <c r="AE56" s="109">
        <f t="shared" si="1"/>
        <v>1</v>
      </c>
      <c r="AF56" s="41"/>
      <c r="AG56" s="12"/>
      <c r="AH56" s="94"/>
      <c r="AI56" s="12"/>
      <c r="AJ56" s="41"/>
      <c r="AK56" s="38">
        <v>0.5</v>
      </c>
      <c r="AL56" s="41"/>
      <c r="AM56" s="38">
        <f t="shared" si="2"/>
        <v>0</v>
      </c>
      <c r="AN56" s="41"/>
      <c r="AO56" s="38">
        <f t="shared" si="3"/>
        <v>0.5</v>
      </c>
      <c r="AP56" s="37"/>
      <c r="AQ56" s="173"/>
      <c r="AV56" s="2"/>
      <c r="AX56" s="2"/>
      <c r="BB56" s="2"/>
      <c r="BD56" s="2"/>
    </row>
    <row r="57" spans="1:62" ht="15.75">
      <c r="A57" s="185" t="s">
        <v>48</v>
      </c>
      <c r="B57" s="13"/>
      <c r="C57" s="77"/>
      <c r="D57" s="13"/>
      <c r="E57" s="13"/>
      <c r="F57" s="95"/>
      <c r="G57" s="13"/>
      <c r="H57" s="13"/>
      <c r="I57" s="20"/>
      <c r="J57" s="13"/>
      <c r="K57" s="13"/>
      <c r="L57" s="90"/>
      <c r="M57" s="13"/>
      <c r="N57" s="13"/>
      <c r="O57" s="20"/>
      <c r="P57" s="13"/>
      <c r="Q57" s="13"/>
      <c r="R57" s="90"/>
      <c r="S57" s="13"/>
      <c r="T57" s="13"/>
      <c r="U57" s="13"/>
      <c r="V57" s="13"/>
      <c r="W57" s="13"/>
      <c r="X57" s="90"/>
      <c r="Y57" s="13"/>
      <c r="Z57" s="37"/>
      <c r="AA57" s="112">
        <v>3</v>
      </c>
      <c r="AB57" s="37"/>
      <c r="AC57" s="110">
        <f t="shared" si="0"/>
        <v>0</v>
      </c>
      <c r="AD57" s="37"/>
      <c r="AE57" s="110">
        <f t="shared" si="1"/>
        <v>3</v>
      </c>
      <c r="AF57" s="39"/>
      <c r="AG57" s="13"/>
      <c r="AH57" s="95"/>
      <c r="AI57" s="13"/>
      <c r="AJ57" s="39"/>
      <c r="AK57" s="39">
        <v>0.5</v>
      </c>
      <c r="AL57" s="39"/>
      <c r="AM57" s="39">
        <f t="shared" si="2"/>
        <v>0</v>
      </c>
      <c r="AN57" s="39"/>
      <c r="AO57" s="39">
        <f t="shared" si="3"/>
        <v>0.5</v>
      </c>
      <c r="AP57" s="37"/>
      <c r="AQ57" s="173"/>
      <c r="AS57" s="3"/>
      <c r="AV57" s="2"/>
      <c r="AX57" s="2"/>
      <c r="AZ57" s="2"/>
      <c r="BD57" s="2"/>
    </row>
    <row r="58" spans="1:62" ht="15.75">
      <c r="A58" s="184" t="s">
        <v>49</v>
      </c>
      <c r="B58" s="12"/>
      <c r="C58" s="76"/>
      <c r="D58" s="12"/>
      <c r="E58" s="12"/>
      <c r="F58" s="94"/>
      <c r="G58" s="12"/>
      <c r="H58" s="12"/>
      <c r="I58" s="80">
        <v>1</v>
      </c>
      <c r="J58" s="12"/>
      <c r="K58" s="12"/>
      <c r="L58" s="82"/>
      <c r="M58" s="12"/>
      <c r="N58" s="12"/>
      <c r="O58" s="76"/>
      <c r="P58" s="12"/>
      <c r="Q58" s="12"/>
      <c r="R58" s="83"/>
      <c r="S58" s="12"/>
      <c r="T58" s="12"/>
      <c r="U58" s="12"/>
      <c r="V58" s="12"/>
      <c r="W58" s="12"/>
      <c r="X58" s="82"/>
      <c r="Y58" s="12"/>
      <c r="Z58" s="37"/>
      <c r="AA58" s="111">
        <v>2.5</v>
      </c>
      <c r="AB58" s="37"/>
      <c r="AC58" s="109">
        <f t="shared" si="0"/>
        <v>1</v>
      </c>
      <c r="AD58" s="37"/>
      <c r="AE58" s="109">
        <f t="shared" si="1"/>
        <v>1.5</v>
      </c>
      <c r="AF58" s="41"/>
      <c r="AG58" s="12"/>
      <c r="AH58" s="94"/>
      <c r="AI58" s="12"/>
      <c r="AJ58" s="41"/>
      <c r="AK58" s="38">
        <v>0.5</v>
      </c>
      <c r="AL58" s="41"/>
      <c r="AM58" s="38">
        <f t="shared" si="2"/>
        <v>0</v>
      </c>
      <c r="AN58" s="41"/>
      <c r="AO58" s="38">
        <f t="shared" si="3"/>
        <v>0.5</v>
      </c>
      <c r="AP58" s="37"/>
      <c r="AQ58" s="173"/>
      <c r="AV58" s="2"/>
      <c r="AX58" s="2"/>
      <c r="AZ58" s="2"/>
      <c r="BB58" s="2"/>
      <c r="BD58" s="2"/>
    </row>
    <row r="59" spans="1:62" ht="15.75">
      <c r="A59" s="185" t="s">
        <v>50</v>
      </c>
      <c r="B59" s="13"/>
      <c r="C59" s="81"/>
      <c r="D59" s="13"/>
      <c r="E59" s="13"/>
      <c r="F59" s="95"/>
      <c r="G59" s="13"/>
      <c r="H59" s="13"/>
      <c r="I59" s="20"/>
      <c r="J59" s="13"/>
      <c r="K59" s="13"/>
      <c r="L59" s="90"/>
      <c r="M59" s="13"/>
      <c r="N59" s="13"/>
      <c r="O59" s="20"/>
      <c r="P59" s="13"/>
      <c r="Q59" s="13"/>
      <c r="R59" s="20"/>
      <c r="S59" s="13"/>
      <c r="T59" s="13"/>
      <c r="U59" s="13"/>
      <c r="V59" s="13"/>
      <c r="W59" s="13"/>
      <c r="X59" s="90"/>
      <c r="Y59" s="13"/>
      <c r="Z59" s="37"/>
      <c r="AA59" s="112">
        <v>3</v>
      </c>
      <c r="AB59" s="37"/>
      <c r="AC59" s="110">
        <f t="shared" si="0"/>
        <v>0</v>
      </c>
      <c r="AD59" s="37"/>
      <c r="AE59" s="110">
        <f t="shared" si="1"/>
        <v>3</v>
      </c>
      <c r="AF59" s="39"/>
      <c r="AG59" s="13"/>
      <c r="AH59" s="95">
        <v>0.5</v>
      </c>
      <c r="AI59" s="13"/>
      <c r="AJ59" s="39"/>
      <c r="AK59" s="39">
        <v>0.5</v>
      </c>
      <c r="AL59" s="39"/>
      <c r="AM59" s="39">
        <f t="shared" si="2"/>
        <v>0.5</v>
      </c>
      <c r="AN59" s="39"/>
      <c r="AO59" s="39">
        <f t="shared" si="3"/>
        <v>0</v>
      </c>
      <c r="AP59" s="37"/>
      <c r="AQ59" s="173"/>
      <c r="AT59" s="3"/>
      <c r="AV59" s="2"/>
      <c r="AX59" s="2"/>
      <c r="AZ59" s="2"/>
      <c r="BB59" s="2"/>
      <c r="BD59" s="2"/>
    </row>
    <row r="60" spans="1:62" ht="15.75">
      <c r="A60" s="184" t="s">
        <v>51</v>
      </c>
      <c r="B60" s="12"/>
      <c r="C60" s="82"/>
      <c r="D60" s="12"/>
      <c r="E60" s="12"/>
      <c r="F60" s="94">
        <v>1</v>
      </c>
      <c r="G60" s="12"/>
      <c r="H60" s="12"/>
      <c r="I60" s="76"/>
      <c r="J60" s="12"/>
      <c r="K60" s="12"/>
      <c r="L60" s="82"/>
      <c r="M60" s="12"/>
      <c r="N60" s="12"/>
      <c r="O60" s="76"/>
      <c r="P60" s="12"/>
      <c r="Q60" s="12"/>
      <c r="R60" s="78"/>
      <c r="S60" s="12"/>
      <c r="T60" s="12"/>
      <c r="U60" s="150"/>
      <c r="V60" s="12"/>
      <c r="W60" s="12"/>
      <c r="X60" s="82"/>
      <c r="Y60" s="12"/>
      <c r="Z60" s="37"/>
      <c r="AA60" s="111">
        <v>3</v>
      </c>
      <c r="AB60" s="37"/>
      <c r="AC60" s="109">
        <f t="shared" si="0"/>
        <v>1</v>
      </c>
      <c r="AD60" s="37"/>
      <c r="AE60" s="109">
        <f t="shared" si="1"/>
        <v>2</v>
      </c>
      <c r="AF60" s="41"/>
      <c r="AG60" s="12"/>
      <c r="AH60" s="94">
        <v>0.5</v>
      </c>
      <c r="AI60" s="12"/>
      <c r="AJ60" s="41"/>
      <c r="AK60" s="38">
        <v>0.5</v>
      </c>
      <c r="AL60" s="41"/>
      <c r="AM60" s="38">
        <f t="shared" si="2"/>
        <v>0.5</v>
      </c>
      <c r="AN60" s="41"/>
      <c r="AO60" s="38">
        <f t="shared" si="3"/>
        <v>0</v>
      </c>
      <c r="AP60" s="37"/>
      <c r="AQ60" s="173"/>
      <c r="AT60" s="3"/>
      <c r="AV60" s="2"/>
      <c r="AX60" s="2"/>
      <c r="AZ60" s="2"/>
      <c r="BD60" s="2"/>
    </row>
    <row r="61" spans="1:62" ht="15.75">
      <c r="A61" s="185" t="s">
        <v>52</v>
      </c>
      <c r="B61" s="13"/>
      <c r="C61" s="90"/>
      <c r="D61" s="13"/>
      <c r="E61" s="13"/>
      <c r="F61" s="95">
        <v>1</v>
      </c>
      <c r="G61" s="13"/>
      <c r="H61" s="13"/>
      <c r="I61" s="20"/>
      <c r="J61" s="13"/>
      <c r="K61" s="13"/>
      <c r="L61" s="90"/>
      <c r="M61" s="13"/>
      <c r="N61" s="13"/>
      <c r="O61" s="20"/>
      <c r="P61" s="13"/>
      <c r="Q61" s="13"/>
      <c r="R61" s="199"/>
      <c r="S61" s="13"/>
      <c r="T61" s="13"/>
      <c r="U61" s="144"/>
      <c r="V61" s="13"/>
      <c r="W61" s="13"/>
      <c r="X61" s="90"/>
      <c r="Y61" s="13"/>
      <c r="Z61" s="37"/>
      <c r="AA61" s="112">
        <v>3</v>
      </c>
      <c r="AB61" s="37"/>
      <c r="AC61" s="110">
        <f t="shared" si="0"/>
        <v>1</v>
      </c>
      <c r="AD61" s="37"/>
      <c r="AE61" s="110">
        <f t="shared" si="1"/>
        <v>2</v>
      </c>
      <c r="AF61" s="39"/>
      <c r="AG61" s="13"/>
      <c r="AH61" s="95"/>
      <c r="AI61" s="13"/>
      <c r="AJ61" s="39"/>
      <c r="AK61" s="39">
        <v>0.5</v>
      </c>
      <c r="AL61" s="39"/>
      <c r="AM61" s="39">
        <f t="shared" si="2"/>
        <v>0</v>
      </c>
      <c r="AN61" s="39"/>
      <c r="AO61" s="39">
        <f t="shared" si="3"/>
        <v>0.5</v>
      </c>
      <c r="AP61" s="37"/>
      <c r="AQ61" s="173"/>
      <c r="AX61" s="2"/>
      <c r="AZ61" s="2"/>
      <c r="BB61" s="2"/>
    </row>
    <row r="62" spans="1:62" ht="15.75">
      <c r="A62" s="184" t="s">
        <v>53</v>
      </c>
      <c r="B62" s="12"/>
      <c r="C62" s="82"/>
      <c r="D62" s="12"/>
      <c r="E62" s="12"/>
      <c r="F62" s="94">
        <v>1</v>
      </c>
      <c r="G62" s="12"/>
      <c r="H62" s="12"/>
      <c r="I62" s="76"/>
      <c r="J62" s="12"/>
      <c r="K62" s="12"/>
      <c r="L62" s="82"/>
      <c r="M62" s="12"/>
      <c r="N62" s="12"/>
      <c r="O62" s="76"/>
      <c r="P62" s="12"/>
      <c r="Q62" s="12"/>
      <c r="R62" s="83"/>
      <c r="S62" s="12"/>
      <c r="T62" s="12"/>
      <c r="U62" s="137"/>
      <c r="V62" s="12"/>
      <c r="W62" s="12"/>
      <c r="X62" s="82"/>
      <c r="Y62" s="12"/>
      <c r="Z62" s="37"/>
      <c r="AA62" s="111">
        <v>3</v>
      </c>
      <c r="AB62" s="37"/>
      <c r="AC62" s="109">
        <f t="shared" si="0"/>
        <v>1</v>
      </c>
      <c r="AD62" s="37"/>
      <c r="AE62" s="109">
        <f t="shared" si="1"/>
        <v>2</v>
      </c>
      <c r="AF62" s="41"/>
      <c r="AG62" s="12"/>
      <c r="AH62" s="94"/>
      <c r="AI62" s="12"/>
      <c r="AJ62" s="41"/>
      <c r="AK62" s="38">
        <v>0.5</v>
      </c>
      <c r="AL62" s="41"/>
      <c r="AM62" s="38">
        <f t="shared" si="2"/>
        <v>0</v>
      </c>
      <c r="AN62" s="41"/>
      <c r="AO62" s="38">
        <f t="shared" si="3"/>
        <v>0.5</v>
      </c>
      <c r="AP62" s="37"/>
      <c r="AQ62" s="173"/>
      <c r="AT62" s="3"/>
      <c r="AV62" s="2"/>
      <c r="AX62" s="2"/>
      <c r="AZ62" s="2"/>
      <c r="BB62" s="2"/>
      <c r="BD62" s="2"/>
    </row>
    <row r="63" spans="1:62" ht="15.75">
      <c r="A63" s="185" t="s">
        <v>54</v>
      </c>
      <c r="B63" s="13"/>
      <c r="C63" s="90"/>
      <c r="D63" s="13"/>
      <c r="E63" s="13"/>
      <c r="F63" s="95">
        <v>1</v>
      </c>
      <c r="G63" s="13"/>
      <c r="H63" s="13"/>
      <c r="I63" s="20"/>
      <c r="J63" s="13"/>
      <c r="K63" s="13"/>
      <c r="L63" s="90"/>
      <c r="M63" s="13"/>
      <c r="N63" s="13"/>
      <c r="O63" s="20"/>
      <c r="P63" s="13"/>
      <c r="Q63" s="13"/>
      <c r="R63" s="20"/>
      <c r="S63" s="13"/>
      <c r="T63" s="13"/>
      <c r="U63" s="140"/>
      <c r="V63" s="13"/>
      <c r="W63" s="13"/>
      <c r="X63" s="90"/>
      <c r="Y63" s="13"/>
      <c r="Z63" s="37"/>
      <c r="AA63" s="112">
        <v>3</v>
      </c>
      <c r="AB63" s="37"/>
      <c r="AC63" s="110">
        <f t="shared" si="0"/>
        <v>1</v>
      </c>
      <c r="AD63" s="37"/>
      <c r="AE63" s="110">
        <f t="shared" si="1"/>
        <v>2</v>
      </c>
      <c r="AF63" s="39"/>
      <c r="AG63" s="13"/>
      <c r="AH63" s="95"/>
      <c r="AI63" s="13"/>
      <c r="AJ63" s="39"/>
      <c r="AK63" s="39">
        <v>0.5</v>
      </c>
      <c r="AL63" s="39"/>
      <c r="AM63" s="39">
        <f t="shared" si="2"/>
        <v>0</v>
      </c>
      <c r="AN63" s="39"/>
      <c r="AO63" s="39">
        <f t="shared" si="3"/>
        <v>0.5</v>
      </c>
      <c r="AP63" s="37"/>
      <c r="AQ63" s="173"/>
      <c r="AT63" s="3"/>
      <c r="AV63" s="2"/>
      <c r="AX63" s="2"/>
      <c r="AZ63" s="2"/>
      <c r="BD63" s="2"/>
    </row>
    <row r="64" spans="1:62" ht="15.75">
      <c r="A64" s="184" t="s">
        <v>55</v>
      </c>
      <c r="B64" s="12"/>
      <c r="C64" s="83"/>
      <c r="D64" s="12"/>
      <c r="E64" s="12"/>
      <c r="F64" s="94"/>
      <c r="G64" s="12"/>
      <c r="H64" s="12"/>
      <c r="I64" s="76"/>
      <c r="J64" s="12"/>
      <c r="K64" s="12"/>
      <c r="L64" s="82"/>
      <c r="M64" s="12"/>
      <c r="N64" s="12"/>
      <c r="O64" s="76"/>
      <c r="P64" s="12"/>
      <c r="Q64" s="12"/>
      <c r="R64" s="78">
        <v>0.5</v>
      </c>
      <c r="S64" s="12"/>
      <c r="T64" s="12"/>
      <c r="U64" s="12"/>
      <c r="V64" s="12"/>
      <c r="W64" s="12"/>
      <c r="X64" s="82"/>
      <c r="Y64" s="12"/>
      <c r="Z64" s="37"/>
      <c r="AA64" s="111">
        <v>3</v>
      </c>
      <c r="AB64" s="37"/>
      <c r="AC64" s="109">
        <f t="shared" si="0"/>
        <v>0.5</v>
      </c>
      <c r="AD64" s="37"/>
      <c r="AE64" s="109">
        <f t="shared" si="1"/>
        <v>2.5</v>
      </c>
      <c r="AF64" s="41"/>
      <c r="AG64" s="12"/>
      <c r="AH64" s="94">
        <v>0.5</v>
      </c>
      <c r="AI64" s="12"/>
      <c r="AJ64" s="41"/>
      <c r="AK64" s="38">
        <v>0.5</v>
      </c>
      <c r="AL64" s="41"/>
      <c r="AM64" s="38">
        <f t="shared" si="2"/>
        <v>0.5</v>
      </c>
      <c r="AN64" s="41"/>
      <c r="AO64" s="38">
        <f t="shared" si="3"/>
        <v>0</v>
      </c>
      <c r="AP64" s="37"/>
      <c r="AQ64" s="173"/>
      <c r="AT64" s="3"/>
      <c r="AX64" s="2"/>
      <c r="AZ64" s="2"/>
      <c r="BB64" s="2"/>
    </row>
    <row r="65" spans="1:56" ht="15.75">
      <c r="A65" s="185" t="s">
        <v>56</v>
      </c>
      <c r="B65" s="13"/>
      <c r="C65" s="20"/>
      <c r="D65" s="13"/>
      <c r="E65" s="13"/>
      <c r="F65" s="95">
        <v>1</v>
      </c>
      <c r="G65" s="13"/>
      <c r="H65" s="13"/>
      <c r="I65" s="20"/>
      <c r="J65" s="13"/>
      <c r="K65" s="13"/>
      <c r="L65" s="90"/>
      <c r="M65" s="13"/>
      <c r="N65" s="13"/>
      <c r="O65" s="20"/>
      <c r="P65" s="13"/>
      <c r="Q65" s="13"/>
      <c r="R65" s="90"/>
      <c r="S65" s="13"/>
      <c r="T65" s="13"/>
      <c r="U65" s="147"/>
      <c r="V65" s="13"/>
      <c r="W65" s="13"/>
      <c r="X65" s="90"/>
      <c r="Y65" s="13"/>
      <c r="Z65" s="37"/>
      <c r="AA65" s="112">
        <v>2</v>
      </c>
      <c r="AB65" s="37"/>
      <c r="AC65" s="110">
        <f t="shared" si="0"/>
        <v>1</v>
      </c>
      <c r="AD65" s="37"/>
      <c r="AE65" s="110">
        <f t="shared" si="1"/>
        <v>1</v>
      </c>
      <c r="AF65" s="39"/>
      <c r="AG65" s="13"/>
      <c r="AH65" s="95"/>
      <c r="AI65" s="13"/>
      <c r="AJ65" s="39"/>
      <c r="AK65" s="39">
        <v>0.5</v>
      </c>
      <c r="AL65" s="39"/>
      <c r="AM65" s="39">
        <f t="shared" si="2"/>
        <v>0</v>
      </c>
      <c r="AN65" s="39"/>
      <c r="AO65" s="39">
        <f t="shared" si="3"/>
        <v>0.5</v>
      </c>
      <c r="AP65" s="37"/>
      <c r="AQ65" s="173"/>
      <c r="AV65" s="2"/>
      <c r="AX65" s="2"/>
      <c r="AZ65" s="2"/>
      <c r="BB65" s="2"/>
      <c r="BD65" s="2"/>
    </row>
    <row r="66" spans="1:56" ht="15.75">
      <c r="A66" s="184" t="s">
        <v>115</v>
      </c>
      <c r="B66" s="12"/>
      <c r="C66" s="76"/>
      <c r="D66" s="12"/>
      <c r="E66" s="12"/>
      <c r="F66" s="94"/>
      <c r="G66" s="12"/>
      <c r="H66" s="12"/>
      <c r="I66" s="76"/>
      <c r="J66" s="12"/>
      <c r="K66" s="12"/>
      <c r="L66" s="82"/>
      <c r="M66" s="12"/>
      <c r="N66" s="12"/>
      <c r="O66" s="76"/>
      <c r="P66" s="12"/>
      <c r="Q66" s="12"/>
      <c r="R66" s="82"/>
      <c r="S66" s="12"/>
      <c r="T66" s="12"/>
      <c r="U66" s="12"/>
      <c r="V66" s="12"/>
      <c r="W66" s="12"/>
      <c r="X66" s="82"/>
      <c r="Y66" s="12"/>
      <c r="Z66" s="37"/>
      <c r="AA66" s="111">
        <v>2</v>
      </c>
      <c r="AB66" s="37"/>
      <c r="AC66" s="109">
        <f t="shared" si="0"/>
        <v>0</v>
      </c>
      <c r="AD66" s="37"/>
      <c r="AE66" s="109">
        <f t="shared" si="1"/>
        <v>2</v>
      </c>
      <c r="AF66" s="41"/>
      <c r="AG66" s="12"/>
      <c r="AH66" s="94">
        <v>0.5</v>
      </c>
      <c r="AI66" s="12"/>
      <c r="AJ66" s="41"/>
      <c r="AK66" s="38">
        <v>0.5</v>
      </c>
      <c r="AL66" s="41"/>
      <c r="AM66" s="38">
        <f t="shared" si="2"/>
        <v>0.5</v>
      </c>
      <c r="AN66" s="41"/>
      <c r="AO66" s="38">
        <f t="shared" si="3"/>
        <v>0</v>
      </c>
      <c r="AP66" s="37"/>
      <c r="AQ66" s="173"/>
    </row>
    <row r="67" spans="1:56" ht="15.75">
      <c r="A67" s="185" t="s">
        <v>116</v>
      </c>
      <c r="B67" s="13"/>
      <c r="C67" s="20"/>
      <c r="D67" s="13"/>
      <c r="E67" s="13"/>
      <c r="F67" s="95"/>
      <c r="G67" s="13"/>
      <c r="H67" s="13"/>
      <c r="I67" s="20"/>
      <c r="J67" s="13"/>
      <c r="K67" s="13"/>
      <c r="L67" s="90"/>
      <c r="M67" s="13"/>
      <c r="N67" s="13"/>
      <c r="O67" s="20"/>
      <c r="P67" s="13"/>
      <c r="Q67" s="13"/>
      <c r="R67" s="90"/>
      <c r="S67" s="13"/>
      <c r="T67" s="13"/>
      <c r="U67" s="13"/>
      <c r="V67" s="13"/>
      <c r="W67" s="13"/>
      <c r="X67" s="90"/>
      <c r="Y67" s="13"/>
      <c r="Z67" s="37"/>
      <c r="AA67" s="112">
        <v>2</v>
      </c>
      <c r="AB67" s="37"/>
      <c r="AC67" s="110">
        <f t="shared" si="0"/>
        <v>0</v>
      </c>
      <c r="AD67" s="37"/>
      <c r="AE67" s="110">
        <f t="shared" si="1"/>
        <v>2</v>
      </c>
      <c r="AF67" s="39"/>
      <c r="AG67" s="13"/>
      <c r="AH67" s="95">
        <v>0.5</v>
      </c>
      <c r="AI67" s="13"/>
      <c r="AJ67" s="39"/>
      <c r="AK67" s="39">
        <v>0.5</v>
      </c>
      <c r="AL67" s="39"/>
      <c r="AM67" s="39">
        <f t="shared" si="2"/>
        <v>0.5</v>
      </c>
      <c r="AN67" s="39"/>
      <c r="AO67" s="39">
        <f t="shared" si="3"/>
        <v>0</v>
      </c>
      <c r="AP67" s="37"/>
      <c r="AQ67" s="173"/>
    </row>
    <row r="68" spans="1:56" ht="15.75">
      <c r="A68" s="184" t="s">
        <v>57</v>
      </c>
      <c r="B68" s="12"/>
      <c r="C68" s="101"/>
      <c r="D68" s="12"/>
      <c r="E68" s="12"/>
      <c r="F68" s="94">
        <v>0.5</v>
      </c>
      <c r="G68" s="12"/>
      <c r="H68" s="12"/>
      <c r="I68" s="76"/>
      <c r="J68" s="12"/>
      <c r="K68" s="12"/>
      <c r="L68" s="82"/>
      <c r="M68" s="12"/>
      <c r="N68" s="12"/>
      <c r="O68" s="76"/>
      <c r="P68" s="12"/>
      <c r="Q68" s="12"/>
      <c r="R68" s="82"/>
      <c r="S68" s="12"/>
      <c r="T68" s="12"/>
      <c r="U68" s="150"/>
      <c r="V68" s="12"/>
      <c r="W68" s="12"/>
      <c r="X68" s="82"/>
      <c r="Y68" s="12"/>
      <c r="Z68" s="37"/>
      <c r="AA68" s="111">
        <v>3</v>
      </c>
      <c r="AB68" s="37"/>
      <c r="AC68" s="109">
        <f t="shared" si="0"/>
        <v>0.5</v>
      </c>
      <c r="AD68" s="37"/>
      <c r="AE68" s="109">
        <f t="shared" si="1"/>
        <v>2.5</v>
      </c>
      <c r="AF68" s="41"/>
      <c r="AG68" s="12"/>
      <c r="AH68" s="94">
        <v>0.5</v>
      </c>
      <c r="AI68" s="12"/>
      <c r="AJ68" s="41"/>
      <c r="AK68" s="38">
        <v>0.5</v>
      </c>
      <c r="AL68" s="41"/>
      <c r="AM68" s="38">
        <f t="shared" si="2"/>
        <v>0.5</v>
      </c>
      <c r="AN68" s="41"/>
      <c r="AO68" s="38">
        <f t="shared" si="3"/>
        <v>0</v>
      </c>
      <c r="AP68" s="37"/>
      <c r="AQ68" s="173"/>
      <c r="AV68" s="2"/>
      <c r="AX68" s="2"/>
      <c r="AZ68" s="2"/>
      <c r="BD68" s="2"/>
    </row>
    <row r="69" spans="1:56" ht="15.75">
      <c r="A69" s="185" t="s">
        <v>58</v>
      </c>
      <c r="B69" s="13"/>
      <c r="C69" s="95"/>
      <c r="D69" s="13"/>
      <c r="E69" s="13"/>
      <c r="F69" s="95">
        <v>1</v>
      </c>
      <c r="G69" s="13"/>
      <c r="H69" s="13"/>
      <c r="I69" s="20"/>
      <c r="J69" s="13"/>
      <c r="K69" s="13"/>
      <c r="L69" s="90"/>
      <c r="M69" s="13"/>
      <c r="N69" s="13"/>
      <c r="O69" s="20"/>
      <c r="P69" s="13"/>
      <c r="Q69" s="13"/>
      <c r="R69" s="90"/>
      <c r="S69" s="13"/>
      <c r="T69" s="13"/>
      <c r="U69" s="144"/>
      <c r="V69" s="13"/>
      <c r="W69" s="13"/>
      <c r="X69" s="90"/>
      <c r="Y69" s="13"/>
      <c r="Z69" s="37"/>
      <c r="AA69" s="112">
        <v>3</v>
      </c>
      <c r="AB69" s="37"/>
      <c r="AC69" s="110">
        <f t="shared" si="0"/>
        <v>1</v>
      </c>
      <c r="AD69" s="37"/>
      <c r="AE69" s="110">
        <f t="shared" si="1"/>
        <v>2</v>
      </c>
      <c r="AF69" s="39"/>
      <c r="AG69" s="13"/>
      <c r="AH69" s="95"/>
      <c r="AI69" s="13"/>
      <c r="AJ69" s="39"/>
      <c r="AK69" s="39">
        <v>0.5</v>
      </c>
      <c r="AL69" s="39"/>
      <c r="AM69" s="39">
        <f t="shared" si="2"/>
        <v>0</v>
      </c>
      <c r="AN69" s="39"/>
      <c r="AO69" s="39">
        <f t="shared" si="3"/>
        <v>0.5</v>
      </c>
      <c r="AP69" s="37"/>
      <c r="AQ69" s="173"/>
      <c r="AV69" s="2"/>
      <c r="BB69" s="2"/>
      <c r="BD69" s="2"/>
    </row>
    <row r="70" spans="1:56" ht="15.75">
      <c r="A70" s="184" t="s">
        <v>59</v>
      </c>
      <c r="B70" s="12"/>
      <c r="C70" s="85"/>
      <c r="D70" s="12"/>
      <c r="E70" s="12"/>
      <c r="F70" s="94">
        <v>1</v>
      </c>
      <c r="G70" s="12"/>
      <c r="H70" s="12"/>
      <c r="I70" s="76"/>
      <c r="J70" s="12"/>
      <c r="K70" s="12"/>
      <c r="L70" s="82"/>
      <c r="M70" s="12"/>
      <c r="N70" s="12"/>
      <c r="O70" s="76"/>
      <c r="P70" s="12"/>
      <c r="Q70" s="12"/>
      <c r="R70" s="82"/>
      <c r="S70" s="12"/>
      <c r="T70" s="12"/>
      <c r="U70" s="146"/>
      <c r="V70" s="12"/>
      <c r="W70" s="12"/>
      <c r="X70" s="82"/>
      <c r="Y70" s="12"/>
      <c r="Z70" s="37"/>
      <c r="AA70" s="111">
        <v>3</v>
      </c>
      <c r="AB70" s="37"/>
      <c r="AC70" s="109">
        <f t="shared" si="0"/>
        <v>1</v>
      </c>
      <c r="AD70" s="37"/>
      <c r="AE70" s="109">
        <f t="shared" si="1"/>
        <v>2</v>
      </c>
      <c r="AF70" s="41"/>
      <c r="AG70" s="12"/>
      <c r="AH70" s="94"/>
      <c r="AI70" s="12"/>
      <c r="AJ70" s="41"/>
      <c r="AK70" s="38">
        <v>0.5</v>
      </c>
      <c r="AL70" s="41"/>
      <c r="AM70" s="38">
        <f t="shared" si="2"/>
        <v>0</v>
      </c>
      <c r="AN70" s="41"/>
      <c r="AO70" s="38">
        <f t="shared" si="3"/>
        <v>0.5</v>
      </c>
      <c r="AP70" s="37"/>
      <c r="AQ70" s="173"/>
      <c r="AV70" s="2"/>
      <c r="AX70" s="2"/>
      <c r="AZ70" s="2"/>
      <c r="BB70" s="2"/>
      <c r="BD70" s="2"/>
    </row>
    <row r="71" spans="1:56" ht="15.75">
      <c r="A71" s="185" t="s">
        <v>60</v>
      </c>
      <c r="B71" s="13"/>
      <c r="C71" s="20"/>
      <c r="D71" s="13"/>
      <c r="E71" s="13"/>
      <c r="F71" s="95"/>
      <c r="G71" s="13"/>
      <c r="H71" s="13"/>
      <c r="I71" s="84">
        <v>1</v>
      </c>
      <c r="J71" s="13"/>
      <c r="K71" s="13"/>
      <c r="L71" s="90"/>
      <c r="M71" s="13"/>
      <c r="N71" s="13"/>
      <c r="O71" s="20"/>
      <c r="P71" s="13"/>
      <c r="Q71" s="13"/>
      <c r="R71" s="90"/>
      <c r="S71" s="13"/>
      <c r="T71" s="13"/>
      <c r="U71" s="13"/>
      <c r="V71" s="13"/>
      <c r="W71" s="13"/>
      <c r="X71" s="90"/>
      <c r="Y71" s="13"/>
      <c r="Z71" s="37"/>
      <c r="AA71" s="112">
        <v>2</v>
      </c>
      <c r="AB71" s="37"/>
      <c r="AC71" s="110">
        <f t="shared" si="0"/>
        <v>1</v>
      </c>
      <c r="AD71" s="37"/>
      <c r="AE71" s="110">
        <f t="shared" si="1"/>
        <v>1</v>
      </c>
      <c r="AF71" s="39"/>
      <c r="AG71" s="13"/>
      <c r="AH71" s="95"/>
      <c r="AI71" s="13"/>
      <c r="AJ71" s="39"/>
      <c r="AK71" s="39">
        <v>0.5</v>
      </c>
      <c r="AL71" s="39"/>
      <c r="AM71" s="39">
        <f t="shared" si="2"/>
        <v>0</v>
      </c>
      <c r="AN71" s="39"/>
      <c r="AO71" s="39">
        <f t="shared" si="3"/>
        <v>0.5</v>
      </c>
      <c r="AP71" s="37"/>
      <c r="AQ71" s="173"/>
      <c r="AT71" s="3"/>
      <c r="BB71" s="2"/>
      <c r="BD71" s="2"/>
    </row>
    <row r="72" spans="1:56" ht="15.75">
      <c r="A72" s="184" t="s">
        <v>61</v>
      </c>
      <c r="B72" s="12"/>
      <c r="C72" s="76"/>
      <c r="D72" s="12"/>
      <c r="E72" s="12"/>
      <c r="F72" s="94"/>
      <c r="G72" s="12"/>
      <c r="H72" s="12"/>
      <c r="I72" s="94">
        <v>1</v>
      </c>
      <c r="J72" s="12"/>
      <c r="K72" s="12"/>
      <c r="L72" s="82"/>
      <c r="M72" s="12"/>
      <c r="N72" s="12"/>
      <c r="O72" s="76"/>
      <c r="P72" s="12"/>
      <c r="Q72" s="12"/>
      <c r="R72" s="82"/>
      <c r="S72" s="12"/>
      <c r="T72" s="12"/>
      <c r="U72" s="12"/>
      <c r="V72" s="12"/>
      <c r="W72" s="12"/>
      <c r="X72" s="82"/>
      <c r="Y72" s="12"/>
      <c r="Z72" s="37"/>
      <c r="AA72" s="111">
        <v>2.5</v>
      </c>
      <c r="AB72" s="37"/>
      <c r="AC72" s="109">
        <f t="shared" si="0"/>
        <v>1</v>
      </c>
      <c r="AD72" s="37"/>
      <c r="AE72" s="109">
        <f t="shared" si="1"/>
        <v>1.5</v>
      </c>
      <c r="AF72" s="41"/>
      <c r="AG72" s="12"/>
      <c r="AH72" s="94"/>
      <c r="AI72" s="12"/>
      <c r="AJ72" s="41"/>
      <c r="AK72" s="38">
        <v>0.5</v>
      </c>
      <c r="AL72" s="41"/>
      <c r="AM72" s="38">
        <f t="shared" si="2"/>
        <v>0</v>
      </c>
      <c r="AN72" s="41"/>
      <c r="AO72" s="38">
        <f t="shared" si="3"/>
        <v>0.5</v>
      </c>
      <c r="AP72" s="37"/>
      <c r="AQ72" s="173"/>
    </row>
    <row r="73" spans="1:56" ht="15.75">
      <c r="A73" s="185" t="s">
        <v>62</v>
      </c>
      <c r="B73" s="13"/>
      <c r="C73" s="20"/>
      <c r="D73" s="13"/>
      <c r="E73" s="13"/>
      <c r="F73" s="95"/>
      <c r="G73" s="13"/>
      <c r="H73" s="13"/>
      <c r="I73" s="95">
        <v>1</v>
      </c>
      <c r="J73" s="13"/>
      <c r="K73" s="13"/>
      <c r="L73" s="90"/>
      <c r="M73" s="13"/>
      <c r="N73" s="13"/>
      <c r="O73" s="20"/>
      <c r="P73" s="13"/>
      <c r="Q73" s="13"/>
      <c r="R73" s="90"/>
      <c r="S73" s="13"/>
      <c r="T73" s="13"/>
      <c r="U73" s="13"/>
      <c r="V73" s="13"/>
      <c r="W73" s="13"/>
      <c r="X73" s="90"/>
      <c r="Y73" s="13"/>
      <c r="Z73" s="37"/>
      <c r="AA73" s="112">
        <v>2.5</v>
      </c>
      <c r="AB73" s="37"/>
      <c r="AC73" s="110">
        <f t="shared" si="0"/>
        <v>1</v>
      </c>
      <c r="AD73" s="37"/>
      <c r="AE73" s="110">
        <f t="shared" si="1"/>
        <v>1.5</v>
      </c>
      <c r="AF73" s="39"/>
      <c r="AG73" s="13"/>
      <c r="AH73" s="95"/>
      <c r="AI73" s="13"/>
      <c r="AJ73" s="39"/>
      <c r="AK73" s="39">
        <v>0.5</v>
      </c>
      <c r="AL73" s="39"/>
      <c r="AM73" s="39">
        <f t="shared" si="2"/>
        <v>0</v>
      </c>
      <c r="AN73" s="39"/>
      <c r="AO73" s="39">
        <f t="shared" si="3"/>
        <v>0.5</v>
      </c>
      <c r="AP73" s="37"/>
      <c r="AQ73" s="173"/>
    </row>
    <row r="74" spans="1:56" ht="15.75">
      <c r="A74" s="184" t="s">
        <v>63</v>
      </c>
      <c r="B74" s="12"/>
      <c r="C74" s="76"/>
      <c r="D74" s="12"/>
      <c r="E74" s="12"/>
      <c r="F74" s="94"/>
      <c r="G74" s="12"/>
      <c r="H74" s="12"/>
      <c r="I74" s="85">
        <v>1</v>
      </c>
      <c r="J74" s="12"/>
      <c r="K74" s="12"/>
      <c r="L74" s="82"/>
      <c r="M74" s="12"/>
      <c r="N74" s="12"/>
      <c r="O74" s="76"/>
      <c r="P74" s="12"/>
      <c r="Q74" s="12"/>
      <c r="R74" s="82"/>
      <c r="S74" s="12"/>
      <c r="T74" s="12"/>
      <c r="U74" s="12"/>
      <c r="V74" s="12"/>
      <c r="W74" s="12"/>
      <c r="X74" s="82"/>
      <c r="Y74" s="12"/>
      <c r="Z74" s="37"/>
      <c r="AA74" s="111">
        <v>2.5</v>
      </c>
      <c r="AB74" s="37"/>
      <c r="AC74" s="109">
        <f t="shared" si="0"/>
        <v>1</v>
      </c>
      <c r="AD74" s="37"/>
      <c r="AE74" s="109">
        <f t="shared" si="1"/>
        <v>1.5</v>
      </c>
      <c r="AF74" s="41"/>
      <c r="AG74" s="12"/>
      <c r="AH74" s="94"/>
      <c r="AI74" s="12"/>
      <c r="AJ74" s="41"/>
      <c r="AK74" s="38">
        <v>0.5</v>
      </c>
      <c r="AL74" s="41"/>
      <c r="AM74" s="38">
        <f t="shared" si="2"/>
        <v>0</v>
      </c>
      <c r="AN74" s="41"/>
      <c r="AO74" s="38">
        <f t="shared" si="3"/>
        <v>0.5</v>
      </c>
      <c r="AP74" s="37"/>
      <c r="AQ74" s="173"/>
    </row>
    <row r="75" spans="1:56" ht="15.75">
      <c r="A75" s="185" t="s">
        <v>64</v>
      </c>
      <c r="B75" s="13"/>
      <c r="C75" s="84"/>
      <c r="D75" s="13"/>
      <c r="E75" s="13"/>
      <c r="F75" s="95"/>
      <c r="G75" s="13"/>
      <c r="H75" s="13"/>
      <c r="I75" s="20"/>
      <c r="J75" s="13"/>
      <c r="K75" s="13"/>
      <c r="L75" s="90"/>
      <c r="M75" s="13"/>
      <c r="N75" s="13"/>
      <c r="O75" s="20"/>
      <c r="P75" s="13"/>
      <c r="Q75" s="13"/>
      <c r="R75" s="90"/>
      <c r="S75" s="13"/>
      <c r="T75" s="13"/>
      <c r="U75" s="13"/>
      <c r="V75" s="13"/>
      <c r="W75" s="13"/>
      <c r="X75" s="90"/>
      <c r="Y75" s="13"/>
      <c r="Z75" s="37"/>
      <c r="AA75" s="112">
        <v>3</v>
      </c>
      <c r="AB75" s="37"/>
      <c r="AC75" s="110">
        <f t="shared" si="0"/>
        <v>0</v>
      </c>
      <c r="AD75" s="37"/>
      <c r="AE75" s="110">
        <f t="shared" si="1"/>
        <v>3</v>
      </c>
      <c r="AF75" s="39"/>
      <c r="AG75" s="13"/>
      <c r="AH75" s="95">
        <v>0.5</v>
      </c>
      <c r="AI75" s="13"/>
      <c r="AJ75" s="39"/>
      <c r="AK75" s="39">
        <v>0.5</v>
      </c>
      <c r="AL75" s="39"/>
      <c r="AM75" s="39">
        <f t="shared" si="2"/>
        <v>0.5</v>
      </c>
      <c r="AN75" s="39"/>
      <c r="AO75" s="39">
        <f t="shared" si="3"/>
        <v>0</v>
      </c>
      <c r="AP75" s="37"/>
      <c r="AQ75" s="173"/>
    </row>
    <row r="76" spans="1:56" ht="15.75">
      <c r="A76" s="184" t="s">
        <v>65</v>
      </c>
      <c r="B76" s="12"/>
      <c r="C76" s="94"/>
      <c r="D76" s="12"/>
      <c r="E76" s="12"/>
      <c r="F76" s="94">
        <v>1</v>
      </c>
      <c r="G76" s="12"/>
      <c r="H76" s="12"/>
      <c r="I76" s="101"/>
      <c r="J76" s="12"/>
      <c r="K76" s="12"/>
      <c r="L76" s="82"/>
      <c r="M76" s="12"/>
      <c r="N76" s="12"/>
      <c r="O76" s="76"/>
      <c r="P76" s="12"/>
      <c r="Q76" s="12"/>
      <c r="R76" s="82"/>
      <c r="S76" s="12"/>
      <c r="T76" s="12"/>
      <c r="U76" s="152"/>
      <c r="V76" s="12"/>
      <c r="W76" s="12"/>
      <c r="X76" s="82"/>
      <c r="Y76" s="12"/>
      <c r="Z76" s="37"/>
      <c r="AA76" s="111">
        <v>3.5</v>
      </c>
      <c r="AB76" s="37"/>
      <c r="AC76" s="109">
        <f>(C76+F76+I76+L76+O76+R76+U76+X76)</f>
        <v>1</v>
      </c>
      <c r="AD76" s="37"/>
      <c r="AE76" s="109">
        <f>AA76-AC76</f>
        <v>2.5</v>
      </c>
      <c r="AF76" s="41"/>
      <c r="AG76" s="12"/>
      <c r="AH76" s="94"/>
      <c r="AI76" s="12"/>
      <c r="AJ76" s="41"/>
      <c r="AK76" s="38">
        <v>0.5</v>
      </c>
      <c r="AL76" s="41"/>
      <c r="AM76" s="38">
        <f>AH76</f>
        <v>0</v>
      </c>
      <c r="AN76" s="41"/>
      <c r="AO76" s="38">
        <f t="shared" si="3"/>
        <v>0.5</v>
      </c>
      <c r="AP76" s="37"/>
      <c r="AQ76" s="173"/>
    </row>
    <row r="77" spans="1:56" ht="15.75">
      <c r="A77" s="185" t="s">
        <v>66</v>
      </c>
      <c r="B77" s="13"/>
      <c r="C77" s="100"/>
      <c r="D77" s="13"/>
      <c r="E77" s="13"/>
      <c r="F77" s="95"/>
      <c r="G77" s="13"/>
      <c r="H77" s="13"/>
      <c r="I77" s="95">
        <v>1</v>
      </c>
      <c r="J77" s="13"/>
      <c r="K77" s="13"/>
      <c r="L77" s="90"/>
      <c r="M77" s="13"/>
      <c r="N77" s="13"/>
      <c r="O77" s="20"/>
      <c r="P77" s="13"/>
      <c r="Q77" s="13"/>
      <c r="R77" s="90"/>
      <c r="S77" s="13"/>
      <c r="T77" s="13"/>
      <c r="U77" s="13"/>
      <c r="V77" s="13"/>
      <c r="W77" s="13"/>
      <c r="X77" s="90"/>
      <c r="Y77" s="13"/>
      <c r="Z77" s="37"/>
      <c r="AA77" s="112">
        <v>3</v>
      </c>
      <c r="AB77" s="37"/>
      <c r="AC77" s="110">
        <f>(C77+F77+I77+L77+O77+R77+U77+X77)</f>
        <v>1</v>
      </c>
      <c r="AD77" s="37"/>
      <c r="AE77" s="110">
        <f>AA77-AC77</f>
        <v>2</v>
      </c>
      <c r="AF77" s="39"/>
      <c r="AG77" s="13"/>
      <c r="AH77" s="95"/>
      <c r="AI77" s="13"/>
      <c r="AJ77" s="39"/>
      <c r="AK77" s="39">
        <v>0.5</v>
      </c>
      <c r="AL77" s="39"/>
      <c r="AM77" s="39">
        <f>AH77</f>
        <v>0</v>
      </c>
      <c r="AN77" s="39"/>
      <c r="AO77" s="39">
        <f t="shared" si="3"/>
        <v>0.5</v>
      </c>
      <c r="AP77" s="37"/>
      <c r="AQ77" s="173"/>
    </row>
    <row r="78" spans="1:56" ht="15.75">
      <c r="A78" s="184" t="s">
        <v>67</v>
      </c>
      <c r="B78" s="12"/>
      <c r="C78" s="76"/>
      <c r="D78" s="12"/>
      <c r="E78" s="12"/>
      <c r="F78" s="85"/>
      <c r="G78" s="12"/>
      <c r="H78" s="12"/>
      <c r="I78" s="85">
        <v>1</v>
      </c>
      <c r="J78" s="12"/>
      <c r="K78" s="12"/>
      <c r="L78" s="83"/>
      <c r="M78" s="12"/>
      <c r="N78" s="12"/>
      <c r="O78" s="76"/>
      <c r="P78" s="12"/>
      <c r="Q78" s="12"/>
      <c r="R78" s="83"/>
      <c r="S78" s="12"/>
      <c r="T78" s="12"/>
      <c r="U78" s="12"/>
      <c r="V78" s="12"/>
      <c r="W78" s="12"/>
      <c r="X78" s="83"/>
      <c r="Y78" s="12"/>
      <c r="Z78" s="37"/>
      <c r="AA78" s="111">
        <v>2.5</v>
      </c>
      <c r="AB78" s="37"/>
      <c r="AC78" s="109">
        <f>(C78+F78+I78+L78+O78+R78+U78+X78)</f>
        <v>1</v>
      </c>
      <c r="AD78" s="37"/>
      <c r="AE78" s="109">
        <f>AA78-AC78</f>
        <v>1.5</v>
      </c>
      <c r="AF78" s="41"/>
      <c r="AG78" s="12"/>
      <c r="AH78" s="85"/>
      <c r="AI78" s="12"/>
      <c r="AJ78" s="41"/>
      <c r="AK78" s="40">
        <v>0.5</v>
      </c>
      <c r="AL78" s="41"/>
      <c r="AM78" s="38">
        <f>AH78</f>
        <v>0</v>
      </c>
      <c r="AN78" s="41"/>
      <c r="AO78" s="38">
        <f>AK78-AM78</f>
        <v>0.5</v>
      </c>
      <c r="AP78" s="37"/>
      <c r="AQ78" s="173"/>
    </row>
    <row r="79" spans="1:56" ht="14.1" customHeight="1">
      <c r="A79" s="165"/>
      <c r="B79" s="7"/>
      <c r="C79" s="8"/>
      <c r="D79" s="7"/>
      <c r="E79" s="7"/>
      <c r="F79" s="8"/>
      <c r="G79" s="7"/>
      <c r="H79" s="7"/>
      <c r="I79" s="8"/>
      <c r="J79" s="7"/>
      <c r="K79" s="7"/>
      <c r="L79" s="8"/>
      <c r="M79" s="7"/>
      <c r="N79" s="7"/>
      <c r="O79" s="8"/>
      <c r="P79" s="7"/>
      <c r="Q79" s="7"/>
      <c r="R79" s="8"/>
      <c r="S79" s="7"/>
      <c r="T79" s="7"/>
      <c r="U79" s="7"/>
      <c r="V79" s="7"/>
      <c r="W79" s="7"/>
      <c r="X79" s="8"/>
      <c r="Y79" s="7"/>
      <c r="Z79" s="27"/>
      <c r="AA79" s="27"/>
      <c r="AB79" s="27"/>
      <c r="AC79" s="40"/>
      <c r="AD79" s="30"/>
      <c r="AE79" s="40"/>
      <c r="AF79" s="8"/>
      <c r="AG79" s="7"/>
      <c r="AH79" s="8"/>
      <c r="AI79" s="7"/>
      <c r="AJ79" s="7"/>
      <c r="AK79" s="33"/>
      <c r="AL79" s="33"/>
      <c r="AM79" s="40"/>
      <c r="AN79" s="40"/>
      <c r="AO79" s="40"/>
      <c r="AP79" s="33"/>
      <c r="AQ79" s="186"/>
    </row>
    <row r="80" spans="1:56" ht="15.75">
      <c r="A80" s="181" t="s">
        <v>79</v>
      </c>
      <c r="B80" s="7"/>
      <c r="C80" s="8">
        <v>31</v>
      </c>
      <c r="D80" s="7"/>
      <c r="E80" s="7"/>
      <c r="F80" s="8">
        <v>67</v>
      </c>
      <c r="G80" s="7"/>
      <c r="H80" s="7"/>
      <c r="I80" s="8">
        <v>31</v>
      </c>
      <c r="J80" s="7"/>
      <c r="K80" s="7"/>
      <c r="L80" s="8">
        <v>65</v>
      </c>
      <c r="M80" s="7"/>
      <c r="N80" s="7"/>
      <c r="O80" s="8">
        <v>1</v>
      </c>
      <c r="P80" s="7"/>
      <c r="Q80" s="7"/>
      <c r="R80" s="8">
        <v>60</v>
      </c>
      <c r="S80" s="7"/>
      <c r="T80" s="7"/>
      <c r="U80" s="8">
        <v>25</v>
      </c>
      <c r="V80" s="7"/>
      <c r="W80" s="7"/>
      <c r="X80" s="8">
        <v>65</v>
      </c>
      <c r="Y80" s="7"/>
      <c r="Z80" s="27"/>
      <c r="AA80" s="27"/>
      <c r="AB80" s="27"/>
      <c r="AC80" s="33">
        <v>67</v>
      </c>
      <c r="AD80" s="33"/>
      <c r="AE80" s="33"/>
      <c r="AF80" s="8"/>
      <c r="AG80" s="7"/>
      <c r="AH80" s="8">
        <v>67</v>
      </c>
      <c r="AI80" s="7"/>
      <c r="AJ80" s="7"/>
      <c r="AK80" s="33"/>
      <c r="AL80" s="33"/>
      <c r="AM80" s="33">
        <v>67</v>
      </c>
      <c r="AN80" s="33"/>
      <c r="AO80" s="33"/>
      <c r="AP80" s="33"/>
      <c r="AQ80" s="186"/>
    </row>
    <row r="81" spans="1:56" ht="15" customHeight="1">
      <c r="A81" s="187"/>
      <c r="B81" s="14"/>
      <c r="C81" s="19"/>
      <c r="D81" s="14"/>
      <c r="E81" s="14"/>
      <c r="F81" s="19"/>
      <c r="G81" s="14"/>
      <c r="H81" s="14"/>
      <c r="I81" s="19"/>
      <c r="J81" s="14"/>
      <c r="K81" s="14"/>
      <c r="L81" s="19"/>
      <c r="M81" s="14"/>
      <c r="N81" s="14"/>
      <c r="O81" s="19"/>
      <c r="P81" s="14"/>
      <c r="Q81" s="14"/>
      <c r="R81" s="19"/>
      <c r="S81" s="14"/>
      <c r="T81" s="14"/>
      <c r="U81" s="14"/>
      <c r="V81" s="14"/>
      <c r="W81" s="14"/>
      <c r="X81" s="19"/>
      <c r="Y81" s="14"/>
      <c r="Z81" s="37"/>
      <c r="AA81" s="37"/>
      <c r="AB81" s="37"/>
      <c r="AC81" s="42"/>
      <c r="AD81" s="42"/>
      <c r="AE81" s="42"/>
      <c r="AF81" s="19"/>
      <c r="AG81" s="14"/>
      <c r="AH81" s="19"/>
      <c r="AI81" s="14"/>
      <c r="AJ81" s="14"/>
      <c r="AK81" s="42"/>
      <c r="AL81" s="42"/>
      <c r="AM81" s="42"/>
      <c r="AN81" s="42"/>
      <c r="AO81" s="42"/>
      <c r="AP81" s="42"/>
      <c r="AQ81" s="186"/>
    </row>
    <row r="82" spans="1:56" ht="15.75">
      <c r="A82" s="181" t="s">
        <v>80</v>
      </c>
      <c r="B82" s="7"/>
      <c r="C82" s="8">
        <f>COUNTIF(C12:C78,"&gt;0")</f>
        <v>2</v>
      </c>
      <c r="D82" s="7"/>
      <c r="E82" s="7"/>
      <c r="F82" s="8">
        <f>COUNTIF(F12:F78,"&gt;0")</f>
        <v>25</v>
      </c>
      <c r="G82" s="7"/>
      <c r="H82" s="7"/>
      <c r="I82" s="8">
        <f>COUNTIF(I12:I78,"&gt;0")</f>
        <v>29</v>
      </c>
      <c r="J82" s="7"/>
      <c r="K82" s="7"/>
      <c r="L82" s="8">
        <f>COUNTIF(L12:L78,"&gt;0")</f>
        <v>1</v>
      </c>
      <c r="M82" s="7"/>
      <c r="N82" s="7"/>
      <c r="O82" s="8">
        <f>COUNTIF(O12:O78,"&gt;0")</f>
        <v>1</v>
      </c>
      <c r="P82" s="7"/>
      <c r="Q82" s="7"/>
      <c r="R82" s="8">
        <f>COUNTIF(R12:R78,"&gt;0")</f>
        <v>4</v>
      </c>
      <c r="S82" s="7"/>
      <c r="T82" s="7"/>
      <c r="U82" s="8">
        <f>COUNTIF(U12:U78,"&gt;0")</f>
        <v>0</v>
      </c>
      <c r="V82" s="7"/>
      <c r="W82" s="7"/>
      <c r="X82" s="8">
        <f>COUNTIF(X12:X78,"&gt;0")</f>
        <v>1</v>
      </c>
      <c r="Y82" s="7"/>
      <c r="Z82" s="27"/>
      <c r="AA82" s="27"/>
      <c r="AB82" s="27"/>
      <c r="AC82" s="33">
        <f>COUNTIF(AC12:AC78,"&gt;0")</f>
        <v>56</v>
      </c>
      <c r="AD82" s="33"/>
      <c r="AE82" s="33"/>
      <c r="AF82" s="8"/>
      <c r="AG82" s="7"/>
      <c r="AH82" s="8">
        <f>COUNTIF(AH12:AH78,"&gt;0")</f>
        <v>19</v>
      </c>
      <c r="AI82" s="7"/>
      <c r="AJ82" s="7"/>
      <c r="AK82" s="33"/>
      <c r="AL82" s="33"/>
      <c r="AM82" s="33">
        <f>COUNTIF(AM12:AM78,"&gt;0")</f>
        <v>19</v>
      </c>
      <c r="AN82" s="33"/>
      <c r="AO82" s="33"/>
      <c r="AP82" s="33"/>
      <c r="AQ82" s="188"/>
      <c r="AX82" s="2"/>
      <c r="AZ82" s="2"/>
      <c r="BB82" s="2"/>
      <c r="BD82" s="2"/>
    </row>
    <row r="83" spans="1:56">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189"/>
    </row>
    <row r="84" spans="1:56">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189"/>
    </row>
    <row r="85" spans="1:56">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191"/>
    </row>
    <row r="86" spans="1:56">
      <c r="A86" s="195"/>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1"/>
    </row>
    <row r="87" spans="1:56" ht="45" customHeight="1">
      <c r="A87" s="229" t="s">
        <v>119</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191"/>
    </row>
    <row r="88" spans="1:56" ht="15" customHeight="1">
      <c r="A88" s="193"/>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1"/>
    </row>
    <row r="89" spans="1:56">
      <c r="A89" s="229" t="s">
        <v>204</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191"/>
    </row>
    <row r="90" spans="1:56">
      <c r="A90" s="193"/>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1"/>
    </row>
    <row r="91" spans="1:56">
      <c r="A91" s="229" t="s">
        <v>205</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191"/>
    </row>
    <row r="92" spans="1:56">
      <c r="A92" s="193"/>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1"/>
    </row>
    <row r="93" spans="1:56">
      <c r="A93" s="229" t="s">
        <v>206</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191"/>
    </row>
    <row r="94" spans="1:56">
      <c r="A94" s="193"/>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1"/>
    </row>
    <row r="95" spans="1:56" ht="90" customHeight="1">
      <c r="A95" s="234" t="s">
        <v>207</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191"/>
    </row>
    <row r="96" spans="1:56" ht="15" customHeight="1">
      <c r="A96" s="195"/>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1"/>
    </row>
    <row r="97" spans="1:56">
      <c r="A97" s="229" t="s">
        <v>114</v>
      </c>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191"/>
    </row>
    <row r="98" spans="1:56">
      <c r="A98" s="193"/>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1"/>
    </row>
    <row r="99" spans="1:56" ht="60" customHeight="1">
      <c r="A99" s="229" t="s">
        <v>237</v>
      </c>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191"/>
    </row>
    <row r="100" spans="1:56" ht="15" customHeight="1">
      <c r="A100" s="193"/>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1"/>
    </row>
    <row r="101" spans="1:56" ht="45" customHeight="1">
      <c r="A101" s="229" t="s">
        <v>208</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191"/>
    </row>
    <row r="102" spans="1:56" ht="15" customHeight="1">
      <c r="A102" s="193"/>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1"/>
    </row>
    <row r="103" spans="1:56" ht="45" customHeight="1">
      <c r="A103" s="229" t="s">
        <v>203</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191"/>
    </row>
    <row r="104" spans="1:56" ht="15" customHeight="1">
      <c r="A104" s="193"/>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1"/>
    </row>
    <row r="105" spans="1:56" ht="45" customHeight="1">
      <c r="A105" s="229" t="s">
        <v>228</v>
      </c>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46"/>
    </row>
    <row r="106" spans="1:56" ht="15" customHeight="1">
      <c r="A106" s="193"/>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1"/>
    </row>
    <row r="107" spans="1:56" ht="15" customHeight="1">
      <c r="A107" s="229" t="s">
        <v>236</v>
      </c>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191"/>
    </row>
    <row r="108" spans="1:56" ht="15" customHeight="1">
      <c r="A108" s="193"/>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1"/>
    </row>
    <row r="109" spans="1:56">
      <c r="A109" s="165"/>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189"/>
    </row>
    <row r="110" spans="1:56" ht="30" customHeight="1" thickBot="1">
      <c r="A110" s="232" t="s">
        <v>238</v>
      </c>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47"/>
    </row>
    <row r="111" spans="1:56">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row>
    <row r="112" spans="1:56">
      <c r="AV112" s="2"/>
      <c r="AX112" s="2"/>
      <c r="AZ112" s="2"/>
      <c r="BB112" s="2"/>
      <c r="BD112" s="2"/>
    </row>
    <row r="113" spans="47:88">
      <c r="AV113" s="2"/>
      <c r="AX113" s="2"/>
    </row>
    <row r="114" spans="47:88">
      <c r="AV114" s="2"/>
      <c r="AX114" s="2"/>
      <c r="AZ114" s="2"/>
      <c r="BB114" s="2"/>
      <c r="BD114" s="2"/>
    </row>
    <row r="115" spans="47:88">
      <c r="AV115" s="2"/>
      <c r="AZ115" s="2"/>
      <c r="BD115" s="2"/>
    </row>
    <row r="116" spans="47:88">
      <c r="AV116" s="2"/>
      <c r="AX116" s="2"/>
    </row>
    <row r="117" spans="47:88">
      <c r="AV117" s="2"/>
      <c r="AX117" s="2"/>
      <c r="AZ117" s="2"/>
      <c r="BB117" s="2"/>
      <c r="BD117" s="2"/>
    </row>
    <row r="118" spans="47:88">
      <c r="AV118" s="2"/>
      <c r="AZ118" s="2"/>
      <c r="BD118" s="2"/>
    </row>
    <row r="119" spans="47:88">
      <c r="AV119" s="2"/>
      <c r="AX119" s="2"/>
      <c r="AZ119" s="2"/>
      <c r="BB119" s="2"/>
      <c r="BD119" s="2"/>
    </row>
    <row r="120" spans="47:88">
      <c r="AV120" s="2"/>
      <c r="AX120" s="2"/>
      <c r="AZ120" s="2"/>
      <c r="BB120" s="2"/>
      <c r="BD120" s="2"/>
    </row>
    <row r="122" spans="47:88">
      <c r="AV122" s="2"/>
      <c r="AX122" s="2"/>
      <c r="AZ122" s="2"/>
      <c r="BB122" s="2"/>
      <c r="BD122" s="2"/>
      <c r="CJ122" s="2"/>
    </row>
    <row r="123" spans="47:88">
      <c r="AU123" s="1"/>
    </row>
    <row r="125" spans="47:88">
      <c r="BT125" s="2"/>
      <c r="CJ125" s="2"/>
    </row>
    <row r="126" spans="47:88">
      <c r="AU126" s="1"/>
    </row>
  </sheetData>
  <mergeCells count="62">
    <mergeCell ref="B3:AE3"/>
    <mergeCell ref="AG3:AP3"/>
    <mergeCell ref="B5:D5"/>
    <mergeCell ref="E5:S5"/>
    <mergeCell ref="W5:Y5"/>
    <mergeCell ref="B6:D6"/>
    <mergeCell ref="AG6:AI6"/>
    <mergeCell ref="T8:V8"/>
    <mergeCell ref="W8:Y8"/>
    <mergeCell ref="T6:V6"/>
    <mergeCell ref="W6:Y6"/>
    <mergeCell ref="N6:P6"/>
    <mergeCell ref="Q6:S6"/>
    <mergeCell ref="Q7:S7"/>
    <mergeCell ref="T7:V7"/>
    <mergeCell ref="B7:D7"/>
    <mergeCell ref="E7:G7"/>
    <mergeCell ref="H7:J7"/>
    <mergeCell ref="K7:M7"/>
    <mergeCell ref="N7:P7"/>
    <mergeCell ref="E6:G6"/>
    <mergeCell ref="K6:M6"/>
    <mergeCell ref="W9:Y9"/>
    <mergeCell ref="AG9:AI9"/>
    <mergeCell ref="W7:Y7"/>
    <mergeCell ref="AG7:AI7"/>
    <mergeCell ref="Q8:S8"/>
    <mergeCell ref="AG8:AI8"/>
    <mergeCell ref="Q9:S9"/>
    <mergeCell ref="T9:V9"/>
    <mergeCell ref="B9:D9"/>
    <mergeCell ref="E9:G9"/>
    <mergeCell ref="H9:J9"/>
    <mergeCell ref="K9:M9"/>
    <mergeCell ref="N9:P9"/>
    <mergeCell ref="B8:D8"/>
    <mergeCell ref="E8:G8"/>
    <mergeCell ref="H8:J8"/>
    <mergeCell ref="K8:M8"/>
    <mergeCell ref="N8:P8"/>
    <mergeCell ref="A85:AP85"/>
    <mergeCell ref="A87:AP87"/>
    <mergeCell ref="A89:AP89"/>
    <mergeCell ref="B10:D10"/>
    <mergeCell ref="E10:G10"/>
    <mergeCell ref="H10:J10"/>
    <mergeCell ref="K10:M10"/>
    <mergeCell ref="N10:P10"/>
    <mergeCell ref="Q10:S10"/>
    <mergeCell ref="T10:V10"/>
    <mergeCell ref="W10:Y10"/>
    <mergeCell ref="AG10:AI10"/>
    <mergeCell ref="A103:AP103"/>
    <mergeCell ref="A105:AQ105"/>
    <mergeCell ref="A107:AP107"/>
    <mergeCell ref="A110:AQ110"/>
    <mergeCell ref="A91:AP91"/>
    <mergeCell ref="A93:AP93"/>
    <mergeCell ref="A95:AP95"/>
    <mergeCell ref="A97:AP97"/>
    <mergeCell ref="A99:AP99"/>
    <mergeCell ref="A101:AP101"/>
  </mergeCells>
  <printOptions horizontalCentered="1"/>
  <pageMargins left="0.5" right="0.5" top="0.5" bottom="0.5" header="0.3" footer="0.3"/>
  <pageSetup scale="43" fitToHeight="0" orientation="landscape" r:id="rId1"/>
  <headerFooter>
    <oddHeader>&amp;C&amp;16Office of Economic and Demographic Research</oddHeader>
    <oddFooter>&amp;L&amp;16August 2018&amp;R&amp;16Page &amp;P of &amp;N</oddFooter>
  </headerFooter>
  <rowBreaks count="1" manualBreakCount="1">
    <brk id="78" max="4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J133"/>
  <sheetViews>
    <sheetView zoomScale="75" zoomScaleNormal="75" workbookViewId="0"/>
  </sheetViews>
  <sheetFormatPr defaultColWidth="9.77734375" defaultRowHeight="15"/>
  <cols>
    <col min="1" max="1" width="11.77734375" customWidth="1"/>
    <col min="2" max="25" width="5.77734375" customWidth="1"/>
    <col min="26" max="26" width="1.77734375" customWidth="1"/>
    <col min="27" max="27" width="9.77734375" customWidth="1"/>
    <col min="28" max="28" width="1.77734375" customWidth="1"/>
    <col min="29" max="29" width="9.77734375" customWidth="1"/>
    <col min="30" max="30" width="1.77734375" customWidth="1"/>
    <col min="31" max="31" width="9.77734375" customWidth="1"/>
    <col min="32" max="32" width="3.77734375" customWidth="1"/>
    <col min="33" max="35" width="5.77734375" customWidth="1"/>
    <col min="36" max="36" width="1.77734375" customWidth="1"/>
    <col min="37" max="37" width="9.77734375" customWidth="1"/>
    <col min="38" max="38" width="1.77734375" customWidth="1"/>
    <col min="39" max="39" width="9.77734375" customWidth="1"/>
    <col min="40" max="40" width="1.77734375" customWidth="1"/>
    <col min="41" max="41" width="9.77734375" customWidth="1"/>
    <col min="42" max="43" width="1.77734375" customWidth="1"/>
  </cols>
  <sheetData>
    <row r="1" spans="1:56" ht="30">
      <c r="A1" s="159" t="s">
        <v>227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1"/>
      <c r="AQ1" s="162"/>
    </row>
    <row r="2" spans="1:56">
      <c r="A2" s="16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164"/>
    </row>
    <row r="3" spans="1:56" ht="18">
      <c r="A3" s="165"/>
      <c r="B3" s="243" t="s">
        <v>86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7"/>
      <c r="AG3" s="243" t="s">
        <v>108</v>
      </c>
      <c r="AH3" s="244"/>
      <c r="AI3" s="244"/>
      <c r="AJ3" s="244"/>
      <c r="AK3" s="244"/>
      <c r="AL3" s="244"/>
      <c r="AM3" s="244"/>
      <c r="AN3" s="244"/>
      <c r="AO3" s="244"/>
      <c r="AP3" s="244"/>
      <c r="AQ3" s="166"/>
    </row>
    <row r="4" spans="1:56" ht="18">
      <c r="A4" s="165"/>
      <c r="B4" s="167"/>
      <c r="C4" s="156"/>
      <c r="D4" s="156"/>
      <c r="E4" s="168"/>
      <c r="F4" s="169"/>
      <c r="G4" s="169"/>
      <c r="H4" s="169"/>
      <c r="I4" s="169"/>
      <c r="J4" s="169"/>
      <c r="K4" s="169"/>
      <c r="L4" s="169"/>
      <c r="M4" s="169"/>
      <c r="N4" s="169"/>
      <c r="O4" s="169"/>
      <c r="P4" s="169"/>
      <c r="Q4" s="169"/>
      <c r="R4" s="169"/>
      <c r="S4" s="169"/>
      <c r="T4" s="169"/>
      <c r="U4" s="169"/>
      <c r="V4" s="169"/>
      <c r="W4" s="169"/>
      <c r="X4" s="169"/>
      <c r="Y4" s="169"/>
      <c r="Z4" s="169"/>
      <c r="AA4" s="168"/>
      <c r="AB4" s="168"/>
      <c r="AC4" s="168"/>
      <c r="AD4" s="168"/>
      <c r="AE4" s="170"/>
      <c r="AF4" s="7"/>
      <c r="AG4" s="171"/>
      <c r="AH4" s="156"/>
      <c r="AI4" s="156"/>
      <c r="AJ4" s="156"/>
      <c r="AK4" s="156"/>
      <c r="AL4" s="156"/>
      <c r="AM4" s="156"/>
      <c r="AN4" s="156"/>
      <c r="AO4" s="156"/>
      <c r="AP4" s="157"/>
      <c r="AQ4" s="166"/>
    </row>
    <row r="5" spans="1:56" ht="15.75" customHeight="1">
      <c r="A5" s="165"/>
      <c r="B5" s="239" t="s">
        <v>78</v>
      </c>
      <c r="C5" s="238"/>
      <c r="D5" s="238"/>
      <c r="E5" s="245" t="s">
        <v>199</v>
      </c>
      <c r="F5" s="244"/>
      <c r="G5" s="244"/>
      <c r="H5" s="244"/>
      <c r="I5" s="244"/>
      <c r="J5" s="244"/>
      <c r="K5" s="244"/>
      <c r="L5" s="244"/>
      <c r="M5" s="244"/>
      <c r="N5" s="244"/>
      <c r="O5" s="244"/>
      <c r="P5" s="244"/>
      <c r="Q5" s="244"/>
      <c r="R5" s="244"/>
      <c r="S5" s="244"/>
      <c r="T5" s="8"/>
      <c r="U5" s="8"/>
      <c r="V5" s="8"/>
      <c r="W5" s="238" t="s">
        <v>96</v>
      </c>
      <c r="X5" s="238"/>
      <c r="Y5" s="238"/>
      <c r="Z5" s="27"/>
      <c r="AA5" s="27"/>
      <c r="AB5" s="27"/>
      <c r="AC5" s="27"/>
      <c r="AD5" s="27"/>
      <c r="AE5" s="27"/>
      <c r="AF5" s="23"/>
      <c r="AG5" s="172"/>
      <c r="AH5" s="6"/>
      <c r="AI5" s="6"/>
      <c r="AJ5" s="6"/>
      <c r="AK5" s="33"/>
      <c r="AL5" s="8"/>
      <c r="AM5" s="8"/>
      <c r="AN5" s="8"/>
      <c r="AO5" s="8"/>
      <c r="AP5" s="158"/>
      <c r="AQ5" s="166"/>
    </row>
    <row r="6" spans="1:56" ht="15.75">
      <c r="A6" s="165"/>
      <c r="B6" s="239" t="s">
        <v>112</v>
      </c>
      <c r="C6" s="238"/>
      <c r="D6" s="238"/>
      <c r="E6" s="239" t="s">
        <v>0</v>
      </c>
      <c r="F6" s="238"/>
      <c r="G6" s="238"/>
      <c r="H6" s="6"/>
      <c r="I6" s="6"/>
      <c r="J6" s="6"/>
      <c r="K6" s="238" t="s">
        <v>218</v>
      </c>
      <c r="L6" s="238"/>
      <c r="M6" s="238"/>
      <c r="N6" s="238" t="s">
        <v>2</v>
      </c>
      <c r="O6" s="238"/>
      <c r="P6" s="238"/>
      <c r="Q6" s="238" t="s">
        <v>69</v>
      </c>
      <c r="R6" s="238"/>
      <c r="S6" s="238"/>
      <c r="T6" s="241" t="s">
        <v>219</v>
      </c>
      <c r="U6" s="241"/>
      <c r="V6" s="242"/>
      <c r="W6" s="238" t="s">
        <v>97</v>
      </c>
      <c r="X6" s="238"/>
      <c r="Y6" s="238"/>
      <c r="Z6" s="30"/>
      <c r="AA6" s="29"/>
      <c r="AB6" s="30"/>
      <c r="AC6" s="30"/>
      <c r="AD6" s="30"/>
      <c r="AE6" s="29"/>
      <c r="AF6" s="24"/>
      <c r="AG6" s="239" t="s">
        <v>77</v>
      </c>
      <c r="AH6" s="238"/>
      <c r="AI6" s="238"/>
      <c r="AJ6" s="8"/>
      <c r="AK6" s="29"/>
      <c r="AL6" s="29"/>
      <c r="AM6" s="33"/>
      <c r="AN6" s="33"/>
      <c r="AO6" s="33"/>
      <c r="AP6" s="44"/>
      <c r="AQ6" s="173"/>
    </row>
    <row r="7" spans="1:56" ht="15.75">
      <c r="A7" s="165"/>
      <c r="B7" s="239" t="s">
        <v>109</v>
      </c>
      <c r="C7" s="238"/>
      <c r="D7" s="238"/>
      <c r="E7" s="239" t="s">
        <v>1</v>
      </c>
      <c r="F7" s="238"/>
      <c r="G7" s="238"/>
      <c r="H7" s="238" t="s">
        <v>74</v>
      </c>
      <c r="I7" s="238"/>
      <c r="J7" s="238"/>
      <c r="K7" s="238" t="s">
        <v>68</v>
      </c>
      <c r="L7" s="238"/>
      <c r="M7" s="238"/>
      <c r="N7" s="238" t="s">
        <v>75</v>
      </c>
      <c r="O7" s="238"/>
      <c r="P7" s="238"/>
      <c r="Q7" s="238" t="s">
        <v>70</v>
      </c>
      <c r="R7" s="238"/>
      <c r="S7" s="238"/>
      <c r="T7" s="238" t="s">
        <v>220</v>
      </c>
      <c r="U7" s="238"/>
      <c r="V7" s="240"/>
      <c r="W7" s="238" t="s">
        <v>98</v>
      </c>
      <c r="X7" s="238"/>
      <c r="Y7" s="238"/>
      <c r="Z7" s="30"/>
      <c r="AA7" s="32"/>
      <c r="AB7" s="30"/>
      <c r="AC7" s="32"/>
      <c r="AD7" s="30"/>
      <c r="AE7" s="29"/>
      <c r="AF7" s="174"/>
      <c r="AG7" s="239" t="s">
        <v>76</v>
      </c>
      <c r="AH7" s="238"/>
      <c r="AI7" s="238"/>
      <c r="AJ7" s="8"/>
      <c r="AK7" s="32"/>
      <c r="AL7" s="30"/>
      <c r="AM7" s="9"/>
      <c r="AN7" s="32"/>
      <c r="AO7" s="9"/>
      <c r="AP7" s="44"/>
      <c r="AQ7" s="173"/>
    </row>
    <row r="8" spans="1:56" ht="15.75">
      <c r="A8" s="165"/>
      <c r="B8" s="238" t="s">
        <v>200</v>
      </c>
      <c r="C8" s="238"/>
      <c r="D8" s="238"/>
      <c r="E8" s="238" t="s">
        <v>3</v>
      </c>
      <c r="F8" s="238"/>
      <c r="G8" s="238"/>
      <c r="H8" s="238" t="s">
        <v>3</v>
      </c>
      <c r="I8" s="238"/>
      <c r="J8" s="238"/>
      <c r="K8" s="238" t="s">
        <v>3</v>
      </c>
      <c r="L8" s="238"/>
      <c r="M8" s="238"/>
      <c r="N8" s="238" t="s">
        <v>3</v>
      </c>
      <c r="O8" s="238"/>
      <c r="P8" s="238"/>
      <c r="Q8" s="238" t="s">
        <v>3</v>
      </c>
      <c r="R8" s="238"/>
      <c r="S8" s="238"/>
      <c r="T8" s="238" t="s">
        <v>3</v>
      </c>
      <c r="U8" s="238"/>
      <c r="V8" s="238"/>
      <c r="W8" s="238" t="s">
        <v>3</v>
      </c>
      <c r="X8" s="238"/>
      <c r="Y8" s="238"/>
      <c r="Z8" s="31"/>
      <c r="AA8" s="32" t="s">
        <v>71</v>
      </c>
      <c r="AB8" s="31"/>
      <c r="AC8" s="32"/>
      <c r="AD8" s="31"/>
      <c r="AE8" s="29"/>
      <c r="AF8" s="31"/>
      <c r="AG8" s="238" t="s">
        <v>3</v>
      </c>
      <c r="AH8" s="238"/>
      <c r="AI8" s="238"/>
      <c r="AJ8" s="31"/>
      <c r="AK8" s="32" t="s">
        <v>71</v>
      </c>
      <c r="AL8" s="31"/>
      <c r="AM8" s="9"/>
      <c r="AN8" s="45"/>
      <c r="AO8" s="9"/>
      <c r="AP8" s="31"/>
      <c r="AQ8" s="173"/>
      <c r="AV8" s="2"/>
      <c r="BB8" s="2"/>
      <c r="BD8" s="2"/>
    </row>
    <row r="9" spans="1:56" ht="15.75">
      <c r="A9" s="165"/>
      <c r="B9" s="238" t="s">
        <v>99</v>
      </c>
      <c r="C9" s="238"/>
      <c r="D9" s="238"/>
      <c r="E9" s="238" t="s">
        <v>101</v>
      </c>
      <c r="F9" s="238"/>
      <c r="G9" s="238"/>
      <c r="H9" s="238" t="s">
        <v>102</v>
      </c>
      <c r="I9" s="238"/>
      <c r="J9" s="238"/>
      <c r="K9" s="238" t="s">
        <v>103</v>
      </c>
      <c r="L9" s="238"/>
      <c r="M9" s="238"/>
      <c r="N9" s="238" t="s">
        <v>104</v>
      </c>
      <c r="O9" s="238"/>
      <c r="P9" s="238"/>
      <c r="Q9" s="238" t="s">
        <v>105</v>
      </c>
      <c r="R9" s="238"/>
      <c r="S9" s="238"/>
      <c r="T9" s="238" t="s">
        <v>221</v>
      </c>
      <c r="U9" s="238"/>
      <c r="V9" s="238"/>
      <c r="W9" s="238" t="s">
        <v>100</v>
      </c>
      <c r="X9" s="238"/>
      <c r="Y9" s="238"/>
      <c r="Z9" s="31"/>
      <c r="AA9" s="9" t="s">
        <v>72</v>
      </c>
      <c r="AB9" s="31"/>
      <c r="AC9" s="33" t="s">
        <v>82</v>
      </c>
      <c r="AD9" s="31"/>
      <c r="AE9" s="33" t="s">
        <v>84</v>
      </c>
      <c r="AF9" s="31"/>
      <c r="AG9" s="238" t="s">
        <v>106</v>
      </c>
      <c r="AH9" s="238"/>
      <c r="AI9" s="238"/>
      <c r="AJ9" s="31"/>
      <c r="AK9" s="9" t="s">
        <v>72</v>
      </c>
      <c r="AL9" s="31"/>
      <c r="AM9" s="33" t="s">
        <v>82</v>
      </c>
      <c r="AN9" s="46"/>
      <c r="AO9" s="33" t="s">
        <v>84</v>
      </c>
      <c r="AP9" s="31"/>
      <c r="AQ9" s="173"/>
      <c r="AV9" s="2"/>
      <c r="BB9" s="2"/>
      <c r="BD9" s="2"/>
    </row>
    <row r="10" spans="1:56" ht="16.5" thickBot="1">
      <c r="A10" s="175" t="s">
        <v>73</v>
      </c>
      <c r="B10" s="235" t="s">
        <v>88</v>
      </c>
      <c r="C10" s="236"/>
      <c r="D10" s="236"/>
      <c r="E10" s="235" t="s">
        <v>89</v>
      </c>
      <c r="F10" s="235"/>
      <c r="G10" s="235"/>
      <c r="H10" s="235" t="s">
        <v>89</v>
      </c>
      <c r="I10" s="235"/>
      <c r="J10" s="235"/>
      <c r="K10" s="235" t="s">
        <v>90</v>
      </c>
      <c r="L10" s="236"/>
      <c r="M10" s="236"/>
      <c r="N10" s="237">
        <v>5.0000000000000001E-3</v>
      </c>
      <c r="O10" s="237"/>
      <c r="P10" s="237"/>
      <c r="Q10" s="235" t="s">
        <v>91</v>
      </c>
      <c r="R10" s="236"/>
      <c r="S10" s="236"/>
      <c r="T10" s="235" t="s">
        <v>92</v>
      </c>
      <c r="U10" s="235"/>
      <c r="V10" s="235"/>
      <c r="W10" s="235" t="s">
        <v>88</v>
      </c>
      <c r="X10" s="236"/>
      <c r="Y10" s="236"/>
      <c r="Z10" s="176"/>
      <c r="AA10" s="177" t="s">
        <v>83</v>
      </c>
      <c r="AB10" s="176"/>
      <c r="AC10" s="178" t="s">
        <v>83</v>
      </c>
      <c r="AD10" s="176"/>
      <c r="AE10" s="178" t="s">
        <v>83</v>
      </c>
      <c r="AF10" s="179"/>
      <c r="AG10" s="235" t="s">
        <v>92</v>
      </c>
      <c r="AH10" s="236"/>
      <c r="AI10" s="236"/>
      <c r="AJ10" s="179"/>
      <c r="AK10" s="177" t="s">
        <v>83</v>
      </c>
      <c r="AL10" s="179"/>
      <c r="AM10" s="178" t="s">
        <v>83</v>
      </c>
      <c r="AN10" s="179"/>
      <c r="AO10" s="178" t="s">
        <v>83</v>
      </c>
      <c r="AP10" s="176"/>
      <c r="AQ10" s="180"/>
    </row>
    <row r="11" spans="1:56" ht="15.75">
      <c r="A11" s="165"/>
      <c r="B11" s="7"/>
      <c r="C11" s="7"/>
      <c r="D11" s="7"/>
      <c r="E11" s="7"/>
      <c r="F11" s="7"/>
      <c r="G11" s="7"/>
      <c r="H11" s="7"/>
      <c r="I11" s="7"/>
      <c r="J11" s="7"/>
      <c r="K11" s="7"/>
      <c r="L11" s="7"/>
      <c r="M11" s="7"/>
      <c r="N11" s="7"/>
      <c r="O11" s="7"/>
      <c r="P11" s="7"/>
      <c r="Q11" s="7"/>
      <c r="R11" s="7"/>
      <c r="S11" s="7"/>
      <c r="T11" s="7"/>
      <c r="U11" s="7"/>
      <c r="V11" s="7"/>
      <c r="W11" s="7"/>
      <c r="X11" s="7"/>
      <c r="Y11" s="7"/>
      <c r="Z11" s="37"/>
      <c r="AA11" s="27"/>
      <c r="AB11" s="37"/>
      <c r="AC11" s="27"/>
      <c r="AD11" s="37"/>
      <c r="AE11" s="27"/>
      <c r="AF11" s="31"/>
      <c r="AG11" s="7"/>
      <c r="AH11" s="7"/>
      <c r="AI11" s="7"/>
      <c r="AJ11" s="31"/>
      <c r="AK11" s="27"/>
      <c r="AL11" s="31"/>
      <c r="AM11" s="27"/>
      <c r="AN11" s="31"/>
      <c r="AO11" s="27"/>
      <c r="AP11" s="37"/>
      <c r="AQ11" s="173"/>
    </row>
    <row r="12" spans="1:56" ht="15.75">
      <c r="A12" s="181" t="s">
        <v>4</v>
      </c>
      <c r="B12" s="7"/>
      <c r="C12" s="71"/>
      <c r="D12" s="7"/>
      <c r="E12" s="7"/>
      <c r="F12" s="72">
        <v>0.5</v>
      </c>
      <c r="G12" s="7"/>
      <c r="H12" s="7"/>
      <c r="I12" s="8"/>
      <c r="J12" s="7"/>
      <c r="K12" s="7"/>
      <c r="L12" s="86"/>
      <c r="M12" s="7"/>
      <c r="N12" s="7"/>
      <c r="O12" s="8"/>
      <c r="P12" s="7"/>
      <c r="Q12" s="7"/>
      <c r="R12" s="103"/>
      <c r="S12" s="7"/>
      <c r="T12" s="7"/>
      <c r="U12" s="198"/>
      <c r="V12" s="7"/>
      <c r="W12" s="7"/>
      <c r="X12" s="86"/>
      <c r="Y12" s="7"/>
      <c r="Z12" s="37"/>
      <c r="AA12" s="109">
        <v>3.5</v>
      </c>
      <c r="AB12" s="37"/>
      <c r="AC12" s="109">
        <f t="shared" ref="AC12:AC75" si="0">(C12+F12+I12+L12+O12+R12+U12+X12)</f>
        <v>0.5</v>
      </c>
      <c r="AD12" s="37"/>
      <c r="AE12" s="109">
        <f t="shared" ref="AE12:AE75" si="1">AA12-AC12</f>
        <v>3</v>
      </c>
      <c r="AF12" s="41"/>
      <c r="AG12" s="7"/>
      <c r="AH12" s="72"/>
      <c r="AI12" s="7"/>
      <c r="AJ12" s="41"/>
      <c r="AK12" s="38">
        <v>0.5</v>
      </c>
      <c r="AL12" s="41"/>
      <c r="AM12" s="38">
        <f t="shared" ref="AM12:AM75" si="2">AH12</f>
        <v>0</v>
      </c>
      <c r="AN12" s="41"/>
      <c r="AO12" s="38">
        <f>AK12-AM12</f>
        <v>0.5</v>
      </c>
      <c r="AP12" s="37"/>
      <c r="AQ12" s="173"/>
      <c r="AV12" s="2"/>
      <c r="AX12" s="2"/>
      <c r="AZ12" s="2"/>
      <c r="BB12" s="2"/>
      <c r="BD12" s="2"/>
    </row>
    <row r="13" spans="1:56" ht="15.75">
      <c r="A13" s="182" t="s">
        <v>5</v>
      </c>
      <c r="B13" s="16"/>
      <c r="C13" s="74"/>
      <c r="D13" s="16"/>
      <c r="E13" s="16"/>
      <c r="F13" s="91"/>
      <c r="G13" s="16"/>
      <c r="H13" s="16"/>
      <c r="I13" s="96">
        <v>1</v>
      </c>
      <c r="J13" s="16"/>
      <c r="K13" s="16"/>
      <c r="L13" s="87"/>
      <c r="M13" s="16"/>
      <c r="N13" s="16"/>
      <c r="O13" s="74"/>
      <c r="P13" s="16"/>
      <c r="Q13" s="16"/>
      <c r="R13" s="87"/>
      <c r="S13" s="16"/>
      <c r="T13" s="16"/>
      <c r="U13" s="16"/>
      <c r="V13" s="16"/>
      <c r="W13" s="16"/>
      <c r="X13" s="87"/>
      <c r="Y13" s="16"/>
      <c r="Z13" s="37"/>
      <c r="AA13" s="110">
        <v>2.5</v>
      </c>
      <c r="AB13" s="37"/>
      <c r="AC13" s="110">
        <f t="shared" si="0"/>
        <v>1</v>
      </c>
      <c r="AD13" s="37"/>
      <c r="AE13" s="110">
        <f t="shared" si="1"/>
        <v>1.5</v>
      </c>
      <c r="AF13" s="39"/>
      <c r="AG13" s="16"/>
      <c r="AH13" s="91"/>
      <c r="AI13" s="16"/>
      <c r="AJ13" s="39"/>
      <c r="AK13" s="39">
        <v>0.5</v>
      </c>
      <c r="AL13" s="39"/>
      <c r="AM13" s="39">
        <f t="shared" si="2"/>
        <v>0</v>
      </c>
      <c r="AN13" s="39"/>
      <c r="AO13" s="39">
        <f>AK13-AM13</f>
        <v>0.5</v>
      </c>
      <c r="AP13" s="37"/>
      <c r="AQ13" s="173"/>
      <c r="AT13" s="3"/>
    </row>
    <row r="14" spans="1:56" ht="15.75">
      <c r="A14" s="181" t="s">
        <v>6</v>
      </c>
      <c r="B14" s="7"/>
      <c r="C14" s="71"/>
      <c r="D14" s="7"/>
      <c r="E14" s="7"/>
      <c r="F14" s="92">
        <v>0.5</v>
      </c>
      <c r="G14" s="7"/>
      <c r="H14" s="7"/>
      <c r="I14" s="8"/>
      <c r="J14" s="7"/>
      <c r="K14" s="7"/>
      <c r="L14" s="88"/>
      <c r="M14" s="7"/>
      <c r="N14" s="7"/>
      <c r="O14" s="8"/>
      <c r="P14" s="7"/>
      <c r="Q14" s="7"/>
      <c r="R14" s="88"/>
      <c r="S14" s="7"/>
      <c r="T14" s="7"/>
      <c r="U14" s="198"/>
      <c r="V14" s="7"/>
      <c r="W14" s="7"/>
      <c r="X14" s="88"/>
      <c r="Y14" s="7"/>
      <c r="Z14" s="37"/>
      <c r="AA14" s="109">
        <v>3</v>
      </c>
      <c r="AB14" s="37"/>
      <c r="AC14" s="109">
        <f t="shared" si="0"/>
        <v>0.5</v>
      </c>
      <c r="AD14" s="37"/>
      <c r="AE14" s="109">
        <f t="shared" si="1"/>
        <v>2.5</v>
      </c>
      <c r="AF14" s="41"/>
      <c r="AG14" s="7"/>
      <c r="AH14" s="92">
        <v>0.5</v>
      </c>
      <c r="AI14" s="7"/>
      <c r="AJ14" s="41"/>
      <c r="AK14" s="38">
        <v>0.5</v>
      </c>
      <c r="AL14" s="41"/>
      <c r="AM14" s="38">
        <f t="shared" si="2"/>
        <v>0.5</v>
      </c>
      <c r="AN14" s="41"/>
      <c r="AO14" s="38">
        <f t="shared" ref="AO14:AO77" si="3">AK14-AM14</f>
        <v>0</v>
      </c>
      <c r="AP14" s="37"/>
      <c r="AQ14" s="173"/>
      <c r="AV14" s="2"/>
      <c r="AX14" s="2"/>
      <c r="AZ14" s="2"/>
      <c r="BB14" s="2"/>
      <c r="BD14" s="2"/>
    </row>
    <row r="15" spans="1:56" ht="15.75">
      <c r="A15" s="183" t="s">
        <v>7</v>
      </c>
      <c r="B15" s="14"/>
      <c r="C15" s="19"/>
      <c r="D15" s="14"/>
      <c r="E15" s="14"/>
      <c r="F15" s="93"/>
      <c r="G15" s="14"/>
      <c r="H15" s="14"/>
      <c r="I15" s="97">
        <v>1</v>
      </c>
      <c r="J15" s="14"/>
      <c r="K15" s="14"/>
      <c r="L15" s="89"/>
      <c r="M15" s="14"/>
      <c r="N15" s="14"/>
      <c r="O15" s="19"/>
      <c r="P15" s="14"/>
      <c r="Q15" s="14"/>
      <c r="R15" s="89"/>
      <c r="S15" s="14"/>
      <c r="T15" s="14"/>
      <c r="U15" s="14"/>
      <c r="V15" s="14"/>
      <c r="W15" s="14"/>
      <c r="X15" s="89"/>
      <c r="Y15" s="14"/>
      <c r="Z15" s="37"/>
      <c r="AA15" s="110">
        <v>2.5</v>
      </c>
      <c r="AB15" s="37"/>
      <c r="AC15" s="110">
        <f t="shared" si="0"/>
        <v>1</v>
      </c>
      <c r="AD15" s="37"/>
      <c r="AE15" s="110">
        <f t="shared" si="1"/>
        <v>1.5</v>
      </c>
      <c r="AF15" s="39"/>
      <c r="AG15" s="14"/>
      <c r="AH15" s="93"/>
      <c r="AI15" s="14"/>
      <c r="AJ15" s="39"/>
      <c r="AK15" s="39">
        <v>0.5</v>
      </c>
      <c r="AL15" s="39"/>
      <c r="AM15" s="39">
        <f t="shared" si="2"/>
        <v>0</v>
      </c>
      <c r="AN15" s="39"/>
      <c r="AO15" s="39">
        <f t="shared" si="3"/>
        <v>0.5</v>
      </c>
      <c r="AP15" s="37"/>
      <c r="AQ15" s="173"/>
      <c r="AT15" s="3"/>
    </row>
    <row r="16" spans="1:56" ht="15.75">
      <c r="A16" s="181" t="s">
        <v>8</v>
      </c>
      <c r="B16" s="7"/>
      <c r="C16" s="72"/>
      <c r="D16" s="7"/>
      <c r="E16" s="7"/>
      <c r="F16" s="92">
        <v>0.5</v>
      </c>
      <c r="G16" s="7"/>
      <c r="H16" s="7"/>
      <c r="I16" s="8"/>
      <c r="J16" s="7"/>
      <c r="K16" s="7"/>
      <c r="L16" s="88"/>
      <c r="M16" s="7"/>
      <c r="N16" s="7"/>
      <c r="O16" s="8"/>
      <c r="P16" s="7"/>
      <c r="Q16" s="7"/>
      <c r="R16" s="104"/>
      <c r="S16" s="7"/>
      <c r="T16" s="7"/>
      <c r="U16" s="198"/>
      <c r="V16" s="7"/>
      <c r="W16" s="7"/>
      <c r="X16" s="88"/>
      <c r="Y16" s="7"/>
      <c r="Z16" s="37"/>
      <c r="AA16" s="109">
        <v>3</v>
      </c>
      <c r="AB16" s="37"/>
      <c r="AC16" s="109">
        <f t="shared" si="0"/>
        <v>0.5</v>
      </c>
      <c r="AD16" s="37"/>
      <c r="AE16" s="109">
        <f t="shared" si="1"/>
        <v>2.5</v>
      </c>
      <c r="AF16" s="41"/>
      <c r="AG16" s="7"/>
      <c r="AH16" s="92">
        <v>0.5</v>
      </c>
      <c r="AI16" s="7"/>
      <c r="AJ16" s="41"/>
      <c r="AK16" s="38">
        <v>0.5</v>
      </c>
      <c r="AL16" s="41"/>
      <c r="AM16" s="38">
        <f t="shared" si="2"/>
        <v>0.5</v>
      </c>
      <c r="AN16" s="41"/>
      <c r="AO16" s="38">
        <f t="shared" si="3"/>
        <v>0</v>
      </c>
      <c r="AP16" s="37"/>
      <c r="AQ16" s="173"/>
      <c r="AV16" s="2"/>
      <c r="AX16" s="2"/>
      <c r="AZ16" s="2"/>
      <c r="BB16" s="2"/>
    </row>
    <row r="17" spans="1:58" ht="15.75">
      <c r="A17" s="183" t="s">
        <v>9</v>
      </c>
      <c r="B17" s="14"/>
      <c r="C17" s="73"/>
      <c r="D17" s="14"/>
      <c r="E17" s="14"/>
      <c r="F17" s="93"/>
      <c r="G17" s="14"/>
      <c r="H17" s="14"/>
      <c r="I17" s="19"/>
      <c r="J17" s="14"/>
      <c r="K17" s="14"/>
      <c r="L17" s="89"/>
      <c r="M17" s="14"/>
      <c r="N17" s="14"/>
      <c r="O17" s="19"/>
      <c r="P17" s="14"/>
      <c r="Q17" s="14"/>
      <c r="R17" s="19"/>
      <c r="S17" s="14"/>
      <c r="T17" s="14"/>
      <c r="U17" s="14"/>
      <c r="V17" s="14"/>
      <c r="W17" s="14"/>
      <c r="X17" s="89"/>
      <c r="Y17" s="14"/>
      <c r="Z17" s="37"/>
      <c r="AA17" s="110">
        <v>3</v>
      </c>
      <c r="AB17" s="37"/>
      <c r="AC17" s="110">
        <f t="shared" si="0"/>
        <v>0</v>
      </c>
      <c r="AD17" s="37"/>
      <c r="AE17" s="110">
        <f t="shared" si="1"/>
        <v>3</v>
      </c>
      <c r="AF17" s="39"/>
      <c r="AG17" s="14"/>
      <c r="AH17" s="93"/>
      <c r="AI17" s="14"/>
      <c r="AJ17" s="39"/>
      <c r="AK17" s="39">
        <v>0.5</v>
      </c>
      <c r="AL17" s="39"/>
      <c r="AM17" s="39">
        <f t="shared" si="2"/>
        <v>0</v>
      </c>
      <c r="AN17" s="39"/>
      <c r="AO17" s="39">
        <f t="shared" si="3"/>
        <v>0.5</v>
      </c>
      <c r="AP17" s="37"/>
      <c r="AQ17" s="173"/>
      <c r="AS17" s="3"/>
      <c r="AT17" s="3"/>
    </row>
    <row r="18" spans="1:58" ht="15.75">
      <c r="A18" s="181" t="s">
        <v>10</v>
      </c>
      <c r="B18" s="7"/>
      <c r="C18" s="8"/>
      <c r="D18" s="7"/>
      <c r="E18" s="7"/>
      <c r="F18" s="92"/>
      <c r="G18" s="7"/>
      <c r="H18" s="7"/>
      <c r="I18" s="98">
        <v>1</v>
      </c>
      <c r="J18" s="7"/>
      <c r="K18" s="7"/>
      <c r="L18" s="88"/>
      <c r="M18" s="7"/>
      <c r="N18" s="7"/>
      <c r="O18" s="8"/>
      <c r="P18" s="7"/>
      <c r="Q18" s="7"/>
      <c r="R18" s="86"/>
      <c r="S18" s="7"/>
      <c r="T18" s="7"/>
      <c r="U18" s="7"/>
      <c r="V18" s="7"/>
      <c r="W18" s="7"/>
      <c r="X18" s="88"/>
      <c r="Y18" s="7"/>
      <c r="Z18" s="37"/>
      <c r="AA18" s="109">
        <v>2.5</v>
      </c>
      <c r="AB18" s="37"/>
      <c r="AC18" s="109">
        <f t="shared" si="0"/>
        <v>1</v>
      </c>
      <c r="AD18" s="37"/>
      <c r="AE18" s="109">
        <f t="shared" si="1"/>
        <v>1.5</v>
      </c>
      <c r="AF18" s="41"/>
      <c r="AG18" s="7"/>
      <c r="AH18" s="92">
        <v>0.5</v>
      </c>
      <c r="AI18" s="7"/>
      <c r="AJ18" s="41"/>
      <c r="AK18" s="38">
        <v>0.5</v>
      </c>
      <c r="AL18" s="41"/>
      <c r="AM18" s="38">
        <f t="shared" si="2"/>
        <v>0.5</v>
      </c>
      <c r="AN18" s="41"/>
      <c r="AO18" s="38">
        <f t="shared" si="3"/>
        <v>0</v>
      </c>
      <c r="AP18" s="37"/>
      <c r="AQ18" s="173"/>
      <c r="AT18" s="3"/>
      <c r="AX18" s="2"/>
      <c r="BF18" s="1"/>
    </row>
    <row r="19" spans="1:58" ht="15.75">
      <c r="A19" s="183" t="s">
        <v>11</v>
      </c>
      <c r="B19" s="14"/>
      <c r="C19" s="107"/>
      <c r="D19" s="14"/>
      <c r="E19" s="14"/>
      <c r="F19" s="93">
        <v>1</v>
      </c>
      <c r="G19" s="14"/>
      <c r="H19" s="14"/>
      <c r="I19" s="19"/>
      <c r="J19" s="14"/>
      <c r="K19" s="14"/>
      <c r="L19" s="89"/>
      <c r="M19" s="14"/>
      <c r="N19" s="14"/>
      <c r="O19" s="19"/>
      <c r="P19" s="14"/>
      <c r="Q19" s="14"/>
      <c r="R19" s="89"/>
      <c r="S19" s="14"/>
      <c r="T19" s="14"/>
      <c r="U19" s="197"/>
      <c r="V19" s="14"/>
      <c r="W19" s="14"/>
      <c r="X19" s="89"/>
      <c r="Y19" s="14"/>
      <c r="Z19" s="37"/>
      <c r="AA19" s="110">
        <v>3</v>
      </c>
      <c r="AB19" s="37"/>
      <c r="AC19" s="110">
        <f t="shared" si="0"/>
        <v>1</v>
      </c>
      <c r="AD19" s="37"/>
      <c r="AE19" s="110">
        <f t="shared" si="1"/>
        <v>2</v>
      </c>
      <c r="AF19" s="39"/>
      <c r="AG19" s="14"/>
      <c r="AH19" s="93"/>
      <c r="AI19" s="14"/>
      <c r="AJ19" s="39"/>
      <c r="AK19" s="39">
        <v>0.5</v>
      </c>
      <c r="AL19" s="39"/>
      <c r="AM19" s="39">
        <f t="shared" si="2"/>
        <v>0</v>
      </c>
      <c r="AN19" s="39"/>
      <c r="AO19" s="39">
        <f t="shared" si="3"/>
        <v>0.5</v>
      </c>
      <c r="AP19" s="37"/>
      <c r="AQ19" s="173"/>
      <c r="AT19" s="3"/>
    </row>
    <row r="20" spans="1:58" ht="15.75">
      <c r="A20" s="181" t="s">
        <v>12</v>
      </c>
      <c r="B20" s="7"/>
      <c r="C20" s="88"/>
      <c r="D20" s="7"/>
      <c r="E20" s="7"/>
      <c r="F20" s="92"/>
      <c r="G20" s="7"/>
      <c r="H20" s="7"/>
      <c r="I20" s="8"/>
      <c r="J20" s="7"/>
      <c r="K20" s="7"/>
      <c r="L20" s="88"/>
      <c r="M20" s="7"/>
      <c r="N20" s="7"/>
      <c r="O20" s="8"/>
      <c r="P20" s="7"/>
      <c r="Q20" s="7"/>
      <c r="R20" s="88"/>
      <c r="S20" s="7"/>
      <c r="T20" s="7"/>
      <c r="U20" s="7"/>
      <c r="V20" s="7"/>
      <c r="W20" s="7"/>
      <c r="X20" s="88"/>
      <c r="Y20" s="7"/>
      <c r="Z20" s="37"/>
      <c r="AA20" s="109">
        <v>3</v>
      </c>
      <c r="AB20" s="37"/>
      <c r="AC20" s="109">
        <f t="shared" si="0"/>
        <v>0</v>
      </c>
      <c r="AD20" s="37"/>
      <c r="AE20" s="109">
        <f t="shared" si="1"/>
        <v>3</v>
      </c>
      <c r="AF20" s="41"/>
      <c r="AG20" s="7"/>
      <c r="AH20" s="92"/>
      <c r="AI20" s="7"/>
      <c r="AJ20" s="41"/>
      <c r="AK20" s="38">
        <v>0.5</v>
      </c>
      <c r="AL20" s="41"/>
      <c r="AM20" s="38">
        <f t="shared" si="2"/>
        <v>0</v>
      </c>
      <c r="AN20" s="41"/>
      <c r="AO20" s="38">
        <f t="shared" si="3"/>
        <v>0.5</v>
      </c>
      <c r="AP20" s="37"/>
      <c r="AQ20" s="173"/>
      <c r="AT20" s="3"/>
      <c r="AV20" s="2"/>
      <c r="AX20" s="2"/>
      <c r="AZ20" s="2"/>
      <c r="BB20" s="2"/>
      <c r="BD20" s="2"/>
    </row>
    <row r="21" spans="1:58" ht="15.75">
      <c r="A21" s="183" t="s">
        <v>13</v>
      </c>
      <c r="B21" s="14"/>
      <c r="C21" s="108"/>
      <c r="D21" s="14"/>
      <c r="E21" s="14"/>
      <c r="F21" s="93">
        <v>1</v>
      </c>
      <c r="G21" s="14"/>
      <c r="H21" s="14"/>
      <c r="I21" s="19"/>
      <c r="J21" s="14"/>
      <c r="K21" s="14"/>
      <c r="L21" s="89"/>
      <c r="M21" s="14"/>
      <c r="N21" s="14"/>
      <c r="O21" s="19"/>
      <c r="P21" s="14"/>
      <c r="Q21" s="14"/>
      <c r="R21" s="89"/>
      <c r="S21" s="14"/>
      <c r="T21" s="14"/>
      <c r="U21" s="197"/>
      <c r="V21" s="14"/>
      <c r="W21" s="14"/>
      <c r="X21" s="89"/>
      <c r="Y21" s="14"/>
      <c r="Z21" s="37"/>
      <c r="AA21" s="110">
        <v>3</v>
      </c>
      <c r="AB21" s="37"/>
      <c r="AC21" s="110">
        <f t="shared" si="0"/>
        <v>1</v>
      </c>
      <c r="AD21" s="37"/>
      <c r="AE21" s="110">
        <f t="shared" si="1"/>
        <v>2</v>
      </c>
      <c r="AF21" s="39"/>
      <c r="AG21" s="14"/>
      <c r="AH21" s="93"/>
      <c r="AI21" s="14"/>
      <c r="AJ21" s="39"/>
      <c r="AK21" s="39">
        <v>0.5</v>
      </c>
      <c r="AL21" s="39"/>
      <c r="AM21" s="39">
        <f t="shared" si="2"/>
        <v>0</v>
      </c>
      <c r="AN21" s="39"/>
      <c r="AO21" s="39">
        <f t="shared" si="3"/>
        <v>0.5</v>
      </c>
      <c r="AP21" s="37"/>
      <c r="AQ21" s="173"/>
      <c r="AS21" s="3"/>
      <c r="AT21" s="3"/>
    </row>
    <row r="22" spans="1:58" ht="15.75">
      <c r="A22" s="181" t="s">
        <v>14</v>
      </c>
      <c r="B22" s="7"/>
      <c r="C22" s="8"/>
      <c r="D22" s="7"/>
      <c r="E22" s="7"/>
      <c r="F22" s="92"/>
      <c r="G22" s="7"/>
      <c r="H22" s="7"/>
      <c r="I22" s="8"/>
      <c r="J22" s="7"/>
      <c r="K22" s="7"/>
      <c r="L22" s="88"/>
      <c r="M22" s="7"/>
      <c r="N22" s="7"/>
      <c r="O22" s="8"/>
      <c r="P22" s="7"/>
      <c r="Q22" s="7"/>
      <c r="R22" s="88"/>
      <c r="S22" s="7"/>
      <c r="T22" s="7"/>
      <c r="U22" s="7"/>
      <c r="V22" s="7"/>
      <c r="W22" s="7"/>
      <c r="X22" s="88"/>
      <c r="Y22" s="7"/>
      <c r="Z22" s="37"/>
      <c r="AA22" s="109">
        <v>2</v>
      </c>
      <c r="AB22" s="37"/>
      <c r="AC22" s="109">
        <f t="shared" si="0"/>
        <v>0</v>
      </c>
      <c r="AD22" s="37"/>
      <c r="AE22" s="109">
        <f t="shared" si="1"/>
        <v>2</v>
      </c>
      <c r="AF22" s="41"/>
      <c r="AG22" s="7"/>
      <c r="AH22" s="92"/>
      <c r="AI22" s="7"/>
      <c r="AJ22" s="41"/>
      <c r="AK22" s="38">
        <v>0.5</v>
      </c>
      <c r="AL22" s="41"/>
      <c r="AM22" s="38">
        <f t="shared" si="2"/>
        <v>0</v>
      </c>
      <c r="AN22" s="41"/>
      <c r="AO22" s="38">
        <f t="shared" si="3"/>
        <v>0.5</v>
      </c>
      <c r="AP22" s="37"/>
      <c r="AQ22" s="173"/>
      <c r="AT22" s="3"/>
      <c r="AV22" s="2"/>
      <c r="AX22" s="2"/>
      <c r="AZ22" s="2"/>
      <c r="BB22" s="2"/>
      <c r="BD22" s="2"/>
    </row>
    <row r="23" spans="1:58" ht="15.75">
      <c r="A23" s="183" t="s">
        <v>15</v>
      </c>
      <c r="B23" s="14"/>
      <c r="C23" s="75"/>
      <c r="D23" s="14"/>
      <c r="E23" s="14"/>
      <c r="F23" s="93"/>
      <c r="G23" s="14"/>
      <c r="H23" s="14"/>
      <c r="I23" s="99">
        <v>1</v>
      </c>
      <c r="J23" s="14"/>
      <c r="K23" s="14"/>
      <c r="L23" s="89"/>
      <c r="M23" s="14"/>
      <c r="N23" s="14"/>
      <c r="O23" s="19"/>
      <c r="P23" s="14"/>
      <c r="Q23" s="14"/>
      <c r="R23" s="89"/>
      <c r="S23" s="14"/>
      <c r="T23" s="14"/>
      <c r="U23" s="14"/>
      <c r="V23" s="14"/>
      <c r="W23" s="14"/>
      <c r="X23" s="89"/>
      <c r="Y23" s="14"/>
      <c r="Z23" s="37"/>
      <c r="AA23" s="110">
        <v>3</v>
      </c>
      <c r="AB23" s="37"/>
      <c r="AC23" s="110">
        <f t="shared" si="0"/>
        <v>1</v>
      </c>
      <c r="AD23" s="37"/>
      <c r="AE23" s="110">
        <f t="shared" si="1"/>
        <v>2</v>
      </c>
      <c r="AF23" s="39"/>
      <c r="AG23" s="14"/>
      <c r="AH23" s="93"/>
      <c r="AI23" s="14"/>
      <c r="AJ23" s="39"/>
      <c r="AK23" s="39">
        <v>0.5</v>
      </c>
      <c r="AL23" s="39"/>
      <c r="AM23" s="39">
        <f t="shared" si="2"/>
        <v>0</v>
      </c>
      <c r="AN23" s="39"/>
      <c r="AO23" s="39">
        <f t="shared" si="3"/>
        <v>0.5</v>
      </c>
      <c r="AP23" s="37"/>
      <c r="AQ23" s="173"/>
      <c r="AT23" s="3"/>
    </row>
    <row r="24" spans="1:58" ht="15.75">
      <c r="A24" s="184" t="s">
        <v>117</v>
      </c>
      <c r="B24" s="12"/>
      <c r="C24" s="76"/>
      <c r="D24" s="12"/>
      <c r="E24" s="12"/>
      <c r="F24" s="94"/>
      <c r="G24" s="12"/>
      <c r="H24" s="12"/>
      <c r="I24" s="94">
        <v>1</v>
      </c>
      <c r="J24" s="12"/>
      <c r="K24" s="12"/>
      <c r="L24" s="82"/>
      <c r="M24" s="12"/>
      <c r="N24" s="12"/>
      <c r="O24" s="76"/>
      <c r="P24" s="12"/>
      <c r="Q24" s="12"/>
      <c r="R24" s="82">
        <v>0.5</v>
      </c>
      <c r="S24" s="12"/>
      <c r="T24" s="12"/>
      <c r="U24" s="12"/>
      <c r="V24" s="12"/>
      <c r="W24" s="12"/>
      <c r="X24" s="82"/>
      <c r="Y24" s="12"/>
      <c r="Z24" s="37"/>
      <c r="AA24" s="111">
        <v>2.5</v>
      </c>
      <c r="AB24" s="37"/>
      <c r="AC24" s="109">
        <f t="shared" si="0"/>
        <v>1.5</v>
      </c>
      <c r="AD24" s="37"/>
      <c r="AE24" s="109">
        <f t="shared" si="1"/>
        <v>1</v>
      </c>
      <c r="AF24" s="41"/>
      <c r="AG24" s="12"/>
      <c r="AH24" s="94"/>
      <c r="AI24" s="12"/>
      <c r="AJ24" s="41"/>
      <c r="AK24" s="38">
        <v>0.5</v>
      </c>
      <c r="AL24" s="41"/>
      <c r="AM24" s="38">
        <f t="shared" si="2"/>
        <v>0</v>
      </c>
      <c r="AN24" s="41"/>
      <c r="AO24" s="38">
        <f t="shared" si="3"/>
        <v>0.5</v>
      </c>
      <c r="AP24" s="37"/>
      <c r="AQ24" s="173"/>
      <c r="AS24" s="3"/>
      <c r="AT24" s="3"/>
      <c r="AV24" s="2"/>
      <c r="AX24" s="2"/>
      <c r="AZ24" s="2"/>
      <c r="BB24" s="2"/>
      <c r="BD24" s="2"/>
    </row>
    <row r="25" spans="1:58" ht="15.75">
      <c r="A25" s="185" t="s">
        <v>16</v>
      </c>
      <c r="B25" s="13"/>
      <c r="C25" s="20"/>
      <c r="D25" s="13"/>
      <c r="E25" s="13"/>
      <c r="F25" s="95"/>
      <c r="G25" s="13"/>
      <c r="H25" s="13"/>
      <c r="I25" s="100">
        <v>1</v>
      </c>
      <c r="J25" s="13"/>
      <c r="K25" s="13"/>
      <c r="L25" s="79"/>
      <c r="M25" s="13"/>
      <c r="N25" s="13"/>
      <c r="O25" s="20"/>
      <c r="P25" s="13"/>
      <c r="Q25" s="13"/>
      <c r="R25" s="79"/>
      <c r="S25" s="13"/>
      <c r="T25" s="13"/>
      <c r="U25" s="13"/>
      <c r="V25" s="13"/>
      <c r="W25" s="13"/>
      <c r="X25" s="90"/>
      <c r="Y25" s="13"/>
      <c r="Z25" s="37"/>
      <c r="AA25" s="112">
        <v>2.5</v>
      </c>
      <c r="AB25" s="37"/>
      <c r="AC25" s="110">
        <f t="shared" si="0"/>
        <v>1</v>
      </c>
      <c r="AD25" s="37"/>
      <c r="AE25" s="110">
        <f t="shared" si="1"/>
        <v>1.5</v>
      </c>
      <c r="AF25" s="39"/>
      <c r="AG25" s="13"/>
      <c r="AH25" s="95"/>
      <c r="AI25" s="13"/>
      <c r="AJ25" s="39"/>
      <c r="AK25" s="39">
        <v>0.5</v>
      </c>
      <c r="AL25" s="39"/>
      <c r="AM25" s="39">
        <f t="shared" si="2"/>
        <v>0</v>
      </c>
      <c r="AN25" s="39"/>
      <c r="AO25" s="39">
        <f t="shared" si="3"/>
        <v>0.5</v>
      </c>
      <c r="AP25" s="37"/>
      <c r="AQ25" s="173"/>
      <c r="AT25" s="3"/>
      <c r="AZ25" s="2"/>
    </row>
    <row r="26" spans="1:58" ht="15.75">
      <c r="A26" s="184" t="s">
        <v>17</v>
      </c>
      <c r="B26" s="12"/>
      <c r="C26" s="106">
        <v>0.5</v>
      </c>
      <c r="D26" s="12"/>
      <c r="E26" s="12"/>
      <c r="F26" s="94">
        <v>0.5</v>
      </c>
      <c r="G26" s="12"/>
      <c r="H26" s="12"/>
      <c r="I26" s="76"/>
      <c r="J26" s="12"/>
      <c r="K26" s="12"/>
      <c r="L26" s="76"/>
      <c r="M26" s="12"/>
      <c r="N26" s="12"/>
      <c r="O26" s="76"/>
      <c r="P26" s="12"/>
      <c r="Q26" s="12"/>
      <c r="R26" s="76"/>
      <c r="S26" s="12"/>
      <c r="T26" s="12"/>
      <c r="U26" s="150"/>
      <c r="V26" s="12"/>
      <c r="W26" s="12"/>
      <c r="X26" s="82"/>
      <c r="Y26" s="12"/>
      <c r="Z26" s="37"/>
      <c r="AA26" s="111">
        <v>3</v>
      </c>
      <c r="AB26" s="37"/>
      <c r="AC26" s="109">
        <f t="shared" si="0"/>
        <v>1</v>
      </c>
      <c r="AD26" s="37"/>
      <c r="AE26" s="109">
        <f t="shared" si="1"/>
        <v>2</v>
      </c>
      <c r="AF26" s="41"/>
      <c r="AG26" s="12"/>
      <c r="AH26" s="94"/>
      <c r="AI26" s="12"/>
      <c r="AJ26" s="41"/>
      <c r="AK26" s="38">
        <v>0.5</v>
      </c>
      <c r="AL26" s="41"/>
      <c r="AM26" s="38">
        <f t="shared" si="2"/>
        <v>0</v>
      </c>
      <c r="AN26" s="41"/>
      <c r="AO26" s="38">
        <f t="shared" si="3"/>
        <v>0.5</v>
      </c>
      <c r="AP26" s="37"/>
      <c r="AQ26" s="173"/>
      <c r="AT26" s="3"/>
      <c r="AX26" s="2"/>
      <c r="AZ26" s="2"/>
      <c r="BB26" s="2"/>
      <c r="BD26" s="2"/>
    </row>
    <row r="27" spans="1:58" ht="15.75">
      <c r="A27" s="185" t="s">
        <v>18</v>
      </c>
      <c r="B27" s="13"/>
      <c r="C27" s="100"/>
      <c r="D27" s="13"/>
      <c r="E27" s="13"/>
      <c r="F27" s="95">
        <v>1</v>
      </c>
      <c r="G27" s="13"/>
      <c r="H27" s="13"/>
      <c r="I27" s="20"/>
      <c r="J27" s="13"/>
      <c r="K27" s="13"/>
      <c r="L27" s="81"/>
      <c r="M27" s="13"/>
      <c r="N27" s="13"/>
      <c r="O27" s="20"/>
      <c r="P27" s="13"/>
      <c r="Q27" s="13"/>
      <c r="R27" s="81"/>
      <c r="S27" s="13"/>
      <c r="T27" s="13"/>
      <c r="U27" s="140"/>
      <c r="V27" s="13"/>
      <c r="W27" s="13"/>
      <c r="X27" s="90"/>
      <c r="Y27" s="13"/>
      <c r="Z27" s="37"/>
      <c r="AA27" s="112">
        <v>3</v>
      </c>
      <c r="AB27" s="37"/>
      <c r="AC27" s="110">
        <f t="shared" si="0"/>
        <v>1</v>
      </c>
      <c r="AD27" s="37"/>
      <c r="AE27" s="110">
        <f t="shared" si="1"/>
        <v>2</v>
      </c>
      <c r="AF27" s="39"/>
      <c r="AG27" s="13"/>
      <c r="AH27" s="95">
        <v>0.5</v>
      </c>
      <c r="AI27" s="13"/>
      <c r="AJ27" s="39"/>
      <c r="AK27" s="39">
        <v>0.5</v>
      </c>
      <c r="AL27" s="39"/>
      <c r="AM27" s="39">
        <f t="shared" si="2"/>
        <v>0.5</v>
      </c>
      <c r="AN27" s="39"/>
      <c r="AO27" s="39">
        <f t="shared" si="3"/>
        <v>0</v>
      </c>
      <c r="AP27" s="37"/>
      <c r="AQ27" s="173"/>
      <c r="AT27" s="3"/>
      <c r="AV27" s="2"/>
      <c r="AX27" s="2"/>
      <c r="AZ27" s="2"/>
      <c r="BB27" s="2"/>
      <c r="BD27" s="2"/>
    </row>
    <row r="28" spans="1:58" ht="15.75">
      <c r="A28" s="184" t="s">
        <v>19</v>
      </c>
      <c r="B28" s="12"/>
      <c r="C28" s="76"/>
      <c r="D28" s="12"/>
      <c r="E28" s="12"/>
      <c r="F28" s="94"/>
      <c r="G28" s="12"/>
      <c r="H28" s="12"/>
      <c r="I28" s="101">
        <v>0.5</v>
      </c>
      <c r="J28" s="12"/>
      <c r="K28" s="12"/>
      <c r="L28" s="82"/>
      <c r="M28" s="12"/>
      <c r="N28" s="12"/>
      <c r="O28" s="76"/>
      <c r="P28" s="12"/>
      <c r="Q28" s="12"/>
      <c r="R28" s="82"/>
      <c r="S28" s="12"/>
      <c r="T28" s="12"/>
      <c r="U28" s="12"/>
      <c r="V28" s="12"/>
      <c r="W28" s="12"/>
      <c r="X28" s="82"/>
      <c r="Y28" s="12"/>
      <c r="Z28" s="37"/>
      <c r="AA28" s="111">
        <v>2</v>
      </c>
      <c r="AB28" s="37"/>
      <c r="AC28" s="109">
        <f t="shared" si="0"/>
        <v>0.5</v>
      </c>
      <c r="AD28" s="37"/>
      <c r="AE28" s="109">
        <f t="shared" si="1"/>
        <v>1.5</v>
      </c>
      <c r="AF28" s="41"/>
      <c r="AG28" s="12"/>
      <c r="AH28" s="94">
        <v>0.5</v>
      </c>
      <c r="AI28" s="12"/>
      <c r="AJ28" s="41"/>
      <c r="AK28" s="38">
        <v>0.5</v>
      </c>
      <c r="AL28" s="41"/>
      <c r="AM28" s="38">
        <f t="shared" si="2"/>
        <v>0.5</v>
      </c>
      <c r="AN28" s="41"/>
      <c r="AO28" s="38">
        <f t="shared" si="3"/>
        <v>0</v>
      </c>
      <c r="AP28" s="37"/>
      <c r="AQ28" s="173"/>
      <c r="AV28" s="2"/>
      <c r="AX28" s="2"/>
      <c r="AZ28" s="2"/>
      <c r="BB28" s="2"/>
      <c r="BD28" s="2"/>
    </row>
    <row r="29" spans="1:58" ht="15.75">
      <c r="A29" s="185" t="s">
        <v>20</v>
      </c>
      <c r="B29" s="13"/>
      <c r="C29" s="77"/>
      <c r="D29" s="13"/>
      <c r="E29" s="13"/>
      <c r="F29" s="95"/>
      <c r="G29" s="13"/>
      <c r="H29" s="13"/>
      <c r="I29" s="95">
        <v>1</v>
      </c>
      <c r="J29" s="13"/>
      <c r="K29" s="13"/>
      <c r="L29" s="90"/>
      <c r="M29" s="13"/>
      <c r="N29" s="13"/>
      <c r="O29" s="20"/>
      <c r="P29" s="13"/>
      <c r="Q29" s="13"/>
      <c r="R29" s="90"/>
      <c r="S29" s="13"/>
      <c r="T29" s="13"/>
      <c r="U29" s="13"/>
      <c r="V29" s="13"/>
      <c r="W29" s="13"/>
      <c r="X29" s="90"/>
      <c r="Y29" s="13"/>
      <c r="Z29" s="37"/>
      <c r="AA29" s="112">
        <v>3.5</v>
      </c>
      <c r="AB29" s="37"/>
      <c r="AC29" s="110">
        <f t="shared" si="0"/>
        <v>1</v>
      </c>
      <c r="AD29" s="37"/>
      <c r="AE29" s="110">
        <f t="shared" si="1"/>
        <v>2.5</v>
      </c>
      <c r="AF29" s="39"/>
      <c r="AG29" s="13"/>
      <c r="AH29" s="95"/>
      <c r="AI29" s="13"/>
      <c r="AJ29" s="39"/>
      <c r="AK29" s="39">
        <v>0.5</v>
      </c>
      <c r="AL29" s="39"/>
      <c r="AM29" s="39">
        <f t="shared" si="2"/>
        <v>0</v>
      </c>
      <c r="AN29" s="39"/>
      <c r="AO29" s="39">
        <f t="shared" si="3"/>
        <v>0.5</v>
      </c>
      <c r="AP29" s="37"/>
      <c r="AQ29" s="173"/>
      <c r="AT29" s="3"/>
      <c r="AX29" s="2"/>
      <c r="AZ29" s="2"/>
      <c r="BB29" s="2"/>
      <c r="BD29" s="2"/>
    </row>
    <row r="30" spans="1:58" ht="15.75">
      <c r="A30" s="184" t="s">
        <v>21</v>
      </c>
      <c r="B30" s="12"/>
      <c r="C30" s="76"/>
      <c r="D30" s="12"/>
      <c r="E30" s="12"/>
      <c r="F30" s="94"/>
      <c r="G30" s="12"/>
      <c r="H30" s="12"/>
      <c r="I30" s="94">
        <v>1</v>
      </c>
      <c r="J30" s="12"/>
      <c r="K30" s="12"/>
      <c r="L30" s="82"/>
      <c r="M30" s="12"/>
      <c r="N30" s="12"/>
      <c r="O30" s="76"/>
      <c r="P30" s="12"/>
      <c r="Q30" s="12"/>
      <c r="R30" s="82">
        <v>0.5</v>
      </c>
      <c r="S30" s="12"/>
      <c r="T30" s="12"/>
      <c r="U30" s="12"/>
      <c r="V30" s="12"/>
      <c r="W30" s="12"/>
      <c r="X30" s="82"/>
      <c r="Y30" s="12"/>
      <c r="Z30" s="37"/>
      <c r="AA30" s="111">
        <v>2.5</v>
      </c>
      <c r="AB30" s="37"/>
      <c r="AC30" s="109">
        <f t="shared" si="0"/>
        <v>1.5</v>
      </c>
      <c r="AD30" s="37"/>
      <c r="AE30" s="109">
        <f t="shared" si="1"/>
        <v>1</v>
      </c>
      <c r="AF30" s="41"/>
      <c r="AG30" s="12"/>
      <c r="AH30" s="94"/>
      <c r="AI30" s="12"/>
      <c r="AJ30" s="41"/>
      <c r="AK30" s="38">
        <v>0.5</v>
      </c>
      <c r="AL30" s="41"/>
      <c r="AM30" s="38">
        <f t="shared" si="2"/>
        <v>0</v>
      </c>
      <c r="AN30" s="41"/>
      <c r="AO30" s="38">
        <f t="shared" si="3"/>
        <v>0.5</v>
      </c>
      <c r="AP30" s="37"/>
      <c r="AQ30" s="173"/>
      <c r="AV30" s="2"/>
      <c r="AX30" s="2"/>
      <c r="AZ30" s="2"/>
      <c r="BB30" s="2"/>
      <c r="BD30" s="2"/>
    </row>
    <row r="31" spans="1:58" ht="15.75">
      <c r="A31" s="185" t="s">
        <v>22</v>
      </c>
      <c r="B31" s="13"/>
      <c r="C31" s="20"/>
      <c r="D31" s="13"/>
      <c r="E31" s="13"/>
      <c r="F31" s="95"/>
      <c r="G31" s="13"/>
      <c r="H31" s="13"/>
      <c r="I31" s="95">
        <v>1</v>
      </c>
      <c r="J31" s="13"/>
      <c r="K31" s="13"/>
      <c r="L31" s="90"/>
      <c r="M31" s="13"/>
      <c r="N31" s="13"/>
      <c r="O31" s="20"/>
      <c r="P31" s="13"/>
      <c r="Q31" s="13"/>
      <c r="R31" s="90"/>
      <c r="S31" s="13"/>
      <c r="T31" s="13"/>
      <c r="U31" s="13"/>
      <c r="V31" s="13"/>
      <c r="W31" s="13"/>
      <c r="X31" s="90"/>
      <c r="Y31" s="13"/>
      <c r="Z31" s="37"/>
      <c r="AA31" s="112">
        <v>2.5</v>
      </c>
      <c r="AB31" s="37"/>
      <c r="AC31" s="110">
        <f t="shared" si="0"/>
        <v>1</v>
      </c>
      <c r="AD31" s="37"/>
      <c r="AE31" s="110">
        <f t="shared" si="1"/>
        <v>1.5</v>
      </c>
      <c r="AF31" s="39"/>
      <c r="AG31" s="13"/>
      <c r="AH31" s="95"/>
      <c r="AI31" s="13"/>
      <c r="AJ31" s="39"/>
      <c r="AK31" s="39">
        <v>0.5</v>
      </c>
      <c r="AL31" s="39"/>
      <c r="AM31" s="39">
        <f t="shared" si="2"/>
        <v>0</v>
      </c>
      <c r="AN31" s="39"/>
      <c r="AO31" s="39">
        <f t="shared" si="3"/>
        <v>0.5</v>
      </c>
      <c r="AP31" s="37"/>
      <c r="AQ31" s="173"/>
      <c r="AT31" s="3"/>
      <c r="AV31" s="2"/>
      <c r="AX31" s="2"/>
      <c r="AZ31" s="2"/>
      <c r="BB31" s="2"/>
      <c r="BD31" s="2"/>
    </row>
    <row r="32" spans="1:58" ht="15.75">
      <c r="A32" s="184" t="s">
        <v>23</v>
      </c>
      <c r="B32" s="12"/>
      <c r="C32" s="76"/>
      <c r="D32" s="12"/>
      <c r="E32" s="12"/>
      <c r="F32" s="94">
        <v>1</v>
      </c>
      <c r="G32" s="12"/>
      <c r="H32" s="12"/>
      <c r="I32" s="94"/>
      <c r="J32" s="12"/>
      <c r="K32" s="12"/>
      <c r="L32" s="82"/>
      <c r="M32" s="12"/>
      <c r="N32" s="12"/>
      <c r="O32" s="76"/>
      <c r="P32" s="12"/>
      <c r="Q32" s="12"/>
      <c r="R32" s="82"/>
      <c r="S32" s="12"/>
      <c r="T32" s="12"/>
      <c r="U32" s="152"/>
      <c r="V32" s="12"/>
      <c r="W32" s="12"/>
      <c r="X32" s="82"/>
      <c r="Y32" s="12"/>
      <c r="Z32" s="37"/>
      <c r="AA32" s="111">
        <v>2.5</v>
      </c>
      <c r="AB32" s="37"/>
      <c r="AC32" s="109">
        <f t="shared" si="0"/>
        <v>1</v>
      </c>
      <c r="AD32" s="37"/>
      <c r="AE32" s="109">
        <f t="shared" si="1"/>
        <v>1.5</v>
      </c>
      <c r="AF32" s="41"/>
      <c r="AG32" s="12"/>
      <c r="AH32" s="94"/>
      <c r="AI32" s="12"/>
      <c r="AJ32" s="41"/>
      <c r="AK32" s="38">
        <v>0.5</v>
      </c>
      <c r="AL32" s="41"/>
      <c r="AM32" s="38">
        <f t="shared" si="2"/>
        <v>0</v>
      </c>
      <c r="AN32" s="41"/>
      <c r="AO32" s="38">
        <f t="shared" si="3"/>
        <v>0.5</v>
      </c>
      <c r="AP32" s="37"/>
      <c r="AQ32" s="173"/>
      <c r="AV32" s="2"/>
      <c r="AX32" s="2"/>
      <c r="AZ32" s="2"/>
      <c r="BB32" s="2"/>
    </row>
    <row r="33" spans="1:62" ht="15.75">
      <c r="A33" s="185" t="s">
        <v>24</v>
      </c>
      <c r="B33" s="13"/>
      <c r="C33" s="77"/>
      <c r="D33" s="13"/>
      <c r="E33" s="13"/>
      <c r="F33" s="95"/>
      <c r="G33" s="13"/>
      <c r="H33" s="13"/>
      <c r="I33" s="95">
        <v>1</v>
      </c>
      <c r="J33" s="13"/>
      <c r="K33" s="13"/>
      <c r="L33" s="90"/>
      <c r="M33" s="13"/>
      <c r="N33" s="13"/>
      <c r="O33" s="20"/>
      <c r="P33" s="13"/>
      <c r="Q33" s="13"/>
      <c r="R33" s="90"/>
      <c r="S33" s="13"/>
      <c r="T33" s="13"/>
      <c r="U33" s="13"/>
      <c r="V33" s="13"/>
      <c r="W33" s="13"/>
      <c r="X33" s="90"/>
      <c r="Y33" s="13"/>
      <c r="Z33" s="37"/>
      <c r="AA33" s="112">
        <v>3.5</v>
      </c>
      <c r="AB33" s="37"/>
      <c r="AC33" s="110">
        <f t="shared" si="0"/>
        <v>1</v>
      </c>
      <c r="AD33" s="37"/>
      <c r="AE33" s="110">
        <f t="shared" si="1"/>
        <v>2.5</v>
      </c>
      <c r="AF33" s="39"/>
      <c r="AG33" s="13"/>
      <c r="AH33" s="95"/>
      <c r="AI33" s="13"/>
      <c r="AJ33" s="39"/>
      <c r="AK33" s="39">
        <v>0.5</v>
      </c>
      <c r="AL33" s="39"/>
      <c r="AM33" s="39">
        <f t="shared" si="2"/>
        <v>0</v>
      </c>
      <c r="AN33" s="39"/>
      <c r="AO33" s="39">
        <f t="shared" si="3"/>
        <v>0.5</v>
      </c>
      <c r="AP33" s="37"/>
      <c r="AQ33" s="173"/>
      <c r="AT33" s="3"/>
      <c r="AV33" s="2"/>
      <c r="AX33" s="2"/>
      <c r="AZ33" s="2"/>
      <c r="BB33" s="2"/>
      <c r="BD33" s="2"/>
    </row>
    <row r="34" spans="1:62" ht="15.75">
      <c r="A34" s="184" t="s">
        <v>25</v>
      </c>
      <c r="B34" s="12"/>
      <c r="C34" s="76"/>
      <c r="D34" s="12"/>
      <c r="E34" s="12"/>
      <c r="F34" s="94"/>
      <c r="G34" s="12"/>
      <c r="H34" s="12"/>
      <c r="I34" s="94">
        <v>1</v>
      </c>
      <c r="J34" s="12"/>
      <c r="K34" s="12"/>
      <c r="L34" s="82"/>
      <c r="M34" s="12"/>
      <c r="N34" s="12"/>
      <c r="O34" s="76"/>
      <c r="P34" s="12"/>
      <c r="Q34" s="12"/>
      <c r="R34" s="82"/>
      <c r="S34" s="12"/>
      <c r="T34" s="12"/>
      <c r="U34" s="12"/>
      <c r="V34" s="12"/>
      <c r="W34" s="12"/>
      <c r="X34" s="82"/>
      <c r="Y34" s="12"/>
      <c r="Z34" s="37"/>
      <c r="AA34" s="111">
        <v>2.5</v>
      </c>
      <c r="AB34" s="37"/>
      <c r="AC34" s="109">
        <f t="shared" si="0"/>
        <v>1</v>
      </c>
      <c r="AD34" s="37"/>
      <c r="AE34" s="109">
        <f t="shared" si="1"/>
        <v>1.5</v>
      </c>
      <c r="AF34" s="41"/>
      <c r="AG34" s="12"/>
      <c r="AH34" s="94"/>
      <c r="AI34" s="12"/>
      <c r="AJ34" s="41"/>
      <c r="AK34" s="38">
        <v>0.5</v>
      </c>
      <c r="AL34" s="41"/>
      <c r="AM34" s="38">
        <f t="shared" si="2"/>
        <v>0</v>
      </c>
      <c r="AN34" s="41"/>
      <c r="AO34" s="38">
        <f t="shared" si="3"/>
        <v>0.5</v>
      </c>
      <c r="AP34" s="37"/>
      <c r="AQ34" s="173"/>
      <c r="AT34" s="3"/>
      <c r="AV34" s="2"/>
      <c r="AX34" s="2"/>
      <c r="BB34" s="2"/>
    </row>
    <row r="35" spans="1:62" ht="15.75">
      <c r="A35" s="185" t="s">
        <v>26</v>
      </c>
      <c r="B35" s="13"/>
      <c r="C35" s="20"/>
      <c r="D35" s="13"/>
      <c r="E35" s="13"/>
      <c r="F35" s="95"/>
      <c r="G35" s="13"/>
      <c r="H35" s="13"/>
      <c r="I35" s="95">
        <v>1</v>
      </c>
      <c r="J35" s="13"/>
      <c r="K35" s="13"/>
      <c r="L35" s="90"/>
      <c r="M35" s="13"/>
      <c r="N35" s="13"/>
      <c r="O35" s="20"/>
      <c r="P35" s="13"/>
      <c r="Q35" s="13"/>
      <c r="R35" s="90"/>
      <c r="S35" s="13"/>
      <c r="T35" s="13"/>
      <c r="U35" s="13"/>
      <c r="V35" s="13"/>
      <c r="W35" s="13"/>
      <c r="X35" s="90"/>
      <c r="Y35" s="13"/>
      <c r="Z35" s="37"/>
      <c r="AA35" s="112">
        <v>2.5</v>
      </c>
      <c r="AB35" s="37"/>
      <c r="AC35" s="110">
        <f t="shared" si="0"/>
        <v>1</v>
      </c>
      <c r="AD35" s="37"/>
      <c r="AE35" s="110">
        <f t="shared" si="1"/>
        <v>1.5</v>
      </c>
      <c r="AF35" s="39"/>
      <c r="AG35" s="13"/>
      <c r="AH35" s="95"/>
      <c r="AI35" s="13"/>
      <c r="AJ35" s="39"/>
      <c r="AK35" s="39">
        <v>0.5</v>
      </c>
      <c r="AL35" s="39"/>
      <c r="AM35" s="39">
        <f t="shared" si="2"/>
        <v>0</v>
      </c>
      <c r="AN35" s="39"/>
      <c r="AO35" s="39">
        <f t="shared" si="3"/>
        <v>0.5</v>
      </c>
      <c r="AP35" s="37"/>
      <c r="AQ35" s="173"/>
      <c r="AV35" s="2"/>
      <c r="AX35" s="2"/>
      <c r="AZ35" s="2"/>
      <c r="BB35" s="2"/>
    </row>
    <row r="36" spans="1:62" ht="15.75">
      <c r="A36" s="184" t="s">
        <v>27</v>
      </c>
      <c r="B36" s="12"/>
      <c r="C36" s="76"/>
      <c r="D36" s="12"/>
      <c r="E36" s="12"/>
      <c r="F36" s="94"/>
      <c r="G36" s="12"/>
      <c r="H36" s="12"/>
      <c r="I36" s="85">
        <v>1</v>
      </c>
      <c r="J36" s="12"/>
      <c r="K36" s="12"/>
      <c r="L36" s="82"/>
      <c r="M36" s="12"/>
      <c r="N36" s="12"/>
      <c r="O36" s="76"/>
      <c r="P36" s="12"/>
      <c r="Q36" s="12"/>
      <c r="R36" s="82"/>
      <c r="S36" s="12"/>
      <c r="T36" s="12"/>
      <c r="U36" s="12"/>
      <c r="V36" s="12"/>
      <c r="W36" s="12"/>
      <c r="X36" s="82"/>
      <c r="Y36" s="12"/>
      <c r="Z36" s="37"/>
      <c r="AA36" s="111">
        <v>2.5</v>
      </c>
      <c r="AB36" s="37"/>
      <c r="AC36" s="109">
        <f t="shared" si="0"/>
        <v>1</v>
      </c>
      <c r="AD36" s="37"/>
      <c r="AE36" s="109">
        <f t="shared" si="1"/>
        <v>1.5</v>
      </c>
      <c r="AF36" s="41"/>
      <c r="AG36" s="12"/>
      <c r="AH36" s="94"/>
      <c r="AI36" s="12"/>
      <c r="AJ36" s="41"/>
      <c r="AK36" s="38">
        <v>0.5</v>
      </c>
      <c r="AL36" s="41"/>
      <c r="AM36" s="38">
        <f t="shared" si="2"/>
        <v>0</v>
      </c>
      <c r="AN36" s="41"/>
      <c r="AO36" s="38">
        <f t="shared" si="3"/>
        <v>0.5</v>
      </c>
      <c r="AP36" s="37"/>
      <c r="AQ36" s="173"/>
      <c r="AS36" s="3"/>
      <c r="AT36" s="3"/>
      <c r="AV36" s="2"/>
      <c r="AX36" s="2"/>
      <c r="AZ36" s="2"/>
      <c r="BB36" s="2"/>
      <c r="BD36" s="2"/>
    </row>
    <row r="37" spans="1:62" ht="15.75">
      <c r="A37" s="185" t="s">
        <v>28</v>
      </c>
      <c r="B37" s="13"/>
      <c r="C37" s="77"/>
      <c r="D37" s="13"/>
      <c r="E37" s="13"/>
      <c r="F37" s="95"/>
      <c r="G37" s="13"/>
      <c r="H37" s="13"/>
      <c r="I37" s="20"/>
      <c r="J37" s="13"/>
      <c r="K37" s="13"/>
      <c r="L37" s="90"/>
      <c r="M37" s="13"/>
      <c r="N37" s="13"/>
      <c r="O37" s="20"/>
      <c r="P37" s="13"/>
      <c r="Q37" s="13"/>
      <c r="R37" s="90"/>
      <c r="S37" s="13"/>
      <c r="T37" s="13"/>
      <c r="U37" s="13"/>
      <c r="V37" s="13"/>
      <c r="W37" s="13"/>
      <c r="X37" s="90"/>
      <c r="Y37" s="13"/>
      <c r="Z37" s="37"/>
      <c r="AA37" s="112">
        <v>3</v>
      </c>
      <c r="AB37" s="37"/>
      <c r="AC37" s="110">
        <f t="shared" si="0"/>
        <v>0</v>
      </c>
      <c r="AD37" s="37"/>
      <c r="AE37" s="110">
        <f t="shared" si="1"/>
        <v>3</v>
      </c>
      <c r="AF37" s="39"/>
      <c r="AG37" s="13"/>
      <c r="AH37" s="95">
        <v>0.5</v>
      </c>
      <c r="AI37" s="13"/>
      <c r="AJ37" s="39"/>
      <c r="AK37" s="39">
        <v>0.5</v>
      </c>
      <c r="AL37" s="39"/>
      <c r="AM37" s="39">
        <f t="shared" si="2"/>
        <v>0.5</v>
      </c>
      <c r="AN37" s="39"/>
      <c r="AO37" s="39">
        <f t="shared" si="3"/>
        <v>0</v>
      </c>
      <c r="AP37" s="37"/>
      <c r="AQ37" s="173"/>
      <c r="AT37" s="3"/>
      <c r="AV37" s="2"/>
      <c r="AX37" s="2"/>
      <c r="BB37" s="2"/>
    </row>
    <row r="38" spans="1:62" ht="15.75">
      <c r="A38" s="184" t="s">
        <v>29</v>
      </c>
      <c r="B38" s="12"/>
      <c r="C38" s="76"/>
      <c r="D38" s="12"/>
      <c r="E38" s="12"/>
      <c r="F38" s="94">
        <v>1</v>
      </c>
      <c r="G38" s="12"/>
      <c r="H38" s="12"/>
      <c r="I38" s="76"/>
      <c r="J38" s="12"/>
      <c r="K38" s="12"/>
      <c r="L38" s="82"/>
      <c r="M38" s="12"/>
      <c r="N38" s="12"/>
      <c r="O38" s="76"/>
      <c r="P38" s="12"/>
      <c r="Q38" s="12"/>
      <c r="R38" s="83"/>
      <c r="S38" s="12"/>
      <c r="T38" s="12"/>
      <c r="U38" s="150"/>
      <c r="V38" s="12"/>
      <c r="W38" s="12"/>
      <c r="X38" s="82"/>
      <c r="Y38" s="12"/>
      <c r="Z38" s="37"/>
      <c r="AA38" s="111">
        <v>2</v>
      </c>
      <c r="AB38" s="37"/>
      <c r="AC38" s="109">
        <f t="shared" si="0"/>
        <v>1</v>
      </c>
      <c r="AD38" s="37"/>
      <c r="AE38" s="109">
        <f t="shared" si="1"/>
        <v>1</v>
      </c>
      <c r="AF38" s="41"/>
      <c r="AG38" s="12"/>
      <c r="AH38" s="94">
        <v>0.5</v>
      </c>
      <c r="AI38" s="12"/>
      <c r="AJ38" s="41"/>
      <c r="AK38" s="38">
        <v>0.5</v>
      </c>
      <c r="AL38" s="41"/>
      <c r="AM38" s="38">
        <f t="shared" si="2"/>
        <v>0.5</v>
      </c>
      <c r="AN38" s="41"/>
      <c r="AO38" s="38">
        <f t="shared" si="3"/>
        <v>0</v>
      </c>
      <c r="AP38" s="37"/>
      <c r="AQ38" s="173"/>
      <c r="AT38" s="3"/>
      <c r="AV38" s="2"/>
      <c r="AZ38" s="2"/>
    </row>
    <row r="39" spans="1:62" ht="15.75">
      <c r="A39" s="185" t="s">
        <v>30</v>
      </c>
      <c r="B39" s="13"/>
      <c r="C39" s="77"/>
      <c r="D39" s="13"/>
      <c r="E39" s="13"/>
      <c r="F39" s="95">
        <v>0.5</v>
      </c>
      <c r="G39" s="13"/>
      <c r="H39" s="13"/>
      <c r="I39" s="20"/>
      <c r="J39" s="13"/>
      <c r="K39" s="13"/>
      <c r="L39" s="102">
        <v>0.5</v>
      </c>
      <c r="M39" s="13"/>
      <c r="N39" s="13"/>
      <c r="O39" s="20"/>
      <c r="P39" s="13"/>
      <c r="Q39" s="13"/>
      <c r="R39" s="20"/>
      <c r="S39" s="13"/>
      <c r="T39" s="13"/>
      <c r="U39" s="140"/>
      <c r="V39" s="13"/>
      <c r="W39" s="13"/>
      <c r="X39" s="90"/>
      <c r="Y39" s="13"/>
      <c r="Z39" s="37"/>
      <c r="AA39" s="112">
        <v>3</v>
      </c>
      <c r="AB39" s="37"/>
      <c r="AC39" s="110">
        <f t="shared" si="0"/>
        <v>1</v>
      </c>
      <c r="AD39" s="37"/>
      <c r="AE39" s="110">
        <f t="shared" si="1"/>
        <v>2</v>
      </c>
      <c r="AF39" s="39"/>
      <c r="AG39" s="13"/>
      <c r="AH39" s="95"/>
      <c r="AI39" s="13"/>
      <c r="AJ39" s="39"/>
      <c r="AK39" s="39">
        <v>0.5</v>
      </c>
      <c r="AL39" s="39"/>
      <c r="AM39" s="39">
        <f t="shared" si="2"/>
        <v>0</v>
      </c>
      <c r="AN39" s="39"/>
      <c r="AO39" s="39">
        <f t="shared" si="3"/>
        <v>0.5</v>
      </c>
      <c r="AP39" s="37"/>
      <c r="AQ39" s="173"/>
      <c r="AT39" s="3"/>
      <c r="AV39" s="2"/>
      <c r="AX39" s="2"/>
      <c r="AZ39" s="2"/>
      <c r="BB39" s="2"/>
      <c r="BD39" s="2"/>
    </row>
    <row r="40" spans="1:62" ht="15.75">
      <c r="A40" s="184" t="s">
        <v>31</v>
      </c>
      <c r="B40" s="12"/>
      <c r="C40" s="76"/>
      <c r="D40" s="12"/>
      <c r="E40" s="12"/>
      <c r="F40" s="94"/>
      <c r="G40" s="12"/>
      <c r="H40" s="12"/>
      <c r="I40" s="80">
        <v>1</v>
      </c>
      <c r="J40" s="12"/>
      <c r="K40" s="12"/>
      <c r="L40" s="82"/>
      <c r="M40" s="12"/>
      <c r="N40" s="12"/>
      <c r="O40" s="76"/>
      <c r="P40" s="12"/>
      <c r="Q40" s="12"/>
      <c r="R40" s="78"/>
      <c r="S40" s="12"/>
      <c r="T40" s="12"/>
      <c r="U40" s="12"/>
      <c r="V40" s="12"/>
      <c r="W40" s="12"/>
      <c r="X40" s="82"/>
      <c r="Y40" s="12"/>
      <c r="Z40" s="37"/>
      <c r="AA40" s="111">
        <v>2.5</v>
      </c>
      <c r="AB40" s="37"/>
      <c r="AC40" s="109">
        <f t="shared" si="0"/>
        <v>1</v>
      </c>
      <c r="AD40" s="37"/>
      <c r="AE40" s="109">
        <f t="shared" si="1"/>
        <v>1.5</v>
      </c>
      <c r="AF40" s="41"/>
      <c r="AG40" s="12"/>
      <c r="AH40" s="94"/>
      <c r="AI40" s="12"/>
      <c r="AJ40" s="41"/>
      <c r="AK40" s="38">
        <v>0.5</v>
      </c>
      <c r="AL40" s="41"/>
      <c r="AM40" s="38">
        <f t="shared" si="2"/>
        <v>0</v>
      </c>
      <c r="AN40" s="41"/>
      <c r="AO40" s="38">
        <f t="shared" si="3"/>
        <v>0.5</v>
      </c>
      <c r="AP40" s="37"/>
      <c r="AQ40" s="173"/>
      <c r="AS40" s="3"/>
      <c r="AT40" s="3"/>
      <c r="AV40" s="2"/>
    </row>
    <row r="41" spans="1:62" ht="15.75">
      <c r="A41" s="185" t="s">
        <v>32</v>
      </c>
      <c r="B41" s="13"/>
      <c r="C41" s="20"/>
      <c r="D41" s="13"/>
      <c r="E41" s="13"/>
      <c r="F41" s="95">
        <v>1</v>
      </c>
      <c r="G41" s="13"/>
      <c r="H41" s="13"/>
      <c r="I41" s="20"/>
      <c r="J41" s="13"/>
      <c r="K41" s="13"/>
      <c r="L41" s="90"/>
      <c r="M41" s="13"/>
      <c r="N41" s="13"/>
      <c r="O41" s="20"/>
      <c r="P41" s="13"/>
      <c r="Q41" s="13"/>
      <c r="R41" s="90"/>
      <c r="S41" s="13"/>
      <c r="T41" s="13"/>
      <c r="U41" s="147"/>
      <c r="V41" s="13"/>
      <c r="W41" s="13"/>
      <c r="X41" s="90"/>
      <c r="Y41" s="13"/>
      <c r="Z41" s="37"/>
      <c r="AA41" s="112">
        <v>2</v>
      </c>
      <c r="AB41" s="37"/>
      <c r="AC41" s="110">
        <f t="shared" si="0"/>
        <v>1</v>
      </c>
      <c r="AD41" s="37"/>
      <c r="AE41" s="110">
        <f t="shared" si="1"/>
        <v>1</v>
      </c>
      <c r="AF41" s="39"/>
      <c r="AG41" s="13"/>
      <c r="AH41" s="95"/>
      <c r="AI41" s="13"/>
      <c r="AJ41" s="39"/>
      <c r="AK41" s="39">
        <v>0.5</v>
      </c>
      <c r="AL41" s="39"/>
      <c r="AM41" s="39">
        <f t="shared" si="2"/>
        <v>0</v>
      </c>
      <c r="AN41" s="39"/>
      <c r="AO41" s="39">
        <f t="shared" si="3"/>
        <v>0.5</v>
      </c>
      <c r="AP41" s="37"/>
      <c r="AQ41" s="173"/>
      <c r="AT41" s="3"/>
      <c r="AV41" s="2"/>
      <c r="AX41" s="2"/>
      <c r="AZ41" s="2"/>
    </row>
    <row r="42" spans="1:62" ht="15.75">
      <c r="A42" s="184" t="s">
        <v>33</v>
      </c>
      <c r="B42" s="12"/>
      <c r="C42" s="76"/>
      <c r="D42" s="12"/>
      <c r="E42" s="12"/>
      <c r="F42" s="94"/>
      <c r="G42" s="12"/>
      <c r="H42" s="12"/>
      <c r="I42" s="101">
        <v>1</v>
      </c>
      <c r="J42" s="12"/>
      <c r="K42" s="12"/>
      <c r="L42" s="82"/>
      <c r="M42" s="12"/>
      <c r="N42" s="12"/>
      <c r="O42" s="76"/>
      <c r="P42" s="12"/>
      <c r="Q42" s="12"/>
      <c r="R42" s="82"/>
      <c r="S42" s="12"/>
      <c r="T42" s="12"/>
      <c r="U42" s="12"/>
      <c r="V42" s="12"/>
      <c r="W42" s="12"/>
      <c r="X42" s="82"/>
      <c r="Y42" s="12"/>
      <c r="Z42" s="37"/>
      <c r="AA42" s="111">
        <v>2</v>
      </c>
      <c r="AB42" s="37"/>
      <c r="AC42" s="109">
        <f t="shared" si="0"/>
        <v>1</v>
      </c>
      <c r="AD42" s="37"/>
      <c r="AE42" s="109">
        <f t="shared" si="1"/>
        <v>1</v>
      </c>
      <c r="AF42" s="41"/>
      <c r="AG42" s="12"/>
      <c r="AH42" s="94">
        <v>0.5</v>
      </c>
      <c r="AI42" s="12"/>
      <c r="AJ42" s="41"/>
      <c r="AK42" s="38">
        <v>0.5</v>
      </c>
      <c r="AL42" s="41"/>
      <c r="AM42" s="38">
        <f t="shared" si="2"/>
        <v>0.5</v>
      </c>
      <c r="AN42" s="41"/>
      <c r="AO42" s="38">
        <f t="shared" si="3"/>
        <v>0</v>
      </c>
      <c r="AP42" s="37"/>
      <c r="AQ42" s="173"/>
      <c r="AX42" s="2"/>
      <c r="BF42" s="1"/>
      <c r="BJ42" s="1"/>
    </row>
    <row r="43" spans="1:62" ht="15.75">
      <c r="A43" s="185" t="s">
        <v>34</v>
      </c>
      <c r="B43" s="13"/>
      <c r="C43" s="20"/>
      <c r="D43" s="13"/>
      <c r="E43" s="13"/>
      <c r="F43" s="95"/>
      <c r="G43" s="13"/>
      <c r="H43" s="13"/>
      <c r="I43" s="95">
        <v>1</v>
      </c>
      <c r="J43" s="13"/>
      <c r="K43" s="13"/>
      <c r="L43" s="90"/>
      <c r="M43" s="13"/>
      <c r="N43" s="13"/>
      <c r="O43" s="20"/>
      <c r="P43" s="13"/>
      <c r="Q43" s="13"/>
      <c r="R43" s="90"/>
      <c r="S43" s="13"/>
      <c r="T43" s="13"/>
      <c r="U43" s="13"/>
      <c r="V43" s="13"/>
      <c r="W43" s="13"/>
      <c r="X43" s="90"/>
      <c r="Y43" s="13"/>
      <c r="Z43" s="37"/>
      <c r="AA43" s="112">
        <v>2.5</v>
      </c>
      <c r="AB43" s="37"/>
      <c r="AC43" s="110">
        <f t="shared" si="0"/>
        <v>1</v>
      </c>
      <c r="AD43" s="37"/>
      <c r="AE43" s="110">
        <f t="shared" si="1"/>
        <v>1.5</v>
      </c>
      <c r="AF43" s="39"/>
      <c r="AG43" s="13"/>
      <c r="AH43" s="95"/>
      <c r="AI43" s="13"/>
      <c r="AJ43" s="39"/>
      <c r="AK43" s="39">
        <v>0.5</v>
      </c>
      <c r="AL43" s="39"/>
      <c r="AM43" s="39">
        <f t="shared" si="2"/>
        <v>0</v>
      </c>
      <c r="AN43" s="39"/>
      <c r="AO43" s="39">
        <f t="shared" si="3"/>
        <v>0.5</v>
      </c>
      <c r="AP43" s="37"/>
      <c r="AQ43" s="173"/>
      <c r="AT43" s="3"/>
      <c r="AV43" s="2"/>
    </row>
    <row r="44" spans="1:62" ht="15.75">
      <c r="A44" s="184" t="s">
        <v>35</v>
      </c>
      <c r="B44" s="12"/>
      <c r="C44" s="76"/>
      <c r="D44" s="12"/>
      <c r="E44" s="12"/>
      <c r="F44" s="94"/>
      <c r="G44" s="12"/>
      <c r="H44" s="12"/>
      <c r="I44" s="85">
        <v>1</v>
      </c>
      <c r="J44" s="12"/>
      <c r="K44" s="12"/>
      <c r="L44" s="82"/>
      <c r="M44" s="12"/>
      <c r="N44" s="12"/>
      <c r="O44" s="76"/>
      <c r="P44" s="12"/>
      <c r="Q44" s="12"/>
      <c r="R44" s="82"/>
      <c r="S44" s="12"/>
      <c r="T44" s="12"/>
      <c r="U44" s="12"/>
      <c r="V44" s="12"/>
      <c r="W44" s="12"/>
      <c r="X44" s="82"/>
      <c r="Y44" s="12"/>
      <c r="Z44" s="37"/>
      <c r="AA44" s="111">
        <v>2.5</v>
      </c>
      <c r="AB44" s="37"/>
      <c r="AC44" s="109">
        <f t="shared" si="0"/>
        <v>1</v>
      </c>
      <c r="AD44" s="37"/>
      <c r="AE44" s="109">
        <f t="shared" si="1"/>
        <v>1.5</v>
      </c>
      <c r="AF44" s="41"/>
      <c r="AG44" s="12"/>
      <c r="AH44" s="94"/>
      <c r="AI44" s="12"/>
      <c r="AJ44" s="41"/>
      <c r="AK44" s="38">
        <v>0.5</v>
      </c>
      <c r="AL44" s="41"/>
      <c r="AM44" s="38">
        <f t="shared" si="2"/>
        <v>0</v>
      </c>
      <c r="AN44" s="41"/>
      <c r="AO44" s="38">
        <f t="shared" si="3"/>
        <v>0.5</v>
      </c>
      <c r="AP44" s="37"/>
      <c r="AQ44" s="173"/>
      <c r="AS44" s="3"/>
      <c r="AT44" s="3"/>
      <c r="AV44" s="2"/>
      <c r="AX44" s="2"/>
      <c r="AZ44" s="2"/>
      <c r="BB44" s="2"/>
      <c r="BD44" s="2"/>
    </row>
    <row r="45" spans="1:62" ht="15.75">
      <c r="A45" s="185" t="s">
        <v>36</v>
      </c>
      <c r="B45" s="13"/>
      <c r="C45" s="20"/>
      <c r="D45" s="13"/>
      <c r="E45" s="13"/>
      <c r="F45" s="95">
        <v>1</v>
      </c>
      <c r="G45" s="13"/>
      <c r="H45" s="13"/>
      <c r="I45" s="20"/>
      <c r="J45" s="13"/>
      <c r="K45" s="13"/>
      <c r="L45" s="90"/>
      <c r="M45" s="13"/>
      <c r="N45" s="13"/>
      <c r="O45" s="20"/>
      <c r="P45" s="13"/>
      <c r="Q45" s="13"/>
      <c r="R45" s="90"/>
      <c r="S45" s="13"/>
      <c r="T45" s="13"/>
      <c r="U45" s="147"/>
      <c r="V45" s="13"/>
      <c r="W45" s="13"/>
      <c r="X45" s="90"/>
      <c r="Y45" s="13"/>
      <c r="Z45" s="37"/>
      <c r="AA45" s="112">
        <v>2</v>
      </c>
      <c r="AB45" s="37"/>
      <c r="AC45" s="110">
        <f t="shared" si="0"/>
        <v>1</v>
      </c>
      <c r="AD45" s="37"/>
      <c r="AE45" s="110">
        <f t="shared" si="1"/>
        <v>1</v>
      </c>
      <c r="AF45" s="39"/>
      <c r="AG45" s="13"/>
      <c r="AH45" s="95"/>
      <c r="AI45" s="13"/>
      <c r="AJ45" s="39"/>
      <c r="AK45" s="39">
        <v>0.5</v>
      </c>
      <c r="AL45" s="39"/>
      <c r="AM45" s="39">
        <f t="shared" si="2"/>
        <v>0</v>
      </c>
      <c r="AN45" s="39"/>
      <c r="AO45" s="39">
        <f t="shared" si="3"/>
        <v>0.5</v>
      </c>
      <c r="AP45" s="37"/>
      <c r="AQ45" s="173"/>
      <c r="AV45" s="2"/>
      <c r="AX45" s="2"/>
      <c r="AZ45" s="2"/>
    </row>
    <row r="46" spans="1:62" ht="15.75">
      <c r="A46" s="184" t="s">
        <v>37</v>
      </c>
      <c r="B46" s="12"/>
      <c r="C46" s="78"/>
      <c r="D46" s="12"/>
      <c r="E46" s="12"/>
      <c r="F46" s="94"/>
      <c r="G46" s="12"/>
      <c r="H46" s="12"/>
      <c r="I46" s="76"/>
      <c r="J46" s="12"/>
      <c r="K46" s="12"/>
      <c r="L46" s="82"/>
      <c r="M46" s="12"/>
      <c r="N46" s="12"/>
      <c r="O46" s="76"/>
      <c r="P46" s="12"/>
      <c r="Q46" s="12"/>
      <c r="R46" s="82"/>
      <c r="S46" s="12"/>
      <c r="T46" s="12"/>
      <c r="U46" s="12"/>
      <c r="V46" s="12"/>
      <c r="W46" s="12"/>
      <c r="X46" s="82"/>
      <c r="Y46" s="12"/>
      <c r="Z46" s="37"/>
      <c r="AA46" s="111">
        <v>3</v>
      </c>
      <c r="AB46" s="37"/>
      <c r="AC46" s="109">
        <f t="shared" si="0"/>
        <v>0</v>
      </c>
      <c r="AD46" s="37"/>
      <c r="AE46" s="109">
        <f t="shared" si="1"/>
        <v>3</v>
      </c>
      <c r="AF46" s="41"/>
      <c r="AG46" s="12"/>
      <c r="AH46" s="94"/>
      <c r="AI46" s="12"/>
      <c r="AJ46" s="41"/>
      <c r="AK46" s="38">
        <v>0.5</v>
      </c>
      <c r="AL46" s="41"/>
      <c r="AM46" s="38">
        <f t="shared" si="2"/>
        <v>0</v>
      </c>
      <c r="AN46" s="41"/>
      <c r="AO46" s="38">
        <f t="shared" si="3"/>
        <v>0.5</v>
      </c>
      <c r="AP46" s="37"/>
      <c r="AQ46" s="173"/>
      <c r="AT46" s="3"/>
      <c r="AV46" s="2"/>
    </row>
    <row r="47" spans="1:62" ht="15.75">
      <c r="A47" s="185" t="s">
        <v>38</v>
      </c>
      <c r="B47" s="13"/>
      <c r="C47" s="79"/>
      <c r="D47" s="13"/>
      <c r="E47" s="13"/>
      <c r="F47" s="95">
        <v>1</v>
      </c>
      <c r="G47" s="13"/>
      <c r="H47" s="13"/>
      <c r="I47" s="20"/>
      <c r="J47" s="13"/>
      <c r="K47" s="13"/>
      <c r="L47" s="90"/>
      <c r="M47" s="13"/>
      <c r="N47" s="13"/>
      <c r="O47" s="20"/>
      <c r="P47" s="13"/>
      <c r="Q47" s="13"/>
      <c r="R47" s="90"/>
      <c r="S47" s="13"/>
      <c r="T47" s="13"/>
      <c r="U47" s="147"/>
      <c r="V47" s="13"/>
      <c r="W47" s="13"/>
      <c r="X47" s="90"/>
      <c r="Y47" s="13"/>
      <c r="Z47" s="37"/>
      <c r="AA47" s="112">
        <v>3.5</v>
      </c>
      <c r="AB47" s="37"/>
      <c r="AC47" s="110">
        <f t="shared" si="0"/>
        <v>1</v>
      </c>
      <c r="AD47" s="37"/>
      <c r="AE47" s="110">
        <f t="shared" si="1"/>
        <v>2.5</v>
      </c>
      <c r="AF47" s="39"/>
      <c r="AG47" s="13"/>
      <c r="AH47" s="95">
        <v>0.5</v>
      </c>
      <c r="AI47" s="13"/>
      <c r="AJ47" s="39"/>
      <c r="AK47" s="39">
        <v>0.5</v>
      </c>
      <c r="AL47" s="39"/>
      <c r="AM47" s="39">
        <f t="shared" si="2"/>
        <v>0.5</v>
      </c>
      <c r="AN47" s="39"/>
      <c r="AO47" s="39">
        <f t="shared" si="3"/>
        <v>0</v>
      </c>
      <c r="AP47" s="37"/>
      <c r="AQ47" s="173"/>
      <c r="AT47" s="3"/>
      <c r="AV47" s="2"/>
      <c r="AX47" s="2"/>
      <c r="AZ47" s="2"/>
      <c r="BB47" s="2"/>
      <c r="BD47" s="2"/>
    </row>
    <row r="48" spans="1:62" ht="15.75">
      <c r="A48" s="184" t="s">
        <v>39</v>
      </c>
      <c r="B48" s="12"/>
      <c r="C48" s="76"/>
      <c r="D48" s="12"/>
      <c r="E48" s="12"/>
      <c r="F48" s="94"/>
      <c r="G48" s="12"/>
      <c r="H48" s="12"/>
      <c r="I48" s="101">
        <v>1</v>
      </c>
      <c r="J48" s="12"/>
      <c r="K48" s="12"/>
      <c r="L48" s="82"/>
      <c r="M48" s="12"/>
      <c r="N48" s="12"/>
      <c r="O48" s="76"/>
      <c r="P48" s="12"/>
      <c r="Q48" s="12"/>
      <c r="R48" s="82"/>
      <c r="S48" s="12"/>
      <c r="T48" s="12"/>
      <c r="U48" s="12"/>
      <c r="V48" s="12"/>
      <c r="W48" s="12"/>
      <c r="X48" s="82"/>
      <c r="Y48" s="12"/>
      <c r="Z48" s="37"/>
      <c r="AA48" s="111">
        <v>2.5</v>
      </c>
      <c r="AB48" s="37"/>
      <c r="AC48" s="109">
        <f t="shared" si="0"/>
        <v>1</v>
      </c>
      <c r="AD48" s="37"/>
      <c r="AE48" s="109">
        <f t="shared" si="1"/>
        <v>1.5</v>
      </c>
      <c r="AF48" s="41"/>
      <c r="AG48" s="12"/>
      <c r="AH48" s="94"/>
      <c r="AI48" s="12"/>
      <c r="AJ48" s="41"/>
      <c r="AK48" s="38">
        <v>0.5</v>
      </c>
      <c r="AL48" s="41"/>
      <c r="AM48" s="38">
        <f t="shared" si="2"/>
        <v>0</v>
      </c>
      <c r="AN48" s="41"/>
      <c r="AO48" s="38">
        <f t="shared" si="3"/>
        <v>0.5</v>
      </c>
      <c r="AP48" s="37"/>
      <c r="AQ48" s="173"/>
      <c r="AS48" s="3"/>
      <c r="AT48" s="3"/>
      <c r="AZ48" s="2"/>
      <c r="BB48" s="2"/>
    </row>
    <row r="49" spans="1:62" ht="15.75">
      <c r="A49" s="185" t="s">
        <v>40</v>
      </c>
      <c r="B49" s="13"/>
      <c r="C49" s="20"/>
      <c r="D49" s="13"/>
      <c r="E49" s="13"/>
      <c r="F49" s="95"/>
      <c r="G49" s="13"/>
      <c r="H49" s="13"/>
      <c r="I49" s="95">
        <v>1</v>
      </c>
      <c r="J49" s="13"/>
      <c r="K49" s="13"/>
      <c r="L49" s="90"/>
      <c r="M49" s="13"/>
      <c r="N49" s="13"/>
      <c r="O49" s="20"/>
      <c r="P49" s="13"/>
      <c r="Q49" s="13"/>
      <c r="R49" s="90"/>
      <c r="S49" s="13"/>
      <c r="T49" s="13"/>
      <c r="U49" s="13"/>
      <c r="V49" s="13"/>
      <c r="W49" s="13"/>
      <c r="X49" s="79">
        <v>0.5</v>
      </c>
      <c r="Y49" s="13"/>
      <c r="Z49" s="37"/>
      <c r="AA49" s="112">
        <v>2.5</v>
      </c>
      <c r="AB49" s="37"/>
      <c r="AC49" s="110">
        <f t="shared" si="0"/>
        <v>1.5</v>
      </c>
      <c r="AD49" s="37"/>
      <c r="AE49" s="110">
        <f t="shared" si="1"/>
        <v>1</v>
      </c>
      <c r="AF49" s="39"/>
      <c r="AG49" s="13"/>
      <c r="AH49" s="95">
        <v>0.5</v>
      </c>
      <c r="AI49" s="13"/>
      <c r="AJ49" s="39"/>
      <c r="AK49" s="39">
        <v>0.5</v>
      </c>
      <c r="AL49" s="39"/>
      <c r="AM49" s="39">
        <f t="shared" si="2"/>
        <v>0.5</v>
      </c>
      <c r="AN49" s="39"/>
      <c r="AO49" s="39">
        <f t="shared" si="3"/>
        <v>0</v>
      </c>
      <c r="AP49" s="37"/>
      <c r="AQ49" s="173"/>
      <c r="AT49" s="3"/>
      <c r="AV49" s="2"/>
    </row>
    <row r="50" spans="1:62" ht="15.75">
      <c r="A50" s="184" t="s">
        <v>41</v>
      </c>
      <c r="B50" s="12"/>
      <c r="C50" s="76"/>
      <c r="D50" s="12"/>
      <c r="E50" s="12"/>
      <c r="F50" s="94"/>
      <c r="G50" s="12"/>
      <c r="H50" s="12"/>
      <c r="I50" s="85">
        <v>1</v>
      </c>
      <c r="J50" s="12"/>
      <c r="K50" s="12"/>
      <c r="L50" s="82"/>
      <c r="M50" s="12"/>
      <c r="N50" s="12"/>
      <c r="O50" s="76"/>
      <c r="P50" s="12"/>
      <c r="Q50" s="12"/>
      <c r="R50" s="82">
        <v>0.5</v>
      </c>
      <c r="S50" s="12"/>
      <c r="T50" s="12"/>
      <c r="U50" s="12"/>
      <c r="V50" s="12"/>
      <c r="W50" s="12"/>
      <c r="X50" s="76"/>
      <c r="Y50" s="12"/>
      <c r="Z50" s="37"/>
      <c r="AA50" s="111">
        <v>1.5</v>
      </c>
      <c r="AB50" s="37"/>
      <c r="AC50" s="109">
        <f t="shared" si="0"/>
        <v>1.5</v>
      </c>
      <c r="AD50" s="37"/>
      <c r="AE50" s="109">
        <f t="shared" si="1"/>
        <v>0</v>
      </c>
      <c r="AF50" s="41"/>
      <c r="AG50" s="12"/>
      <c r="AH50" s="94"/>
      <c r="AI50" s="12"/>
      <c r="AJ50" s="41"/>
      <c r="AK50" s="38">
        <v>0.5</v>
      </c>
      <c r="AL50" s="41"/>
      <c r="AM50" s="38">
        <f t="shared" si="2"/>
        <v>0</v>
      </c>
      <c r="AN50" s="41"/>
      <c r="AO50" s="38">
        <f t="shared" si="3"/>
        <v>0.5</v>
      </c>
      <c r="AP50" s="37"/>
      <c r="AQ50" s="173"/>
      <c r="AT50" s="3"/>
      <c r="AV50" s="2"/>
      <c r="AZ50" s="2"/>
      <c r="BB50" s="2"/>
    </row>
    <row r="51" spans="1:62" ht="15.75">
      <c r="A51" s="185" t="s">
        <v>42</v>
      </c>
      <c r="B51" s="13"/>
      <c r="C51" s="77"/>
      <c r="D51" s="13"/>
      <c r="E51" s="13"/>
      <c r="F51" s="95">
        <v>0.5</v>
      </c>
      <c r="G51" s="13"/>
      <c r="H51" s="13"/>
      <c r="I51" s="20"/>
      <c r="J51" s="13"/>
      <c r="K51" s="13"/>
      <c r="L51" s="90"/>
      <c r="M51" s="13"/>
      <c r="N51" s="13"/>
      <c r="O51" s="20"/>
      <c r="P51" s="13"/>
      <c r="Q51" s="13"/>
      <c r="R51" s="90"/>
      <c r="S51" s="13"/>
      <c r="T51" s="13"/>
      <c r="U51" s="142"/>
      <c r="V51" s="13"/>
      <c r="W51" s="13"/>
      <c r="X51" s="81"/>
      <c r="Y51" s="13"/>
      <c r="Z51" s="37"/>
      <c r="AA51" s="112">
        <v>3</v>
      </c>
      <c r="AB51" s="37"/>
      <c r="AC51" s="110">
        <f t="shared" si="0"/>
        <v>0.5</v>
      </c>
      <c r="AD51" s="37"/>
      <c r="AE51" s="110">
        <f t="shared" si="1"/>
        <v>2.5</v>
      </c>
      <c r="AF51" s="39"/>
      <c r="AG51" s="13"/>
      <c r="AH51" s="95">
        <v>0.5</v>
      </c>
      <c r="AI51" s="13"/>
      <c r="AJ51" s="39"/>
      <c r="AK51" s="39">
        <v>0.5</v>
      </c>
      <c r="AL51" s="39"/>
      <c r="AM51" s="39">
        <f t="shared" si="2"/>
        <v>0.5</v>
      </c>
      <c r="AN51" s="39"/>
      <c r="AO51" s="39">
        <f t="shared" si="3"/>
        <v>0</v>
      </c>
      <c r="AP51" s="37"/>
      <c r="AQ51" s="173"/>
      <c r="AT51" s="3"/>
      <c r="AZ51" s="2"/>
      <c r="BB51" s="2"/>
    </row>
    <row r="52" spans="1:62" ht="15.75">
      <c r="A52" s="184" t="s">
        <v>43</v>
      </c>
      <c r="B52" s="12"/>
      <c r="C52" s="76"/>
      <c r="D52" s="12"/>
      <c r="E52" s="12"/>
      <c r="F52" s="94">
        <v>1</v>
      </c>
      <c r="G52" s="12"/>
      <c r="H52" s="12"/>
      <c r="I52" s="76"/>
      <c r="J52" s="12"/>
      <c r="K52" s="12"/>
      <c r="L52" s="82"/>
      <c r="M52" s="12"/>
      <c r="N52" s="12"/>
      <c r="O52" s="76"/>
      <c r="P52" s="12"/>
      <c r="Q52" s="12"/>
      <c r="R52" s="82"/>
      <c r="S52" s="12"/>
      <c r="T52" s="12"/>
      <c r="U52" s="146"/>
      <c r="V52" s="12"/>
      <c r="W52" s="12"/>
      <c r="X52" s="82"/>
      <c r="Y52" s="12"/>
      <c r="Z52" s="37"/>
      <c r="AA52" s="111">
        <v>2</v>
      </c>
      <c r="AB52" s="37"/>
      <c r="AC52" s="109">
        <f t="shared" si="0"/>
        <v>1</v>
      </c>
      <c r="AD52" s="37"/>
      <c r="AE52" s="109">
        <f t="shared" si="1"/>
        <v>1</v>
      </c>
      <c r="AF52" s="41"/>
      <c r="AG52" s="12"/>
      <c r="AH52" s="94"/>
      <c r="AI52" s="12"/>
      <c r="AJ52" s="41"/>
      <c r="AK52" s="38">
        <v>0.5</v>
      </c>
      <c r="AL52" s="41"/>
      <c r="AM52" s="38">
        <f t="shared" si="2"/>
        <v>0</v>
      </c>
      <c r="AN52" s="41"/>
      <c r="AO52" s="38">
        <f t="shared" si="3"/>
        <v>0.5</v>
      </c>
      <c r="AP52" s="37"/>
      <c r="AQ52" s="173"/>
      <c r="AS52" s="3"/>
      <c r="AV52" s="2"/>
      <c r="AX52" s="2"/>
      <c r="BB52" s="2"/>
      <c r="BD52" s="2"/>
    </row>
    <row r="53" spans="1:62" ht="15.75">
      <c r="A53" s="185" t="s">
        <v>44</v>
      </c>
      <c r="B53" s="13"/>
      <c r="C53" s="20"/>
      <c r="D53" s="13"/>
      <c r="E53" s="13"/>
      <c r="F53" s="95"/>
      <c r="G53" s="13"/>
      <c r="H53" s="13"/>
      <c r="I53" s="20"/>
      <c r="J53" s="13"/>
      <c r="K53" s="13"/>
      <c r="L53" s="79"/>
      <c r="M53" s="13"/>
      <c r="N53" s="13"/>
      <c r="O53" s="20"/>
      <c r="P53" s="13"/>
      <c r="Q53" s="13"/>
      <c r="R53" s="79"/>
      <c r="S53" s="13"/>
      <c r="T53" s="13"/>
      <c r="U53" s="13"/>
      <c r="V53" s="13"/>
      <c r="W53" s="13"/>
      <c r="X53" s="79"/>
      <c r="Y53" s="13"/>
      <c r="Z53" s="37"/>
      <c r="AA53" s="112">
        <v>2</v>
      </c>
      <c r="AB53" s="37"/>
      <c r="AC53" s="110">
        <f t="shared" si="0"/>
        <v>0</v>
      </c>
      <c r="AD53" s="37"/>
      <c r="AE53" s="110">
        <f t="shared" si="1"/>
        <v>2</v>
      </c>
      <c r="AF53" s="39"/>
      <c r="AG53" s="13"/>
      <c r="AH53" s="95"/>
      <c r="AI53" s="13"/>
      <c r="AJ53" s="39"/>
      <c r="AK53" s="39">
        <v>0.5</v>
      </c>
      <c r="AL53" s="39"/>
      <c r="AM53" s="39">
        <f t="shared" si="2"/>
        <v>0</v>
      </c>
      <c r="AN53" s="39"/>
      <c r="AO53" s="39">
        <f t="shared" si="3"/>
        <v>0.5</v>
      </c>
      <c r="AP53" s="37"/>
      <c r="AQ53" s="173"/>
      <c r="AT53" s="3"/>
      <c r="AV53" s="2"/>
      <c r="AZ53" s="2"/>
      <c r="BB53" s="2"/>
    </row>
    <row r="54" spans="1:62" ht="15.75">
      <c r="A54" s="184" t="s">
        <v>45</v>
      </c>
      <c r="B54" s="12"/>
      <c r="C54" s="80">
        <v>0.5</v>
      </c>
      <c r="D54" s="12"/>
      <c r="E54" s="12"/>
      <c r="F54" s="94"/>
      <c r="G54" s="12"/>
      <c r="H54" s="12"/>
      <c r="I54" s="76"/>
      <c r="J54" s="12"/>
      <c r="K54" s="12"/>
      <c r="L54" s="76"/>
      <c r="M54" s="12"/>
      <c r="N54" s="12"/>
      <c r="O54" s="70">
        <v>0.5</v>
      </c>
      <c r="P54" s="12"/>
      <c r="Q54" s="12"/>
      <c r="R54" s="76"/>
      <c r="S54" s="12"/>
      <c r="T54" s="12"/>
      <c r="U54" s="12"/>
      <c r="V54" s="12"/>
      <c r="W54" s="12"/>
      <c r="X54" s="76"/>
      <c r="Y54" s="12"/>
      <c r="Z54" s="37"/>
      <c r="AA54" s="111">
        <v>2</v>
      </c>
      <c r="AB54" s="37"/>
      <c r="AC54" s="109">
        <f t="shared" si="0"/>
        <v>1</v>
      </c>
      <c r="AD54" s="37"/>
      <c r="AE54" s="109">
        <f t="shared" si="1"/>
        <v>1</v>
      </c>
      <c r="AF54" s="41"/>
      <c r="AG54" s="12"/>
      <c r="AH54" s="94"/>
      <c r="AI54" s="12"/>
      <c r="AJ54" s="41"/>
      <c r="AK54" s="38">
        <v>0.5</v>
      </c>
      <c r="AL54" s="41"/>
      <c r="AM54" s="38">
        <f t="shared" si="2"/>
        <v>0</v>
      </c>
      <c r="AN54" s="41"/>
      <c r="AO54" s="38">
        <f t="shared" si="3"/>
        <v>0.5</v>
      </c>
      <c r="AP54" s="37"/>
      <c r="AQ54" s="173"/>
      <c r="AT54" s="3"/>
      <c r="AV54" s="2"/>
      <c r="AZ54" s="2"/>
      <c r="BB54" s="2"/>
    </row>
    <row r="55" spans="1:62" ht="15.75">
      <c r="A55" s="185" t="s">
        <v>46</v>
      </c>
      <c r="B55" s="13"/>
      <c r="C55" s="20"/>
      <c r="D55" s="13"/>
      <c r="E55" s="13"/>
      <c r="F55" s="95">
        <v>1</v>
      </c>
      <c r="G55" s="13"/>
      <c r="H55" s="13"/>
      <c r="I55" s="20"/>
      <c r="J55" s="13"/>
      <c r="K55" s="13"/>
      <c r="L55" s="81"/>
      <c r="M55" s="13"/>
      <c r="N55" s="13"/>
      <c r="O55" s="20"/>
      <c r="P55" s="13"/>
      <c r="Q55" s="13"/>
      <c r="R55" s="81"/>
      <c r="S55" s="13"/>
      <c r="T55" s="13"/>
      <c r="U55" s="147"/>
      <c r="V55" s="13"/>
      <c r="W55" s="13"/>
      <c r="X55" s="81"/>
      <c r="Y55" s="13"/>
      <c r="Z55" s="37"/>
      <c r="AA55" s="112">
        <v>2</v>
      </c>
      <c r="AB55" s="37"/>
      <c r="AC55" s="110">
        <f t="shared" si="0"/>
        <v>1</v>
      </c>
      <c r="AD55" s="37"/>
      <c r="AE55" s="110">
        <f t="shared" si="1"/>
        <v>1</v>
      </c>
      <c r="AF55" s="39"/>
      <c r="AG55" s="13"/>
      <c r="AH55" s="95">
        <v>0.5</v>
      </c>
      <c r="AI55" s="13"/>
      <c r="AJ55" s="39"/>
      <c r="AK55" s="39">
        <v>0.5</v>
      </c>
      <c r="AL55" s="39"/>
      <c r="AM55" s="39">
        <f t="shared" si="2"/>
        <v>0.5</v>
      </c>
      <c r="AN55" s="39"/>
      <c r="AO55" s="39">
        <f t="shared" si="3"/>
        <v>0</v>
      </c>
      <c r="AP55" s="37"/>
      <c r="AQ55" s="173"/>
      <c r="AX55" s="2"/>
      <c r="BF55" s="1"/>
      <c r="BJ55" s="1"/>
    </row>
    <row r="56" spans="1:62" ht="15.75">
      <c r="A56" s="184" t="s">
        <v>47</v>
      </c>
      <c r="B56" s="12"/>
      <c r="C56" s="76"/>
      <c r="D56" s="12"/>
      <c r="E56" s="12"/>
      <c r="F56" s="94"/>
      <c r="G56" s="12"/>
      <c r="H56" s="12"/>
      <c r="I56" s="80">
        <v>1</v>
      </c>
      <c r="J56" s="12"/>
      <c r="K56" s="12"/>
      <c r="L56" s="82"/>
      <c r="M56" s="12"/>
      <c r="N56" s="12"/>
      <c r="O56" s="76"/>
      <c r="P56" s="12"/>
      <c r="Q56" s="12"/>
      <c r="R56" s="82"/>
      <c r="S56" s="12"/>
      <c r="T56" s="12"/>
      <c r="U56" s="12"/>
      <c r="V56" s="12"/>
      <c r="W56" s="12"/>
      <c r="X56" s="82"/>
      <c r="Y56" s="12"/>
      <c r="Z56" s="37"/>
      <c r="AA56" s="111">
        <v>2</v>
      </c>
      <c r="AB56" s="37"/>
      <c r="AC56" s="109">
        <f t="shared" si="0"/>
        <v>1</v>
      </c>
      <c r="AD56" s="37"/>
      <c r="AE56" s="109">
        <f t="shared" si="1"/>
        <v>1</v>
      </c>
      <c r="AF56" s="41"/>
      <c r="AG56" s="12"/>
      <c r="AH56" s="94"/>
      <c r="AI56" s="12"/>
      <c r="AJ56" s="41"/>
      <c r="AK56" s="38">
        <v>0.5</v>
      </c>
      <c r="AL56" s="41"/>
      <c r="AM56" s="38">
        <f t="shared" si="2"/>
        <v>0</v>
      </c>
      <c r="AN56" s="41"/>
      <c r="AO56" s="38">
        <f t="shared" si="3"/>
        <v>0.5</v>
      </c>
      <c r="AP56" s="37"/>
      <c r="AQ56" s="173"/>
      <c r="AV56" s="2"/>
      <c r="AX56" s="2"/>
      <c r="BB56" s="2"/>
      <c r="BD56" s="2"/>
    </row>
    <row r="57" spans="1:62" ht="15.75">
      <c r="A57" s="185" t="s">
        <v>48</v>
      </c>
      <c r="B57" s="13"/>
      <c r="C57" s="77"/>
      <c r="D57" s="13"/>
      <c r="E57" s="13"/>
      <c r="F57" s="95"/>
      <c r="G57" s="13"/>
      <c r="H57" s="13"/>
      <c r="I57" s="20"/>
      <c r="J57" s="13"/>
      <c r="K57" s="13"/>
      <c r="L57" s="90"/>
      <c r="M57" s="13"/>
      <c r="N57" s="13"/>
      <c r="O57" s="20"/>
      <c r="P57" s="13"/>
      <c r="Q57" s="13"/>
      <c r="R57" s="90"/>
      <c r="S57" s="13"/>
      <c r="T57" s="13"/>
      <c r="U57" s="13"/>
      <c r="V57" s="13"/>
      <c r="W57" s="13"/>
      <c r="X57" s="90"/>
      <c r="Y57" s="13"/>
      <c r="Z57" s="37"/>
      <c r="AA57" s="112">
        <v>3</v>
      </c>
      <c r="AB57" s="37"/>
      <c r="AC57" s="110">
        <f t="shared" si="0"/>
        <v>0</v>
      </c>
      <c r="AD57" s="37"/>
      <c r="AE57" s="110">
        <f t="shared" si="1"/>
        <v>3</v>
      </c>
      <c r="AF57" s="39"/>
      <c r="AG57" s="13"/>
      <c r="AH57" s="95"/>
      <c r="AI57" s="13"/>
      <c r="AJ57" s="39"/>
      <c r="AK57" s="39">
        <v>0.5</v>
      </c>
      <c r="AL57" s="39"/>
      <c r="AM57" s="39">
        <f t="shared" si="2"/>
        <v>0</v>
      </c>
      <c r="AN57" s="39"/>
      <c r="AO57" s="39">
        <f t="shared" si="3"/>
        <v>0.5</v>
      </c>
      <c r="AP57" s="37"/>
      <c r="AQ57" s="173"/>
      <c r="AS57" s="3"/>
      <c r="AV57" s="2"/>
      <c r="AX57" s="2"/>
      <c r="AZ57" s="2"/>
      <c r="BD57" s="2"/>
    </row>
    <row r="58" spans="1:62" ht="15.75">
      <c r="A58" s="184" t="s">
        <v>49</v>
      </c>
      <c r="B58" s="12"/>
      <c r="C58" s="76"/>
      <c r="D58" s="12"/>
      <c r="E58" s="12"/>
      <c r="F58" s="94"/>
      <c r="G58" s="12"/>
      <c r="H58" s="12"/>
      <c r="I58" s="80">
        <v>1</v>
      </c>
      <c r="J58" s="12"/>
      <c r="K58" s="12"/>
      <c r="L58" s="82"/>
      <c r="M58" s="12"/>
      <c r="N58" s="12"/>
      <c r="O58" s="76"/>
      <c r="P58" s="12"/>
      <c r="Q58" s="12"/>
      <c r="R58" s="83"/>
      <c r="S58" s="12"/>
      <c r="T58" s="12"/>
      <c r="U58" s="12"/>
      <c r="V58" s="12"/>
      <c r="W58" s="12"/>
      <c r="X58" s="82"/>
      <c r="Y58" s="12"/>
      <c r="Z58" s="37"/>
      <c r="AA58" s="111">
        <v>2.5</v>
      </c>
      <c r="AB58" s="37"/>
      <c r="AC58" s="109">
        <f t="shared" si="0"/>
        <v>1</v>
      </c>
      <c r="AD58" s="37"/>
      <c r="AE58" s="109">
        <f t="shared" si="1"/>
        <v>1.5</v>
      </c>
      <c r="AF58" s="41"/>
      <c r="AG58" s="12"/>
      <c r="AH58" s="94"/>
      <c r="AI58" s="12"/>
      <c r="AJ58" s="41"/>
      <c r="AK58" s="38">
        <v>0.5</v>
      </c>
      <c r="AL58" s="41"/>
      <c r="AM58" s="38">
        <f t="shared" si="2"/>
        <v>0</v>
      </c>
      <c r="AN58" s="41"/>
      <c r="AO58" s="38">
        <f t="shared" si="3"/>
        <v>0.5</v>
      </c>
      <c r="AP58" s="37"/>
      <c r="AQ58" s="173"/>
      <c r="AV58" s="2"/>
      <c r="AX58" s="2"/>
      <c r="AZ58" s="2"/>
      <c r="BB58" s="2"/>
      <c r="BD58" s="2"/>
    </row>
    <row r="59" spans="1:62" ht="15.75">
      <c r="A59" s="185" t="s">
        <v>50</v>
      </c>
      <c r="B59" s="13"/>
      <c r="C59" s="81"/>
      <c r="D59" s="13"/>
      <c r="E59" s="13"/>
      <c r="F59" s="95"/>
      <c r="G59" s="13"/>
      <c r="H59" s="13"/>
      <c r="I59" s="20"/>
      <c r="J59" s="13"/>
      <c r="K59" s="13"/>
      <c r="L59" s="90"/>
      <c r="M59" s="13"/>
      <c r="N59" s="13"/>
      <c r="O59" s="20"/>
      <c r="P59" s="13"/>
      <c r="Q59" s="13"/>
      <c r="R59" s="20"/>
      <c r="S59" s="13"/>
      <c r="T59" s="13"/>
      <c r="U59" s="13"/>
      <c r="V59" s="13"/>
      <c r="W59" s="13"/>
      <c r="X59" s="90"/>
      <c r="Y59" s="13"/>
      <c r="Z59" s="37"/>
      <c r="AA59" s="112">
        <v>3</v>
      </c>
      <c r="AB59" s="37"/>
      <c r="AC59" s="110">
        <f t="shared" si="0"/>
        <v>0</v>
      </c>
      <c r="AD59" s="37"/>
      <c r="AE59" s="110">
        <f t="shared" si="1"/>
        <v>3</v>
      </c>
      <c r="AF59" s="39"/>
      <c r="AG59" s="13"/>
      <c r="AH59" s="95">
        <v>0.5</v>
      </c>
      <c r="AI59" s="13"/>
      <c r="AJ59" s="39"/>
      <c r="AK59" s="39">
        <v>0.5</v>
      </c>
      <c r="AL59" s="39"/>
      <c r="AM59" s="39">
        <f t="shared" si="2"/>
        <v>0.5</v>
      </c>
      <c r="AN59" s="39"/>
      <c r="AO59" s="39">
        <f t="shared" si="3"/>
        <v>0</v>
      </c>
      <c r="AP59" s="37"/>
      <c r="AQ59" s="173"/>
      <c r="AT59" s="3"/>
      <c r="AV59" s="2"/>
      <c r="AX59" s="2"/>
      <c r="AZ59" s="2"/>
      <c r="BB59" s="2"/>
      <c r="BD59" s="2"/>
    </row>
    <row r="60" spans="1:62" ht="15.75">
      <c r="A60" s="184" t="s">
        <v>51</v>
      </c>
      <c r="B60" s="12"/>
      <c r="C60" s="82"/>
      <c r="D60" s="12"/>
      <c r="E60" s="12"/>
      <c r="F60" s="94">
        <v>1</v>
      </c>
      <c r="G60" s="12"/>
      <c r="H60" s="12"/>
      <c r="I60" s="76"/>
      <c r="J60" s="12"/>
      <c r="K60" s="12"/>
      <c r="L60" s="82"/>
      <c r="M60" s="12"/>
      <c r="N60" s="12"/>
      <c r="O60" s="76"/>
      <c r="P60" s="12"/>
      <c r="Q60" s="12"/>
      <c r="R60" s="78"/>
      <c r="S60" s="12"/>
      <c r="T60" s="12"/>
      <c r="U60" s="150"/>
      <c r="V60" s="12"/>
      <c r="W60" s="12"/>
      <c r="X60" s="82"/>
      <c r="Y60" s="12"/>
      <c r="Z60" s="37"/>
      <c r="AA60" s="111">
        <v>3</v>
      </c>
      <c r="AB60" s="37"/>
      <c r="AC60" s="109">
        <f t="shared" si="0"/>
        <v>1</v>
      </c>
      <c r="AD60" s="37"/>
      <c r="AE60" s="109">
        <f t="shared" si="1"/>
        <v>2</v>
      </c>
      <c r="AF60" s="41"/>
      <c r="AG60" s="12"/>
      <c r="AH60" s="94">
        <v>0.5</v>
      </c>
      <c r="AI60" s="12"/>
      <c r="AJ60" s="41"/>
      <c r="AK60" s="38">
        <v>0.5</v>
      </c>
      <c r="AL60" s="41"/>
      <c r="AM60" s="38">
        <f t="shared" si="2"/>
        <v>0.5</v>
      </c>
      <c r="AN60" s="41"/>
      <c r="AO60" s="38">
        <f t="shared" si="3"/>
        <v>0</v>
      </c>
      <c r="AP60" s="37"/>
      <c r="AQ60" s="173"/>
      <c r="AT60" s="3"/>
      <c r="AV60" s="2"/>
      <c r="AX60" s="2"/>
      <c r="AZ60" s="2"/>
      <c r="BD60" s="2"/>
    </row>
    <row r="61" spans="1:62" ht="15.75">
      <c r="A61" s="185" t="s">
        <v>52</v>
      </c>
      <c r="B61" s="13"/>
      <c r="C61" s="90"/>
      <c r="D61" s="13"/>
      <c r="E61" s="13"/>
      <c r="F61" s="95">
        <v>1</v>
      </c>
      <c r="G61" s="13"/>
      <c r="H61" s="13"/>
      <c r="I61" s="20"/>
      <c r="J61" s="13"/>
      <c r="K61" s="13"/>
      <c r="L61" s="90"/>
      <c r="M61" s="13"/>
      <c r="N61" s="13"/>
      <c r="O61" s="20"/>
      <c r="P61" s="13"/>
      <c r="Q61" s="13"/>
      <c r="R61" s="199"/>
      <c r="S61" s="13"/>
      <c r="T61" s="13"/>
      <c r="U61" s="144"/>
      <c r="V61" s="13"/>
      <c r="W61" s="13"/>
      <c r="X61" s="90"/>
      <c r="Y61" s="13"/>
      <c r="Z61" s="37"/>
      <c r="AA61" s="112">
        <v>3</v>
      </c>
      <c r="AB61" s="37"/>
      <c r="AC61" s="110">
        <f t="shared" si="0"/>
        <v>1</v>
      </c>
      <c r="AD61" s="37"/>
      <c r="AE61" s="110">
        <f t="shared" si="1"/>
        <v>2</v>
      </c>
      <c r="AF61" s="39"/>
      <c r="AG61" s="13"/>
      <c r="AH61" s="95"/>
      <c r="AI61" s="13"/>
      <c r="AJ61" s="39"/>
      <c r="AK61" s="39">
        <v>0.5</v>
      </c>
      <c r="AL61" s="39"/>
      <c r="AM61" s="39">
        <f t="shared" si="2"/>
        <v>0</v>
      </c>
      <c r="AN61" s="39"/>
      <c r="AO61" s="39">
        <f t="shared" si="3"/>
        <v>0.5</v>
      </c>
      <c r="AP61" s="37"/>
      <c r="AQ61" s="173"/>
      <c r="AX61" s="2"/>
      <c r="AZ61" s="2"/>
      <c r="BB61" s="2"/>
    </row>
    <row r="62" spans="1:62" ht="15.75">
      <c r="A62" s="184" t="s">
        <v>53</v>
      </c>
      <c r="B62" s="12"/>
      <c r="C62" s="82"/>
      <c r="D62" s="12"/>
      <c r="E62" s="12"/>
      <c r="F62" s="94">
        <v>1</v>
      </c>
      <c r="G62" s="12"/>
      <c r="H62" s="12"/>
      <c r="I62" s="76"/>
      <c r="J62" s="12"/>
      <c r="K62" s="12"/>
      <c r="L62" s="82"/>
      <c r="M62" s="12"/>
      <c r="N62" s="12"/>
      <c r="O62" s="76"/>
      <c r="P62" s="12"/>
      <c r="Q62" s="12"/>
      <c r="R62" s="83"/>
      <c r="S62" s="12"/>
      <c r="T62" s="12"/>
      <c r="U62" s="137"/>
      <c r="V62" s="12"/>
      <c r="W62" s="12"/>
      <c r="X62" s="82"/>
      <c r="Y62" s="12"/>
      <c r="Z62" s="37"/>
      <c r="AA62" s="111">
        <v>3</v>
      </c>
      <c r="AB62" s="37"/>
      <c r="AC62" s="109">
        <f t="shared" si="0"/>
        <v>1</v>
      </c>
      <c r="AD62" s="37"/>
      <c r="AE62" s="109">
        <f t="shared" si="1"/>
        <v>2</v>
      </c>
      <c r="AF62" s="41"/>
      <c r="AG62" s="12"/>
      <c r="AH62" s="94"/>
      <c r="AI62" s="12"/>
      <c r="AJ62" s="41"/>
      <c r="AK62" s="38">
        <v>0.5</v>
      </c>
      <c r="AL62" s="41"/>
      <c r="AM62" s="38">
        <f t="shared" si="2"/>
        <v>0</v>
      </c>
      <c r="AN62" s="41"/>
      <c r="AO62" s="38">
        <f t="shared" si="3"/>
        <v>0.5</v>
      </c>
      <c r="AP62" s="37"/>
      <c r="AQ62" s="173"/>
      <c r="AT62" s="3"/>
      <c r="AV62" s="2"/>
      <c r="AX62" s="2"/>
      <c r="AZ62" s="2"/>
      <c r="BB62" s="2"/>
      <c r="BD62" s="2"/>
    </row>
    <row r="63" spans="1:62" ht="15.75">
      <c r="A63" s="185" t="s">
        <v>54</v>
      </c>
      <c r="B63" s="13"/>
      <c r="C63" s="90"/>
      <c r="D63" s="13"/>
      <c r="E63" s="13"/>
      <c r="F63" s="95">
        <v>1</v>
      </c>
      <c r="G63" s="13"/>
      <c r="H63" s="13"/>
      <c r="I63" s="20"/>
      <c r="J63" s="13"/>
      <c r="K63" s="13"/>
      <c r="L63" s="90"/>
      <c r="M63" s="13"/>
      <c r="N63" s="13"/>
      <c r="O63" s="20"/>
      <c r="P63" s="13"/>
      <c r="Q63" s="13"/>
      <c r="R63" s="20"/>
      <c r="S63" s="13"/>
      <c r="T63" s="13"/>
      <c r="U63" s="140"/>
      <c r="V63" s="13"/>
      <c r="W63" s="13"/>
      <c r="X63" s="90"/>
      <c r="Y63" s="13"/>
      <c r="Z63" s="37"/>
      <c r="AA63" s="112">
        <v>3</v>
      </c>
      <c r="AB63" s="37"/>
      <c r="AC63" s="110">
        <f t="shared" si="0"/>
        <v>1</v>
      </c>
      <c r="AD63" s="37"/>
      <c r="AE63" s="110">
        <f t="shared" si="1"/>
        <v>2</v>
      </c>
      <c r="AF63" s="39"/>
      <c r="AG63" s="13"/>
      <c r="AH63" s="95"/>
      <c r="AI63" s="13"/>
      <c r="AJ63" s="39"/>
      <c r="AK63" s="39">
        <v>0.5</v>
      </c>
      <c r="AL63" s="39"/>
      <c r="AM63" s="39">
        <f t="shared" si="2"/>
        <v>0</v>
      </c>
      <c r="AN63" s="39"/>
      <c r="AO63" s="39">
        <f t="shared" si="3"/>
        <v>0.5</v>
      </c>
      <c r="AP63" s="37"/>
      <c r="AQ63" s="173"/>
      <c r="AT63" s="3"/>
      <c r="AV63" s="2"/>
      <c r="AX63" s="2"/>
      <c r="AZ63" s="2"/>
      <c r="BD63" s="2"/>
    </row>
    <row r="64" spans="1:62" ht="15.75">
      <c r="A64" s="184" t="s">
        <v>55</v>
      </c>
      <c r="B64" s="12"/>
      <c r="C64" s="83"/>
      <c r="D64" s="12"/>
      <c r="E64" s="12"/>
      <c r="F64" s="94"/>
      <c r="G64" s="12"/>
      <c r="H64" s="12"/>
      <c r="I64" s="76"/>
      <c r="J64" s="12"/>
      <c r="K64" s="12"/>
      <c r="L64" s="82"/>
      <c r="M64" s="12"/>
      <c r="N64" s="12"/>
      <c r="O64" s="76"/>
      <c r="P64" s="12"/>
      <c r="Q64" s="12"/>
      <c r="R64" s="78">
        <v>0.5</v>
      </c>
      <c r="S64" s="12"/>
      <c r="T64" s="12"/>
      <c r="U64" s="12"/>
      <c r="V64" s="12"/>
      <c r="W64" s="12"/>
      <c r="X64" s="82"/>
      <c r="Y64" s="12"/>
      <c r="Z64" s="37"/>
      <c r="AA64" s="111">
        <v>3</v>
      </c>
      <c r="AB64" s="37"/>
      <c r="AC64" s="109">
        <f t="shared" si="0"/>
        <v>0.5</v>
      </c>
      <c r="AD64" s="37"/>
      <c r="AE64" s="109">
        <f t="shared" si="1"/>
        <v>2.5</v>
      </c>
      <c r="AF64" s="41"/>
      <c r="AG64" s="12"/>
      <c r="AH64" s="94">
        <v>0.5</v>
      </c>
      <c r="AI64" s="12"/>
      <c r="AJ64" s="41"/>
      <c r="AK64" s="38">
        <v>0.5</v>
      </c>
      <c r="AL64" s="41"/>
      <c r="AM64" s="38">
        <f t="shared" si="2"/>
        <v>0.5</v>
      </c>
      <c r="AN64" s="41"/>
      <c r="AO64" s="38">
        <f t="shared" si="3"/>
        <v>0</v>
      </c>
      <c r="AP64" s="37"/>
      <c r="AQ64" s="173"/>
      <c r="AT64" s="3"/>
      <c r="AX64" s="2"/>
      <c r="AZ64" s="2"/>
      <c r="BB64" s="2"/>
    </row>
    <row r="65" spans="1:56" ht="15.75">
      <c r="A65" s="185" t="s">
        <v>56</v>
      </c>
      <c r="B65" s="13"/>
      <c r="C65" s="20"/>
      <c r="D65" s="13"/>
      <c r="E65" s="13"/>
      <c r="F65" s="95">
        <v>1</v>
      </c>
      <c r="G65" s="13"/>
      <c r="H65" s="13"/>
      <c r="I65" s="20"/>
      <c r="J65" s="13"/>
      <c r="K65" s="13"/>
      <c r="L65" s="90"/>
      <c r="M65" s="13"/>
      <c r="N65" s="13"/>
      <c r="O65" s="20"/>
      <c r="P65" s="13"/>
      <c r="Q65" s="13"/>
      <c r="R65" s="90"/>
      <c r="S65" s="13"/>
      <c r="T65" s="13"/>
      <c r="U65" s="147"/>
      <c r="V65" s="13"/>
      <c r="W65" s="13"/>
      <c r="X65" s="90"/>
      <c r="Y65" s="13"/>
      <c r="Z65" s="37"/>
      <c r="AA65" s="112">
        <v>2</v>
      </c>
      <c r="AB65" s="37"/>
      <c r="AC65" s="110">
        <f t="shared" si="0"/>
        <v>1</v>
      </c>
      <c r="AD65" s="37"/>
      <c r="AE65" s="110">
        <f t="shared" si="1"/>
        <v>1</v>
      </c>
      <c r="AF65" s="39"/>
      <c r="AG65" s="13"/>
      <c r="AH65" s="95"/>
      <c r="AI65" s="13"/>
      <c r="AJ65" s="39"/>
      <c r="AK65" s="39">
        <v>0.5</v>
      </c>
      <c r="AL65" s="39"/>
      <c r="AM65" s="39">
        <f t="shared" si="2"/>
        <v>0</v>
      </c>
      <c r="AN65" s="39"/>
      <c r="AO65" s="39">
        <f t="shared" si="3"/>
        <v>0.5</v>
      </c>
      <c r="AP65" s="37"/>
      <c r="AQ65" s="173"/>
      <c r="AV65" s="2"/>
      <c r="AX65" s="2"/>
      <c r="AZ65" s="2"/>
      <c r="BB65" s="2"/>
      <c r="BD65" s="2"/>
    </row>
    <row r="66" spans="1:56" ht="15.75">
      <c r="A66" s="184" t="s">
        <v>115</v>
      </c>
      <c r="B66" s="12"/>
      <c r="C66" s="76"/>
      <c r="D66" s="12"/>
      <c r="E66" s="12"/>
      <c r="F66" s="94"/>
      <c r="G66" s="12"/>
      <c r="H66" s="12"/>
      <c r="I66" s="76"/>
      <c r="J66" s="12"/>
      <c r="K66" s="12"/>
      <c r="L66" s="82"/>
      <c r="M66" s="12"/>
      <c r="N66" s="12"/>
      <c r="O66" s="76"/>
      <c r="P66" s="12"/>
      <c r="Q66" s="12"/>
      <c r="R66" s="82"/>
      <c r="S66" s="12"/>
      <c r="T66" s="12"/>
      <c r="U66" s="12"/>
      <c r="V66" s="12"/>
      <c r="W66" s="12"/>
      <c r="X66" s="82"/>
      <c r="Y66" s="12"/>
      <c r="Z66" s="37"/>
      <c r="AA66" s="111">
        <v>2</v>
      </c>
      <c r="AB66" s="37"/>
      <c r="AC66" s="109">
        <f t="shared" si="0"/>
        <v>0</v>
      </c>
      <c r="AD66" s="37"/>
      <c r="AE66" s="109">
        <f t="shared" si="1"/>
        <v>2</v>
      </c>
      <c r="AF66" s="41"/>
      <c r="AG66" s="12"/>
      <c r="AH66" s="94">
        <v>0.5</v>
      </c>
      <c r="AI66" s="12"/>
      <c r="AJ66" s="41"/>
      <c r="AK66" s="38">
        <v>0.5</v>
      </c>
      <c r="AL66" s="41"/>
      <c r="AM66" s="38">
        <f t="shared" si="2"/>
        <v>0.5</v>
      </c>
      <c r="AN66" s="41"/>
      <c r="AO66" s="38">
        <f t="shared" si="3"/>
        <v>0</v>
      </c>
      <c r="AP66" s="37"/>
      <c r="AQ66" s="173"/>
    </row>
    <row r="67" spans="1:56" ht="15.75">
      <c r="A67" s="185" t="s">
        <v>116</v>
      </c>
      <c r="B67" s="13"/>
      <c r="C67" s="20"/>
      <c r="D67" s="13"/>
      <c r="E67" s="13"/>
      <c r="F67" s="95"/>
      <c r="G67" s="13"/>
      <c r="H67" s="13"/>
      <c r="I67" s="20"/>
      <c r="J67" s="13"/>
      <c r="K67" s="13"/>
      <c r="L67" s="90"/>
      <c r="M67" s="13"/>
      <c r="N67" s="13"/>
      <c r="O67" s="20"/>
      <c r="P67" s="13"/>
      <c r="Q67" s="13"/>
      <c r="R67" s="90"/>
      <c r="S67" s="13"/>
      <c r="T67" s="13"/>
      <c r="U67" s="13"/>
      <c r="V67" s="13"/>
      <c r="W67" s="13"/>
      <c r="X67" s="90"/>
      <c r="Y67" s="13"/>
      <c r="Z67" s="37"/>
      <c r="AA67" s="112">
        <v>2</v>
      </c>
      <c r="AB67" s="37"/>
      <c r="AC67" s="110">
        <f t="shared" si="0"/>
        <v>0</v>
      </c>
      <c r="AD67" s="37"/>
      <c r="AE67" s="110">
        <f t="shared" si="1"/>
        <v>2</v>
      </c>
      <c r="AF67" s="39"/>
      <c r="AG67" s="13"/>
      <c r="AH67" s="95">
        <v>0.5</v>
      </c>
      <c r="AI67" s="13"/>
      <c r="AJ67" s="39"/>
      <c r="AK67" s="39">
        <v>0.5</v>
      </c>
      <c r="AL67" s="39"/>
      <c r="AM67" s="39">
        <f t="shared" si="2"/>
        <v>0.5</v>
      </c>
      <c r="AN67" s="39"/>
      <c r="AO67" s="39">
        <f t="shared" si="3"/>
        <v>0</v>
      </c>
      <c r="AP67" s="37"/>
      <c r="AQ67" s="173"/>
    </row>
    <row r="68" spans="1:56" ht="15.75">
      <c r="A68" s="184" t="s">
        <v>57</v>
      </c>
      <c r="B68" s="12"/>
      <c r="C68" s="101"/>
      <c r="D68" s="12"/>
      <c r="E68" s="12"/>
      <c r="F68" s="94">
        <v>0.5</v>
      </c>
      <c r="G68" s="12"/>
      <c r="H68" s="12"/>
      <c r="I68" s="76"/>
      <c r="J68" s="12"/>
      <c r="K68" s="12"/>
      <c r="L68" s="82"/>
      <c r="M68" s="12"/>
      <c r="N68" s="12"/>
      <c r="O68" s="76"/>
      <c r="P68" s="12"/>
      <c r="Q68" s="12"/>
      <c r="R68" s="82"/>
      <c r="S68" s="12"/>
      <c r="T68" s="12"/>
      <c r="U68" s="150"/>
      <c r="V68" s="12"/>
      <c r="W68" s="12"/>
      <c r="X68" s="82"/>
      <c r="Y68" s="12"/>
      <c r="Z68" s="37"/>
      <c r="AA68" s="111">
        <v>3</v>
      </c>
      <c r="AB68" s="37"/>
      <c r="AC68" s="109">
        <f t="shared" si="0"/>
        <v>0.5</v>
      </c>
      <c r="AD68" s="37"/>
      <c r="AE68" s="109">
        <f t="shared" si="1"/>
        <v>2.5</v>
      </c>
      <c r="AF68" s="41"/>
      <c r="AG68" s="12"/>
      <c r="AH68" s="94">
        <v>0.5</v>
      </c>
      <c r="AI68" s="12"/>
      <c r="AJ68" s="41"/>
      <c r="AK68" s="38">
        <v>0.5</v>
      </c>
      <c r="AL68" s="41"/>
      <c r="AM68" s="38">
        <f t="shared" si="2"/>
        <v>0.5</v>
      </c>
      <c r="AN68" s="41"/>
      <c r="AO68" s="38">
        <f t="shared" si="3"/>
        <v>0</v>
      </c>
      <c r="AP68" s="37"/>
      <c r="AQ68" s="173"/>
      <c r="AV68" s="2"/>
      <c r="AX68" s="2"/>
      <c r="AZ68" s="2"/>
      <c r="BD68" s="2"/>
    </row>
    <row r="69" spans="1:56" ht="15.75">
      <c r="A69" s="185" t="s">
        <v>58</v>
      </c>
      <c r="B69" s="13"/>
      <c r="C69" s="95"/>
      <c r="D69" s="13"/>
      <c r="E69" s="13"/>
      <c r="F69" s="95">
        <v>1</v>
      </c>
      <c r="G69" s="13"/>
      <c r="H69" s="13"/>
      <c r="I69" s="20"/>
      <c r="J69" s="13"/>
      <c r="K69" s="13"/>
      <c r="L69" s="90"/>
      <c r="M69" s="13"/>
      <c r="N69" s="13"/>
      <c r="O69" s="20"/>
      <c r="P69" s="13"/>
      <c r="Q69" s="13"/>
      <c r="R69" s="90"/>
      <c r="S69" s="13"/>
      <c r="T69" s="13"/>
      <c r="U69" s="144"/>
      <c r="V69" s="13"/>
      <c r="W69" s="13"/>
      <c r="X69" s="90"/>
      <c r="Y69" s="13"/>
      <c r="Z69" s="37"/>
      <c r="AA69" s="112">
        <v>3</v>
      </c>
      <c r="AB69" s="37"/>
      <c r="AC69" s="110">
        <f t="shared" si="0"/>
        <v>1</v>
      </c>
      <c r="AD69" s="37"/>
      <c r="AE69" s="110">
        <f t="shared" si="1"/>
        <v>2</v>
      </c>
      <c r="AF69" s="39"/>
      <c r="AG69" s="13"/>
      <c r="AH69" s="95"/>
      <c r="AI69" s="13"/>
      <c r="AJ69" s="39"/>
      <c r="AK69" s="39">
        <v>0.5</v>
      </c>
      <c r="AL69" s="39"/>
      <c r="AM69" s="39">
        <f t="shared" si="2"/>
        <v>0</v>
      </c>
      <c r="AN69" s="39"/>
      <c r="AO69" s="39">
        <f t="shared" si="3"/>
        <v>0.5</v>
      </c>
      <c r="AP69" s="37"/>
      <c r="AQ69" s="173"/>
      <c r="AV69" s="2"/>
      <c r="BB69" s="2"/>
      <c r="BD69" s="2"/>
    </row>
    <row r="70" spans="1:56" ht="15.75">
      <c r="A70" s="184" t="s">
        <v>59</v>
      </c>
      <c r="B70" s="12"/>
      <c r="C70" s="85"/>
      <c r="D70" s="12"/>
      <c r="E70" s="12"/>
      <c r="F70" s="94">
        <v>1</v>
      </c>
      <c r="G70" s="12"/>
      <c r="H70" s="12"/>
      <c r="I70" s="76"/>
      <c r="J70" s="12"/>
      <c r="K70" s="12"/>
      <c r="L70" s="82"/>
      <c r="M70" s="12"/>
      <c r="N70" s="12"/>
      <c r="O70" s="76"/>
      <c r="P70" s="12"/>
      <c r="Q70" s="12"/>
      <c r="R70" s="82"/>
      <c r="S70" s="12"/>
      <c r="T70" s="12"/>
      <c r="U70" s="146"/>
      <c r="V70" s="12"/>
      <c r="W70" s="12"/>
      <c r="X70" s="82"/>
      <c r="Y70" s="12"/>
      <c r="Z70" s="37"/>
      <c r="AA70" s="111">
        <v>3</v>
      </c>
      <c r="AB70" s="37"/>
      <c r="AC70" s="109">
        <f t="shared" si="0"/>
        <v>1</v>
      </c>
      <c r="AD70" s="37"/>
      <c r="AE70" s="109">
        <f t="shared" si="1"/>
        <v>2</v>
      </c>
      <c r="AF70" s="41"/>
      <c r="AG70" s="12"/>
      <c r="AH70" s="94"/>
      <c r="AI70" s="12"/>
      <c r="AJ70" s="41"/>
      <c r="AK70" s="38">
        <v>0.5</v>
      </c>
      <c r="AL70" s="41"/>
      <c r="AM70" s="38">
        <f t="shared" si="2"/>
        <v>0</v>
      </c>
      <c r="AN70" s="41"/>
      <c r="AO70" s="38">
        <f t="shared" si="3"/>
        <v>0.5</v>
      </c>
      <c r="AP70" s="37"/>
      <c r="AQ70" s="173"/>
      <c r="AV70" s="2"/>
      <c r="AX70" s="2"/>
      <c r="AZ70" s="2"/>
      <c r="BB70" s="2"/>
      <c r="BD70" s="2"/>
    </row>
    <row r="71" spans="1:56" ht="15.75">
      <c r="A71" s="185" t="s">
        <v>60</v>
      </c>
      <c r="B71" s="13"/>
      <c r="C71" s="20"/>
      <c r="D71" s="13"/>
      <c r="E71" s="13"/>
      <c r="F71" s="95"/>
      <c r="G71" s="13"/>
      <c r="H71" s="13"/>
      <c r="I71" s="84">
        <v>1</v>
      </c>
      <c r="J71" s="13"/>
      <c r="K71" s="13"/>
      <c r="L71" s="90"/>
      <c r="M71" s="13"/>
      <c r="N71" s="13"/>
      <c r="O71" s="20"/>
      <c r="P71" s="13"/>
      <c r="Q71" s="13"/>
      <c r="R71" s="90"/>
      <c r="S71" s="13"/>
      <c r="T71" s="13"/>
      <c r="U71" s="13"/>
      <c r="V71" s="13"/>
      <c r="W71" s="13"/>
      <c r="X71" s="90"/>
      <c r="Y71" s="13"/>
      <c r="Z71" s="37"/>
      <c r="AA71" s="112">
        <v>2</v>
      </c>
      <c r="AB71" s="37"/>
      <c r="AC71" s="110">
        <f t="shared" si="0"/>
        <v>1</v>
      </c>
      <c r="AD71" s="37"/>
      <c r="AE71" s="110">
        <f t="shared" si="1"/>
        <v>1</v>
      </c>
      <c r="AF71" s="39"/>
      <c r="AG71" s="13"/>
      <c r="AH71" s="95"/>
      <c r="AI71" s="13"/>
      <c r="AJ71" s="39"/>
      <c r="AK71" s="39">
        <v>0.5</v>
      </c>
      <c r="AL71" s="39"/>
      <c r="AM71" s="39">
        <f t="shared" si="2"/>
        <v>0</v>
      </c>
      <c r="AN71" s="39"/>
      <c r="AO71" s="39">
        <f t="shared" si="3"/>
        <v>0.5</v>
      </c>
      <c r="AP71" s="37"/>
      <c r="AQ71" s="173"/>
      <c r="AT71" s="3"/>
      <c r="BB71" s="2"/>
      <c r="BD71" s="2"/>
    </row>
    <row r="72" spans="1:56" ht="15.75">
      <c r="A72" s="184" t="s">
        <v>61</v>
      </c>
      <c r="B72" s="12"/>
      <c r="C72" s="76"/>
      <c r="D72" s="12"/>
      <c r="E72" s="12"/>
      <c r="F72" s="94"/>
      <c r="G72" s="12"/>
      <c r="H72" s="12"/>
      <c r="I72" s="94">
        <v>1</v>
      </c>
      <c r="J72" s="12"/>
      <c r="K72" s="12"/>
      <c r="L72" s="82"/>
      <c r="M72" s="12"/>
      <c r="N72" s="12"/>
      <c r="O72" s="76"/>
      <c r="P72" s="12"/>
      <c r="Q72" s="12"/>
      <c r="R72" s="82"/>
      <c r="S72" s="12"/>
      <c r="T72" s="12"/>
      <c r="U72" s="12"/>
      <c r="V72" s="12"/>
      <c r="W72" s="12"/>
      <c r="X72" s="82"/>
      <c r="Y72" s="12"/>
      <c r="Z72" s="37"/>
      <c r="AA72" s="111">
        <v>2.5</v>
      </c>
      <c r="AB72" s="37"/>
      <c r="AC72" s="109">
        <f t="shared" si="0"/>
        <v>1</v>
      </c>
      <c r="AD72" s="37"/>
      <c r="AE72" s="109">
        <f t="shared" si="1"/>
        <v>1.5</v>
      </c>
      <c r="AF72" s="41"/>
      <c r="AG72" s="12"/>
      <c r="AH72" s="94"/>
      <c r="AI72" s="12"/>
      <c r="AJ72" s="41"/>
      <c r="AK72" s="38">
        <v>0.5</v>
      </c>
      <c r="AL72" s="41"/>
      <c r="AM72" s="38">
        <f t="shared" si="2"/>
        <v>0</v>
      </c>
      <c r="AN72" s="41"/>
      <c r="AO72" s="38">
        <f t="shared" si="3"/>
        <v>0.5</v>
      </c>
      <c r="AP72" s="37"/>
      <c r="AQ72" s="173"/>
    </row>
    <row r="73" spans="1:56" ht="15.75">
      <c r="A73" s="185" t="s">
        <v>62</v>
      </c>
      <c r="B73" s="13"/>
      <c r="C73" s="20"/>
      <c r="D73" s="13"/>
      <c r="E73" s="13"/>
      <c r="F73" s="95"/>
      <c r="G73" s="13"/>
      <c r="H73" s="13"/>
      <c r="I73" s="95">
        <v>1</v>
      </c>
      <c r="J73" s="13"/>
      <c r="K73" s="13"/>
      <c r="L73" s="90"/>
      <c r="M73" s="13"/>
      <c r="N73" s="13"/>
      <c r="O73" s="20"/>
      <c r="P73" s="13"/>
      <c r="Q73" s="13"/>
      <c r="R73" s="90"/>
      <c r="S73" s="13"/>
      <c r="T73" s="13"/>
      <c r="U73" s="13"/>
      <c r="V73" s="13"/>
      <c r="W73" s="13"/>
      <c r="X73" s="90"/>
      <c r="Y73" s="13"/>
      <c r="Z73" s="37"/>
      <c r="AA73" s="112">
        <v>2.5</v>
      </c>
      <c r="AB73" s="37"/>
      <c r="AC73" s="110">
        <f t="shared" si="0"/>
        <v>1</v>
      </c>
      <c r="AD73" s="37"/>
      <c r="AE73" s="110">
        <f t="shared" si="1"/>
        <v>1.5</v>
      </c>
      <c r="AF73" s="39"/>
      <c r="AG73" s="13"/>
      <c r="AH73" s="95"/>
      <c r="AI73" s="13"/>
      <c r="AJ73" s="39"/>
      <c r="AK73" s="39">
        <v>0.5</v>
      </c>
      <c r="AL73" s="39"/>
      <c r="AM73" s="39">
        <f t="shared" si="2"/>
        <v>0</v>
      </c>
      <c r="AN73" s="39"/>
      <c r="AO73" s="39">
        <f t="shared" si="3"/>
        <v>0.5</v>
      </c>
      <c r="AP73" s="37"/>
      <c r="AQ73" s="173"/>
    </row>
    <row r="74" spans="1:56" ht="15.75">
      <c r="A74" s="184" t="s">
        <v>63</v>
      </c>
      <c r="B74" s="12"/>
      <c r="C74" s="76"/>
      <c r="D74" s="12"/>
      <c r="E74" s="12"/>
      <c r="F74" s="94"/>
      <c r="G74" s="12"/>
      <c r="H74" s="12"/>
      <c r="I74" s="85">
        <v>1</v>
      </c>
      <c r="J74" s="12"/>
      <c r="K74" s="12"/>
      <c r="L74" s="82"/>
      <c r="M74" s="12"/>
      <c r="N74" s="12"/>
      <c r="O74" s="76"/>
      <c r="P74" s="12"/>
      <c r="Q74" s="12"/>
      <c r="R74" s="82"/>
      <c r="S74" s="12"/>
      <c r="T74" s="12"/>
      <c r="U74" s="12"/>
      <c r="V74" s="12"/>
      <c r="W74" s="12"/>
      <c r="X74" s="82"/>
      <c r="Y74" s="12"/>
      <c r="Z74" s="37"/>
      <c r="AA74" s="111">
        <v>2.5</v>
      </c>
      <c r="AB74" s="37"/>
      <c r="AC74" s="109">
        <f t="shared" si="0"/>
        <v>1</v>
      </c>
      <c r="AD74" s="37"/>
      <c r="AE74" s="109">
        <f t="shared" si="1"/>
        <v>1.5</v>
      </c>
      <c r="AF74" s="41"/>
      <c r="AG74" s="12"/>
      <c r="AH74" s="94"/>
      <c r="AI74" s="12"/>
      <c r="AJ74" s="41"/>
      <c r="AK74" s="38">
        <v>0.5</v>
      </c>
      <c r="AL74" s="41"/>
      <c r="AM74" s="38">
        <f t="shared" si="2"/>
        <v>0</v>
      </c>
      <c r="AN74" s="41"/>
      <c r="AO74" s="38">
        <f t="shared" si="3"/>
        <v>0.5</v>
      </c>
      <c r="AP74" s="37"/>
      <c r="AQ74" s="173"/>
    </row>
    <row r="75" spans="1:56" ht="15.75">
      <c r="A75" s="185" t="s">
        <v>64</v>
      </c>
      <c r="B75" s="13"/>
      <c r="C75" s="84"/>
      <c r="D75" s="13"/>
      <c r="E75" s="13"/>
      <c r="F75" s="95"/>
      <c r="G75" s="13"/>
      <c r="H75" s="13"/>
      <c r="I75" s="20"/>
      <c r="J75" s="13"/>
      <c r="K75" s="13"/>
      <c r="L75" s="90"/>
      <c r="M75" s="13"/>
      <c r="N75" s="13"/>
      <c r="O75" s="20"/>
      <c r="P75" s="13"/>
      <c r="Q75" s="13"/>
      <c r="R75" s="90"/>
      <c r="S75" s="13"/>
      <c r="T75" s="13"/>
      <c r="U75" s="13"/>
      <c r="V75" s="13"/>
      <c r="W75" s="13"/>
      <c r="X75" s="90"/>
      <c r="Y75" s="13"/>
      <c r="Z75" s="37"/>
      <c r="AA75" s="112">
        <v>3</v>
      </c>
      <c r="AB75" s="37"/>
      <c r="AC75" s="110">
        <f t="shared" si="0"/>
        <v>0</v>
      </c>
      <c r="AD75" s="37"/>
      <c r="AE75" s="110">
        <f t="shared" si="1"/>
        <v>3</v>
      </c>
      <c r="AF75" s="39"/>
      <c r="AG75" s="13"/>
      <c r="AH75" s="95">
        <v>0.5</v>
      </c>
      <c r="AI75" s="13"/>
      <c r="AJ75" s="39"/>
      <c r="AK75" s="39">
        <v>0.5</v>
      </c>
      <c r="AL75" s="39"/>
      <c r="AM75" s="39">
        <f t="shared" si="2"/>
        <v>0.5</v>
      </c>
      <c r="AN75" s="39"/>
      <c r="AO75" s="39">
        <f t="shared" si="3"/>
        <v>0</v>
      </c>
      <c r="AP75" s="37"/>
      <c r="AQ75" s="173"/>
    </row>
    <row r="76" spans="1:56" ht="15.75">
      <c r="A76" s="184" t="s">
        <v>65</v>
      </c>
      <c r="B76" s="12"/>
      <c r="C76" s="94"/>
      <c r="D76" s="12"/>
      <c r="E76" s="12"/>
      <c r="F76" s="94">
        <v>1</v>
      </c>
      <c r="G76" s="12"/>
      <c r="H76" s="12"/>
      <c r="I76" s="101"/>
      <c r="J76" s="12"/>
      <c r="K76" s="12"/>
      <c r="L76" s="82"/>
      <c r="M76" s="12"/>
      <c r="N76" s="12"/>
      <c r="O76" s="76"/>
      <c r="P76" s="12"/>
      <c r="Q76" s="12"/>
      <c r="R76" s="82"/>
      <c r="S76" s="12"/>
      <c r="T76" s="12"/>
      <c r="U76" s="152"/>
      <c r="V76" s="12"/>
      <c r="W76" s="12"/>
      <c r="X76" s="82"/>
      <c r="Y76" s="12"/>
      <c r="Z76" s="37"/>
      <c r="AA76" s="111">
        <v>3.5</v>
      </c>
      <c r="AB76" s="37"/>
      <c r="AC76" s="109">
        <f>(C76+F76+I76+L76+O76+R76+U76+X76)</f>
        <v>1</v>
      </c>
      <c r="AD76" s="37"/>
      <c r="AE76" s="109">
        <f>AA76-AC76</f>
        <v>2.5</v>
      </c>
      <c r="AF76" s="41"/>
      <c r="AG76" s="12"/>
      <c r="AH76" s="94"/>
      <c r="AI76" s="12"/>
      <c r="AJ76" s="41"/>
      <c r="AK76" s="38">
        <v>0.5</v>
      </c>
      <c r="AL76" s="41"/>
      <c r="AM76" s="38">
        <f>AH76</f>
        <v>0</v>
      </c>
      <c r="AN76" s="41"/>
      <c r="AO76" s="38">
        <f t="shared" si="3"/>
        <v>0.5</v>
      </c>
      <c r="AP76" s="37"/>
      <c r="AQ76" s="173"/>
    </row>
    <row r="77" spans="1:56" ht="15.75">
      <c r="A77" s="185" t="s">
        <v>66</v>
      </c>
      <c r="B77" s="13"/>
      <c r="C77" s="100"/>
      <c r="D77" s="13"/>
      <c r="E77" s="13"/>
      <c r="F77" s="95"/>
      <c r="G77" s="13"/>
      <c r="H77" s="13"/>
      <c r="I77" s="95">
        <v>1</v>
      </c>
      <c r="J77" s="13"/>
      <c r="K77" s="13"/>
      <c r="L77" s="90"/>
      <c r="M77" s="13"/>
      <c r="N77" s="13"/>
      <c r="O77" s="20"/>
      <c r="P77" s="13"/>
      <c r="Q77" s="13"/>
      <c r="R77" s="90"/>
      <c r="S77" s="13"/>
      <c r="T77" s="13"/>
      <c r="U77" s="13"/>
      <c r="V77" s="13"/>
      <c r="W77" s="13"/>
      <c r="X77" s="90"/>
      <c r="Y77" s="13"/>
      <c r="Z77" s="37"/>
      <c r="AA77" s="112">
        <v>3</v>
      </c>
      <c r="AB77" s="37"/>
      <c r="AC77" s="110">
        <f>(C77+F77+I77+L77+O77+R77+U77+X77)</f>
        <v>1</v>
      </c>
      <c r="AD77" s="37"/>
      <c r="AE77" s="110">
        <f>AA77-AC77</f>
        <v>2</v>
      </c>
      <c r="AF77" s="39"/>
      <c r="AG77" s="13"/>
      <c r="AH77" s="95"/>
      <c r="AI77" s="13"/>
      <c r="AJ77" s="39"/>
      <c r="AK77" s="39">
        <v>0.5</v>
      </c>
      <c r="AL77" s="39"/>
      <c r="AM77" s="39">
        <f>AH77</f>
        <v>0</v>
      </c>
      <c r="AN77" s="39"/>
      <c r="AO77" s="39">
        <f t="shared" si="3"/>
        <v>0.5</v>
      </c>
      <c r="AP77" s="37"/>
      <c r="AQ77" s="173"/>
    </row>
    <row r="78" spans="1:56" ht="15.75">
      <c r="A78" s="184" t="s">
        <v>67</v>
      </c>
      <c r="B78" s="12"/>
      <c r="C78" s="76"/>
      <c r="D78" s="12"/>
      <c r="E78" s="12"/>
      <c r="F78" s="85"/>
      <c r="G78" s="12"/>
      <c r="H78" s="12"/>
      <c r="I78" s="85">
        <v>1</v>
      </c>
      <c r="J78" s="12"/>
      <c r="K78" s="12"/>
      <c r="L78" s="83"/>
      <c r="M78" s="12"/>
      <c r="N78" s="12"/>
      <c r="O78" s="76"/>
      <c r="P78" s="12"/>
      <c r="Q78" s="12"/>
      <c r="R78" s="83"/>
      <c r="S78" s="12"/>
      <c r="T78" s="12"/>
      <c r="U78" s="12"/>
      <c r="V78" s="12"/>
      <c r="W78" s="12"/>
      <c r="X78" s="83"/>
      <c r="Y78" s="12"/>
      <c r="Z78" s="37"/>
      <c r="AA78" s="111">
        <v>2.5</v>
      </c>
      <c r="AB78" s="37"/>
      <c r="AC78" s="109">
        <f>(C78+F78+I78+L78+O78+R78+U78+X78)</f>
        <v>1</v>
      </c>
      <c r="AD78" s="37"/>
      <c r="AE78" s="109">
        <f>AA78-AC78</f>
        <v>1.5</v>
      </c>
      <c r="AF78" s="41"/>
      <c r="AG78" s="12"/>
      <c r="AH78" s="85"/>
      <c r="AI78" s="12"/>
      <c r="AJ78" s="41"/>
      <c r="AK78" s="40">
        <v>0.5</v>
      </c>
      <c r="AL78" s="41"/>
      <c r="AM78" s="38">
        <f>AH78</f>
        <v>0</v>
      </c>
      <c r="AN78" s="41"/>
      <c r="AO78" s="38">
        <f>AK78-AM78</f>
        <v>0.5</v>
      </c>
      <c r="AP78" s="37"/>
      <c r="AQ78" s="173"/>
    </row>
    <row r="79" spans="1:56" ht="14.1" customHeight="1">
      <c r="A79" s="165"/>
      <c r="B79" s="7"/>
      <c r="C79" s="8"/>
      <c r="D79" s="7"/>
      <c r="E79" s="7"/>
      <c r="F79" s="8"/>
      <c r="G79" s="7"/>
      <c r="H79" s="7"/>
      <c r="I79" s="8"/>
      <c r="J79" s="7"/>
      <c r="K79" s="7"/>
      <c r="L79" s="8"/>
      <c r="M79" s="7"/>
      <c r="N79" s="7"/>
      <c r="O79" s="8"/>
      <c r="P79" s="7"/>
      <c r="Q79" s="7"/>
      <c r="R79" s="8"/>
      <c r="S79" s="7"/>
      <c r="T79" s="7"/>
      <c r="U79" s="7"/>
      <c r="V79" s="7"/>
      <c r="W79" s="7"/>
      <c r="X79" s="8"/>
      <c r="Y79" s="7"/>
      <c r="Z79" s="27"/>
      <c r="AA79" s="27"/>
      <c r="AB79" s="27"/>
      <c r="AC79" s="40"/>
      <c r="AD79" s="30"/>
      <c r="AE79" s="40"/>
      <c r="AF79" s="8"/>
      <c r="AG79" s="7"/>
      <c r="AH79" s="8"/>
      <c r="AI79" s="7"/>
      <c r="AJ79" s="7"/>
      <c r="AK79" s="33"/>
      <c r="AL79" s="33"/>
      <c r="AM79" s="40"/>
      <c r="AN79" s="40"/>
      <c r="AO79" s="40"/>
      <c r="AP79" s="33"/>
      <c r="AQ79" s="186"/>
    </row>
    <row r="80" spans="1:56" ht="15.75">
      <c r="A80" s="181" t="s">
        <v>79</v>
      </c>
      <c r="B80" s="7"/>
      <c r="C80" s="8">
        <v>31</v>
      </c>
      <c r="D80" s="7"/>
      <c r="E80" s="7"/>
      <c r="F80" s="8">
        <v>67</v>
      </c>
      <c r="G80" s="7"/>
      <c r="H80" s="7"/>
      <c r="I80" s="8">
        <v>31</v>
      </c>
      <c r="J80" s="7"/>
      <c r="K80" s="7"/>
      <c r="L80" s="8">
        <v>65</v>
      </c>
      <c r="M80" s="7"/>
      <c r="N80" s="7"/>
      <c r="O80" s="8">
        <v>1</v>
      </c>
      <c r="P80" s="7"/>
      <c r="Q80" s="7"/>
      <c r="R80" s="8">
        <v>60</v>
      </c>
      <c r="S80" s="7"/>
      <c r="T80" s="7"/>
      <c r="U80" s="8">
        <v>25</v>
      </c>
      <c r="V80" s="7"/>
      <c r="W80" s="7"/>
      <c r="X80" s="8">
        <v>65</v>
      </c>
      <c r="Y80" s="7"/>
      <c r="Z80" s="27"/>
      <c r="AA80" s="27"/>
      <c r="AB80" s="27"/>
      <c r="AC80" s="33">
        <v>67</v>
      </c>
      <c r="AD80" s="33"/>
      <c r="AE80" s="33"/>
      <c r="AF80" s="8"/>
      <c r="AG80" s="7"/>
      <c r="AH80" s="8">
        <v>67</v>
      </c>
      <c r="AI80" s="7"/>
      <c r="AJ80" s="7"/>
      <c r="AK80" s="33"/>
      <c r="AL80" s="33"/>
      <c r="AM80" s="33">
        <v>67</v>
      </c>
      <c r="AN80" s="33"/>
      <c r="AO80" s="33"/>
      <c r="AP80" s="33"/>
      <c r="AQ80" s="186"/>
    </row>
    <row r="81" spans="1:56" ht="15" customHeight="1">
      <c r="A81" s="187"/>
      <c r="B81" s="14"/>
      <c r="C81" s="19"/>
      <c r="D81" s="14"/>
      <c r="E81" s="14"/>
      <c r="F81" s="19"/>
      <c r="G81" s="14"/>
      <c r="H81" s="14"/>
      <c r="I81" s="19"/>
      <c r="J81" s="14"/>
      <c r="K81" s="14"/>
      <c r="L81" s="19"/>
      <c r="M81" s="14"/>
      <c r="N81" s="14"/>
      <c r="O81" s="19"/>
      <c r="P81" s="14"/>
      <c r="Q81" s="14"/>
      <c r="R81" s="19"/>
      <c r="S81" s="14"/>
      <c r="T81" s="14"/>
      <c r="U81" s="14"/>
      <c r="V81" s="14"/>
      <c r="W81" s="14"/>
      <c r="X81" s="19"/>
      <c r="Y81" s="14"/>
      <c r="Z81" s="37"/>
      <c r="AA81" s="37"/>
      <c r="AB81" s="37"/>
      <c r="AC81" s="42"/>
      <c r="AD81" s="42"/>
      <c r="AE81" s="42"/>
      <c r="AF81" s="19"/>
      <c r="AG81" s="14"/>
      <c r="AH81" s="19"/>
      <c r="AI81" s="14"/>
      <c r="AJ81" s="14"/>
      <c r="AK81" s="42"/>
      <c r="AL81" s="42"/>
      <c r="AM81" s="42"/>
      <c r="AN81" s="42"/>
      <c r="AO81" s="42"/>
      <c r="AP81" s="42"/>
      <c r="AQ81" s="186"/>
    </row>
    <row r="82" spans="1:56" ht="15.75">
      <c r="A82" s="181" t="s">
        <v>80</v>
      </c>
      <c r="B82" s="7"/>
      <c r="C82" s="8">
        <f>COUNTIF(C12:C78,"&gt;0")</f>
        <v>2</v>
      </c>
      <c r="D82" s="7"/>
      <c r="E82" s="7"/>
      <c r="F82" s="8">
        <f>COUNTIF(F12:F78,"&gt;0")</f>
        <v>25</v>
      </c>
      <c r="G82" s="7"/>
      <c r="H82" s="7"/>
      <c r="I82" s="8">
        <f>COUNTIF(I12:I78,"&gt;0")</f>
        <v>29</v>
      </c>
      <c r="J82" s="7"/>
      <c r="K82" s="7"/>
      <c r="L82" s="8">
        <f>COUNTIF(L12:L78,"&gt;0")</f>
        <v>1</v>
      </c>
      <c r="M82" s="7"/>
      <c r="N82" s="7"/>
      <c r="O82" s="8">
        <f>COUNTIF(O12:O78,"&gt;0")</f>
        <v>1</v>
      </c>
      <c r="P82" s="7"/>
      <c r="Q82" s="7"/>
      <c r="R82" s="8">
        <f>COUNTIF(R12:R78,"&gt;0")</f>
        <v>4</v>
      </c>
      <c r="S82" s="7"/>
      <c r="T82" s="7"/>
      <c r="U82" s="8">
        <f>COUNTIF(U12:U78,"&gt;0")</f>
        <v>0</v>
      </c>
      <c r="V82" s="7"/>
      <c r="W82" s="7"/>
      <c r="X82" s="8">
        <f>COUNTIF(X12:X78,"&gt;0")</f>
        <v>1</v>
      </c>
      <c r="Y82" s="7"/>
      <c r="Z82" s="27"/>
      <c r="AA82" s="27"/>
      <c r="AB82" s="27"/>
      <c r="AC82" s="33">
        <f>COUNTIF(AC12:AC78,"&gt;0")</f>
        <v>56</v>
      </c>
      <c r="AD82" s="33"/>
      <c r="AE82" s="33"/>
      <c r="AF82" s="8"/>
      <c r="AG82" s="7"/>
      <c r="AH82" s="8">
        <f>COUNTIF(AH12:AH78,"&gt;0")</f>
        <v>19</v>
      </c>
      <c r="AI82" s="7"/>
      <c r="AJ82" s="7"/>
      <c r="AK82" s="33"/>
      <c r="AL82" s="33"/>
      <c r="AM82" s="33">
        <f>COUNTIF(AM12:AM78,"&gt;0")</f>
        <v>19</v>
      </c>
      <c r="AN82" s="33"/>
      <c r="AO82" s="33"/>
      <c r="AP82" s="33"/>
      <c r="AQ82" s="188"/>
      <c r="AX82" s="2"/>
      <c r="AZ82" s="2"/>
      <c r="BB82" s="2"/>
      <c r="BD82" s="2"/>
    </row>
    <row r="83" spans="1:56">
      <c r="A83" s="16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189"/>
    </row>
    <row r="84" spans="1:56">
      <c r="A84" s="190" t="s">
        <v>81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189"/>
    </row>
    <row r="85" spans="1:56">
      <c r="A85" s="234" t="s">
        <v>201</v>
      </c>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191"/>
    </row>
    <row r="86" spans="1:56">
      <c r="A86" s="195"/>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1"/>
    </row>
    <row r="87" spans="1:56" ht="45" customHeight="1">
      <c r="A87" s="229" t="s">
        <v>119</v>
      </c>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191"/>
    </row>
    <row r="88" spans="1:56" ht="15" customHeight="1">
      <c r="A88" s="193"/>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1"/>
    </row>
    <row r="89" spans="1:56">
      <c r="A89" s="229" t="s">
        <v>204</v>
      </c>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191"/>
    </row>
    <row r="90" spans="1:56">
      <c r="A90" s="193"/>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1"/>
    </row>
    <row r="91" spans="1:56">
      <c r="A91" s="229" t="s">
        <v>205</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191"/>
    </row>
    <row r="92" spans="1:56">
      <c r="A92" s="193"/>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1"/>
    </row>
    <row r="93" spans="1:56">
      <c r="A93" s="229" t="s">
        <v>206</v>
      </c>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191"/>
    </row>
    <row r="94" spans="1:56">
      <c r="A94" s="193"/>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1"/>
    </row>
    <row r="95" spans="1:56" ht="90" customHeight="1">
      <c r="A95" s="234" t="s">
        <v>207</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191"/>
    </row>
    <row r="96" spans="1:56" ht="15" customHeight="1">
      <c r="A96" s="195"/>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1"/>
    </row>
    <row r="97" spans="1:43">
      <c r="A97" s="229" t="s">
        <v>114</v>
      </c>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191"/>
    </row>
    <row r="98" spans="1:43">
      <c r="A98" s="193"/>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1"/>
    </row>
    <row r="99" spans="1:43" ht="60" customHeight="1">
      <c r="A99" s="229" t="s">
        <v>222</v>
      </c>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191"/>
    </row>
    <row r="100" spans="1:43" ht="15" customHeight="1">
      <c r="A100" s="193"/>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1"/>
    </row>
    <row r="101" spans="1:43" ht="45" customHeight="1">
      <c r="A101" s="229" t="s">
        <v>208</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191"/>
    </row>
    <row r="102" spans="1:43" ht="15" customHeight="1">
      <c r="A102" s="193"/>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1"/>
    </row>
    <row r="103" spans="1:43" ht="45" customHeight="1">
      <c r="A103" s="229" t="s">
        <v>203</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191"/>
    </row>
    <row r="104" spans="1:43" ht="15" customHeight="1">
      <c r="A104" s="193"/>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1"/>
    </row>
    <row r="105" spans="1:43" ht="45" customHeight="1">
      <c r="A105" s="229" t="s">
        <v>228</v>
      </c>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46"/>
    </row>
    <row r="106" spans="1:43" ht="15" customHeight="1">
      <c r="A106" s="193"/>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1"/>
    </row>
    <row r="107" spans="1:43" ht="15" customHeight="1">
      <c r="A107" s="229" t="s">
        <v>229</v>
      </c>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191"/>
    </row>
    <row r="108" spans="1:43" ht="15" customHeight="1">
      <c r="A108" s="193"/>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1"/>
    </row>
    <row r="109" spans="1:43" ht="15" customHeight="1">
      <c r="A109" s="229" t="s">
        <v>230</v>
      </c>
      <c r="B109" s="231"/>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c r="AM109" s="231"/>
      <c r="AN109" s="231"/>
      <c r="AO109" s="231"/>
      <c r="AP109" s="231"/>
      <c r="AQ109" s="191"/>
    </row>
    <row r="110" spans="1:43" ht="15" customHeight="1">
      <c r="A110" s="193"/>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1"/>
    </row>
    <row r="111" spans="1:43" ht="15" customHeight="1">
      <c r="A111" s="229" t="s">
        <v>231</v>
      </c>
      <c r="B111" s="231"/>
      <c r="C111" s="231"/>
      <c r="D111" s="231"/>
      <c r="E111" s="231"/>
      <c r="F111" s="231"/>
      <c r="G111" s="231"/>
      <c r="H111" s="231"/>
      <c r="I111" s="231"/>
      <c r="J111" s="231"/>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231"/>
      <c r="AP111" s="231"/>
      <c r="AQ111" s="191"/>
    </row>
    <row r="112" spans="1:43" ht="15" customHeight="1">
      <c r="A112" s="193"/>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1"/>
    </row>
    <row r="113" spans="1:56" ht="15" customHeight="1">
      <c r="A113" s="229" t="s">
        <v>232</v>
      </c>
      <c r="B113" s="231"/>
      <c r="C113" s="231"/>
      <c r="D113" s="231"/>
      <c r="E113" s="231"/>
      <c r="F113" s="231"/>
      <c r="G113" s="231"/>
      <c r="H113" s="231"/>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231"/>
      <c r="AP113" s="231"/>
      <c r="AQ113" s="191"/>
    </row>
    <row r="114" spans="1:56" ht="15" customHeight="1">
      <c r="A114" s="193"/>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1"/>
    </row>
    <row r="115" spans="1:56">
      <c r="A115" s="165"/>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189"/>
    </row>
    <row r="116" spans="1:56">
      <c r="A116" s="234" t="s">
        <v>233</v>
      </c>
      <c r="B116" s="231"/>
      <c r="C116" s="231"/>
      <c r="D116" s="231"/>
      <c r="E116" s="231"/>
      <c r="F116" s="231"/>
      <c r="G116" s="231"/>
      <c r="H116" s="231"/>
      <c r="I116" s="231"/>
      <c r="J116" s="231"/>
      <c r="K116" s="231"/>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c r="AM116" s="231"/>
      <c r="AN116" s="231"/>
      <c r="AO116" s="231"/>
      <c r="AP116" s="231"/>
      <c r="AQ116" s="246"/>
    </row>
    <row r="117" spans="1:56" ht="30" customHeight="1" thickBot="1">
      <c r="A117" s="248" t="s">
        <v>234</v>
      </c>
      <c r="B117" s="249"/>
      <c r="C117" s="249"/>
      <c r="D117" s="249"/>
      <c r="E117" s="249"/>
      <c r="F117" s="249"/>
      <c r="G117" s="249"/>
      <c r="H117" s="249"/>
      <c r="I117" s="249"/>
      <c r="J117" s="249"/>
      <c r="K117" s="249"/>
      <c r="L117" s="249"/>
      <c r="M117" s="249"/>
      <c r="N117" s="249"/>
      <c r="O117" s="249"/>
      <c r="P117" s="249"/>
      <c r="Q117" s="249"/>
      <c r="R117" s="249"/>
      <c r="S117" s="249"/>
      <c r="T117" s="249"/>
      <c r="U117" s="249"/>
      <c r="V117" s="249"/>
      <c r="W117" s="249"/>
      <c r="X117" s="249"/>
      <c r="Y117" s="249"/>
      <c r="Z117" s="249"/>
      <c r="AA117" s="249"/>
      <c r="AB117" s="249"/>
      <c r="AC117" s="249"/>
      <c r="AD117" s="249"/>
      <c r="AE117" s="249"/>
      <c r="AF117" s="249"/>
      <c r="AG117" s="249"/>
      <c r="AH117" s="249"/>
      <c r="AI117" s="249"/>
      <c r="AJ117" s="249"/>
      <c r="AK117" s="249"/>
      <c r="AL117" s="249"/>
      <c r="AM117" s="249"/>
      <c r="AN117" s="249"/>
      <c r="AO117" s="249"/>
      <c r="AP117" s="249"/>
      <c r="AQ117" s="250"/>
    </row>
    <row r="118" spans="1:56">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row>
    <row r="119" spans="1:56">
      <c r="AV119" s="2"/>
      <c r="AX119" s="2"/>
      <c r="AZ119" s="2"/>
      <c r="BB119" s="2"/>
      <c r="BD119" s="2"/>
    </row>
    <row r="120" spans="1:56">
      <c r="AV120" s="2"/>
      <c r="AX120" s="2"/>
    </row>
    <row r="121" spans="1:56">
      <c r="AV121" s="2"/>
      <c r="AX121" s="2"/>
      <c r="AZ121" s="2"/>
      <c r="BB121" s="2"/>
      <c r="BD121" s="2"/>
    </row>
    <row r="122" spans="1:56">
      <c r="AV122" s="2"/>
      <c r="AZ122" s="2"/>
      <c r="BD122" s="2"/>
    </row>
    <row r="123" spans="1:56">
      <c r="AV123" s="2"/>
      <c r="AX123" s="2"/>
    </row>
    <row r="124" spans="1:56">
      <c r="AV124" s="2"/>
      <c r="AX124" s="2"/>
      <c r="AZ124" s="2"/>
      <c r="BB124" s="2"/>
      <c r="BD124" s="2"/>
    </row>
    <row r="125" spans="1:56">
      <c r="AV125" s="2"/>
      <c r="AZ125" s="2"/>
      <c r="BD125" s="2"/>
    </row>
    <row r="126" spans="1:56">
      <c r="AV126" s="2"/>
      <c r="AX126" s="2"/>
      <c r="AZ126" s="2"/>
      <c r="BB126" s="2"/>
      <c r="BD126" s="2"/>
    </row>
    <row r="127" spans="1:56">
      <c r="AV127" s="2"/>
      <c r="AX127" s="2"/>
      <c r="AZ127" s="2"/>
      <c r="BB127" s="2"/>
      <c r="BD127" s="2"/>
    </row>
    <row r="129" spans="47:88">
      <c r="AV129" s="2"/>
      <c r="AX129" s="2"/>
      <c r="AZ129" s="2"/>
      <c r="BB129" s="2"/>
      <c r="BD129" s="2"/>
      <c r="CJ129" s="2"/>
    </row>
    <row r="130" spans="47:88">
      <c r="AU130" s="1"/>
    </row>
    <row r="132" spans="47:88">
      <c r="BT132" s="2"/>
      <c r="CJ132" s="2"/>
    </row>
    <row r="133" spans="47:88">
      <c r="AU133" s="1"/>
    </row>
  </sheetData>
  <mergeCells count="66">
    <mergeCell ref="A95:AP95"/>
    <mergeCell ref="A97:AP97"/>
    <mergeCell ref="A99:AP99"/>
    <mergeCell ref="A116:AQ116"/>
    <mergeCell ref="A117:AQ117"/>
    <mergeCell ref="A103:AP103"/>
    <mergeCell ref="A105:AQ105"/>
    <mergeCell ref="A107:AP107"/>
    <mergeCell ref="A109:AP109"/>
    <mergeCell ref="A111:AP111"/>
    <mergeCell ref="A113:AP113"/>
    <mergeCell ref="AG9:AI9"/>
    <mergeCell ref="A101:AP101"/>
    <mergeCell ref="T10:V10"/>
    <mergeCell ref="W10:Y10"/>
    <mergeCell ref="AG10:AI10"/>
    <mergeCell ref="A85:AP85"/>
    <mergeCell ref="A87:AP87"/>
    <mergeCell ref="A89:AP89"/>
    <mergeCell ref="B10:D10"/>
    <mergeCell ref="E10:G10"/>
    <mergeCell ref="H10:J10"/>
    <mergeCell ref="K10:M10"/>
    <mergeCell ref="N10:P10"/>
    <mergeCell ref="Q10:S10"/>
    <mergeCell ref="A91:AP91"/>
    <mergeCell ref="A93:AP93"/>
    <mergeCell ref="T8:V8"/>
    <mergeCell ref="W8:Y8"/>
    <mergeCell ref="B9:D9"/>
    <mergeCell ref="E9:G9"/>
    <mergeCell ref="H9:J9"/>
    <mergeCell ref="K9:M9"/>
    <mergeCell ref="N9:P9"/>
    <mergeCell ref="Q9:S9"/>
    <mergeCell ref="T9:V9"/>
    <mergeCell ref="W9:Y9"/>
    <mergeCell ref="Q7:S7"/>
    <mergeCell ref="T7:V7"/>
    <mergeCell ref="W7:Y7"/>
    <mergeCell ref="AG7:AI7"/>
    <mergeCell ref="B8:D8"/>
    <mergeCell ref="E8:G8"/>
    <mergeCell ref="H8:J8"/>
    <mergeCell ref="K8:M8"/>
    <mergeCell ref="N8:P8"/>
    <mergeCell ref="Q8:S8"/>
    <mergeCell ref="B7:D7"/>
    <mergeCell ref="E7:G7"/>
    <mergeCell ref="H7:J7"/>
    <mergeCell ref="K7:M7"/>
    <mergeCell ref="N7:P7"/>
    <mergeCell ref="AG8:AI8"/>
    <mergeCell ref="B6:D6"/>
    <mergeCell ref="AG6:AI6"/>
    <mergeCell ref="B3:AE3"/>
    <mergeCell ref="AG3:AP3"/>
    <mergeCell ref="B5:D5"/>
    <mergeCell ref="E5:S5"/>
    <mergeCell ref="W5:Y5"/>
    <mergeCell ref="E6:G6"/>
    <mergeCell ref="K6:M6"/>
    <mergeCell ref="T6:V6"/>
    <mergeCell ref="W6:Y6"/>
    <mergeCell ref="N6:P6"/>
    <mergeCell ref="Q6:S6"/>
  </mergeCells>
  <printOptions horizontalCentered="1"/>
  <pageMargins left="0.5" right="0.5" top="0.5" bottom="0.5" header="0.3" footer="0.3"/>
  <pageSetup scale="44" fitToHeight="0" orientation="landscape" horizontalDpi="1200" verticalDpi="1200" r:id="rId1"/>
  <headerFooter>
    <oddHeader>&amp;C&amp;16Office of Economic and Demographic Research</oddHeader>
    <oddFooter>&amp;L&amp;16June 2017&amp;R&amp;16Page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38</vt:i4>
      </vt:variant>
    </vt:vector>
  </HeadingPairs>
  <TitlesOfParts>
    <vt:vector size="57" baseType="lpstr">
      <vt:lpstr>2025 Rates</vt:lpstr>
      <vt:lpstr>2024 Rates</vt:lpstr>
      <vt:lpstr>2023 Rates</vt:lpstr>
      <vt:lpstr>2022 Rates</vt:lpstr>
      <vt:lpstr>2021 Rates</vt:lpstr>
      <vt:lpstr>2020 Rates</vt:lpstr>
      <vt:lpstr>2019 Rates</vt:lpstr>
      <vt:lpstr>2018 Rates</vt:lpstr>
      <vt:lpstr>2017 Rates</vt:lpstr>
      <vt:lpstr>2016 Rates</vt:lpstr>
      <vt:lpstr>2015 Rates</vt:lpstr>
      <vt:lpstr>2014 Rates</vt:lpstr>
      <vt:lpstr>2013 Rates</vt:lpstr>
      <vt:lpstr>2012 Rates</vt:lpstr>
      <vt:lpstr>2011 Rates</vt:lpstr>
      <vt:lpstr>2010 Rates</vt:lpstr>
      <vt:lpstr>2009 Rates</vt:lpstr>
      <vt:lpstr>2008 Rates</vt:lpstr>
      <vt:lpstr>2007 Rates</vt:lpstr>
      <vt:lpstr>'2007 Rates'!Print_Area</vt:lpstr>
      <vt:lpstr>'2008 Rates'!Print_Area</vt:lpstr>
      <vt:lpstr>'2009 Rates'!Print_Area</vt:lpstr>
      <vt:lpstr>'2010 Rates'!Print_Area</vt:lpstr>
      <vt:lpstr>'2011 Rates'!Print_Area</vt:lpstr>
      <vt:lpstr>'2012 Rates'!Print_Area</vt:lpstr>
      <vt:lpstr>'2013 Rates'!Print_Area</vt:lpstr>
      <vt:lpstr>'2014 Rates'!Print_Area</vt:lpstr>
      <vt:lpstr>'2015 Rates'!Print_Area</vt:lpstr>
      <vt:lpstr>'2016 Rates'!Print_Area</vt:lpstr>
      <vt:lpstr>'2017 Rates'!Print_Area</vt:lpstr>
      <vt:lpstr>'2018 Rates'!Print_Area</vt:lpstr>
      <vt:lpstr>'2019 Rates'!Print_Area</vt:lpstr>
      <vt:lpstr>'2020 Rates'!Print_Area</vt:lpstr>
      <vt:lpstr>'2021 Rates'!Print_Area</vt:lpstr>
      <vt:lpstr>'2022 Rates'!Print_Area</vt:lpstr>
      <vt:lpstr>'2023 Rates'!Print_Area</vt:lpstr>
      <vt:lpstr>'2024 Rates'!Print_Area</vt:lpstr>
      <vt:lpstr>'2025 Rates'!Print_Area</vt:lpstr>
      <vt:lpstr>'2007 Rates'!Print_Titles</vt:lpstr>
      <vt:lpstr>'2008 Rates'!Print_Titles</vt:lpstr>
      <vt:lpstr>'2009 Rates'!Print_Titles</vt:lpstr>
      <vt:lpstr>'2010 Rates'!Print_Titles</vt:lpstr>
      <vt:lpstr>'2011 Rates'!Print_Titles</vt:lpstr>
      <vt:lpstr>'2012 Rates'!Print_Titles</vt:lpstr>
      <vt:lpstr>'2013 Rates'!Print_Titles</vt:lpstr>
      <vt:lpstr>'2014 Rates'!Print_Titles</vt:lpstr>
      <vt:lpstr>'2015 Rates'!Print_Titles</vt:lpstr>
      <vt:lpstr>'2016 Rates'!Print_Titles</vt:lpstr>
      <vt:lpstr>'2017 Rates'!Print_Titles</vt:lpstr>
      <vt:lpstr>'2018 Rates'!Print_Titles</vt:lpstr>
      <vt:lpstr>'2019 Rates'!Print_Titles</vt:lpstr>
      <vt:lpstr>'2020 Rates'!Print_Titles</vt:lpstr>
      <vt:lpstr>'2021 Rates'!Print_Titles</vt:lpstr>
      <vt:lpstr>'2022 Rates'!Print_Titles</vt:lpstr>
      <vt:lpstr>'2023 Rates'!Print_Titles</vt:lpstr>
      <vt:lpstr>'2024 Rates'!Print_Titles</vt:lpstr>
      <vt:lpstr>'2025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2024-12-11T17:50:53Z</cp:lastPrinted>
  <dcterms:created xsi:type="dcterms:W3CDTF">2000-07-14T21:47:52Z</dcterms:created>
  <dcterms:modified xsi:type="dcterms:W3CDTF">2024-12-11T17:50:58Z</dcterms:modified>
</cp:coreProperties>
</file>