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Information Handbook/Handbook 2025/legislative/"/>
    </mc:Choice>
  </mc:AlternateContent>
  <xr:revisionPtr revIDLastSave="29" documentId="8_{22887CE6-B452-4BC0-B087-039ABAAAE619}" xr6:coauthVersionLast="47" xr6:coauthVersionMax="47" xr10:uidLastSave="{C52985ED-DC0C-450B-83E8-526865ED18FB}"/>
  <bookViews>
    <workbookView xWindow="-120" yWindow="-120" windowWidth="29040" windowHeight="15720" xr2:uid="{00000000-000D-0000-FFFF-FFFF00000000}"/>
  </bookViews>
  <sheets>
    <sheet name="2026 Rates" sheetId="1" r:id="rId1"/>
  </sheets>
  <definedNames>
    <definedName name="_xlnm.Print_Area" localSheetId="0">'2026 Rates'!$A$8:$W$94</definedName>
    <definedName name="_xlnm.Print_Titles" localSheetId="0">'2026 Rates'!$1:$7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M11" i="1"/>
  <c r="N11" i="1"/>
  <c r="L12" i="1"/>
  <c r="M12" i="1"/>
  <c r="N12" i="1"/>
  <c r="L13" i="1"/>
  <c r="M13" i="1"/>
  <c r="N13" i="1"/>
  <c r="L14" i="1"/>
  <c r="M14" i="1"/>
  <c r="N14" i="1"/>
  <c r="L15" i="1"/>
  <c r="M15" i="1"/>
  <c r="N15" i="1"/>
  <c r="L16" i="1"/>
  <c r="M16" i="1"/>
  <c r="N16" i="1"/>
  <c r="O16" i="1" s="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N10" i="1"/>
  <c r="L10" i="1"/>
  <c r="M10" i="1"/>
  <c r="O10" i="1" s="1"/>
  <c r="L74" i="1"/>
  <c r="M74" i="1"/>
  <c r="N74" i="1"/>
  <c r="N9" i="1"/>
  <c r="N8" i="1"/>
  <c r="M9" i="1"/>
  <c r="M8" i="1"/>
  <c r="L9" i="1"/>
  <c r="L8" i="1"/>
  <c r="W74"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9" i="1"/>
  <c r="W8" i="1"/>
  <c r="K50"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1" i="1"/>
  <c r="K52" i="1"/>
  <c r="K53" i="1"/>
  <c r="K54" i="1"/>
  <c r="K55" i="1"/>
  <c r="K56" i="1"/>
  <c r="K57" i="1"/>
  <c r="K58" i="1"/>
  <c r="K59" i="1"/>
  <c r="K60" i="1"/>
  <c r="K61" i="1"/>
  <c r="K62" i="1"/>
  <c r="K63" i="1"/>
  <c r="K64" i="1"/>
  <c r="K65" i="1"/>
  <c r="K66" i="1"/>
  <c r="K67" i="1"/>
  <c r="K68" i="1"/>
  <c r="K69" i="1"/>
  <c r="K70" i="1"/>
  <c r="K71" i="1"/>
  <c r="K72" i="1"/>
  <c r="K73" i="1"/>
  <c r="K74" i="1"/>
  <c r="K8" i="1"/>
  <c r="O22" i="1"/>
  <c r="O23" i="1" l="1"/>
  <c r="O35" i="1"/>
  <c r="O47" i="1"/>
  <c r="O59" i="1"/>
  <c r="O71" i="1"/>
  <c r="O11" i="1"/>
  <c r="O13" i="1"/>
  <c r="O15" i="1"/>
  <c r="O74" i="1"/>
  <c r="O14" i="1"/>
  <c r="O8" i="1"/>
  <c r="O9" i="1"/>
  <c r="O12" i="1"/>
  <c r="O55" i="1"/>
  <c r="O43" i="1"/>
  <c r="O39" i="1"/>
  <c r="O62" i="1"/>
  <c r="O50" i="1"/>
  <c r="O38" i="1"/>
  <c r="O26" i="1"/>
  <c r="O70" i="1"/>
  <c r="O66" i="1"/>
  <c r="O58" i="1"/>
  <c r="O54" i="1"/>
  <c r="O46" i="1"/>
  <c r="O42" i="1"/>
  <c r="O34" i="1"/>
  <c r="O30" i="1"/>
  <c r="O18" i="1"/>
  <c r="O27" i="1"/>
  <c r="O65" i="1"/>
  <c r="O53" i="1"/>
  <c r="O41" i="1"/>
  <c r="O29" i="1"/>
  <c r="O17" i="1"/>
  <c r="O63" i="1"/>
  <c r="O73" i="1"/>
  <c r="O69" i="1"/>
  <c r="O61" i="1"/>
  <c r="O57" i="1"/>
  <c r="O49" i="1"/>
  <c r="O45" i="1"/>
  <c r="O37" i="1"/>
  <c r="O33" i="1"/>
  <c r="O25" i="1"/>
  <c r="O21" i="1"/>
  <c r="O51" i="1"/>
  <c r="O31" i="1"/>
  <c r="O68" i="1"/>
  <c r="O56" i="1"/>
  <c r="O44" i="1"/>
  <c r="O32" i="1"/>
  <c r="O20" i="1"/>
  <c r="O67" i="1"/>
  <c r="O72" i="1"/>
  <c r="O64" i="1"/>
  <c r="O60" i="1"/>
  <c r="O52" i="1"/>
  <c r="O48" i="1"/>
  <c r="O40" i="1"/>
  <c r="O36" i="1"/>
  <c r="O28" i="1"/>
  <c r="O24" i="1"/>
  <c r="O19" i="1"/>
</calcChain>
</file>

<file path=xl/sharedStrings.xml><?xml version="1.0" encoding="utf-8"?>
<sst xmlns="http://schemas.openxmlformats.org/spreadsheetml/2006/main" count="220" uniqueCount="101">
  <si>
    <t>Motor Fuel Tax Rates  (# of Cents Per Gallon)</t>
  </si>
  <si>
    <t>Diesel Fuel Tax Rates  (# of Cents Per Gallon)</t>
  </si>
  <si>
    <t>Federal</t>
  </si>
  <si>
    <t>SCETS</t>
  </si>
  <si>
    <t>Total</t>
  </si>
  <si>
    <t>County</t>
  </si>
  <si>
    <t>Tax</t>
  </si>
  <si>
    <t>Alachua</t>
  </si>
  <si>
    <t>Baker</t>
  </si>
  <si>
    <t>Bay</t>
  </si>
  <si>
    <t>Bradford</t>
  </si>
  <si>
    <t>Brevard</t>
  </si>
  <si>
    <t>Broward</t>
  </si>
  <si>
    <t>Calhoun</t>
  </si>
  <si>
    <t>Charlotte</t>
  </si>
  <si>
    <t>Citrus</t>
  </si>
  <si>
    <t>Clay</t>
  </si>
  <si>
    <t>Collier</t>
  </si>
  <si>
    <t>Columbia</t>
  </si>
  <si>
    <t>Dixie</t>
  </si>
  <si>
    <t xml:space="preserve">Duval </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</si>
  <si>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</si>
  <si>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</si>
  <si>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</si>
  <si>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</si>
  <si>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</si>
  <si>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</si>
  <si>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</si>
  <si>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</si>
  <si>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</si>
  <si>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</si>
  <si>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</si>
  <si>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</si>
  <si>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</si>
  <si>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</si>
  <si>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</si>
  <si>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</si>
  <si>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</si>
  <si>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</si>
  <si>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</si>
  <si>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</si>
  <si>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</si>
  <si>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</si>
  <si>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</si>
  <si>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</si>
  <si>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</si>
  <si>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</si>
  <si>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</si>
  <si>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</si>
  <si>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</si>
  <si>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</si>
  <si>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</si>
  <si>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</si>
  <si>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</si>
  <si>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</si>
  <si>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</si>
  <si>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</si>
  <si>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</si>
  <si>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</si>
  <si>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</si>
  <si>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</si>
  <si>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</si>
  <si>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</si>
  <si>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Sumter</t>
  </si>
  <si>
    <t>Suwannee</t>
  </si>
  <si>
    <t>Taylor</t>
  </si>
  <si>
    <t>Union</t>
  </si>
  <si>
    <t>Volusia</t>
  </si>
  <si>
    <t>Wakulla</t>
  </si>
  <si>
    <t>Walton</t>
  </si>
  <si>
    <t>Washington</t>
  </si>
  <si>
    <t xml:space="preserve">     </t>
  </si>
  <si>
    <t>Notes:</t>
  </si>
  <si>
    <t>Data Sources:</t>
  </si>
  <si>
    <t>Fuel</t>
  </si>
  <si>
    <t>Excise</t>
  </si>
  <si>
    <t>Sales</t>
  </si>
  <si>
    <t>Municipal</t>
  </si>
  <si>
    <t>Constit.</t>
  </si>
  <si>
    <t>Ninth-cent</t>
  </si>
  <si>
    <t>1-6 Cents</t>
  </si>
  <si>
    <t>1-5 Cents</t>
  </si>
  <si>
    <t>n/a</t>
  </si>
  <si>
    <t>State</t>
  </si>
  <si>
    <t>Unutilized County-Imposed</t>
  </si>
  <si>
    <t>Motor Fuel Taxes</t>
  </si>
  <si>
    <t>County (Local Option)</t>
  </si>
  <si>
    <t>Unutilized</t>
  </si>
  <si>
    <t>3)  County local option taxes on motor fuel consist of the 1 cent Ninth-cent Fuel Tax, pursuant to s. 206.41(1)(d), F.S.; the 1 to 6 cents of Local Option Fuel Tax and the 1 to 5 cents of Local Option Fuel Tax, pursuant to s. 206.41(1)(e), F.S.</t>
  </si>
  <si>
    <t>4)  State taxes on diesel fuel consist of the Fuel Sales Tax, pursuant to s. 206.87(1)(e), F.S.; the State Comprehensive Enhanced Transportation System (SCETS) Tax, pursuant to s. 206.87(1)(d), F.S.; and the Fuel Excise Tax, pursuant to s. 206.41(1)(a), F.S.</t>
  </si>
  <si>
    <t>St. Johns</t>
  </si>
  <si>
    <t>St. Lucie</t>
  </si>
  <si>
    <t>DeSoto</t>
  </si>
  <si>
    <t>7)  For a list of transportation funding sources, please refer to the Florida Department of Transportation's "Florida's Transportation Tax Sources: A Primer".</t>
  </si>
  <si>
    <t>1)  Federal taxes on motor and diesel fuels are authorized pursuant to Title 26, United States Code.</t>
  </si>
  <si>
    <t>2)  State taxes on motor fuel consist of the Fuel Sales Tax, pursuant to s. 206.41(1)(g), F.S.; the State Comprehensive Enhanced Transportation System (SCETS) Tax, pursuant to s. 206.41(1)(f), F.S.; the Constitutional Fuel Tax, pursuant to s. 206.41(1)(a), F.S.; the County Fuel Tax, pursuant to s. 206.41(1)(b), F.S.; and the Municipal Fuel Tax, pursuant to s. 206.41(1)(c), F.S. The Municipal Fuel Tax is one of the revenue sources that fund the Municipal Revenue Sharing Program. This table excludes the state inspection fee of $0.00125 per gallon imposed on motor fuel.</t>
  </si>
  <si>
    <t>5)  County taxes on diesel fuel for local use consist of the 1 cent Ninth-cent Fuel Tax, pursuant to s. 206.87(1)(b), F.S.; and 1 to 6 cents of Local Option Fuel Tax, pursuant to s. 206.87(1)(c), F.S. The 1 to 5 cents Local Option Fuel Tax is not authorized for levy on diesel fuel.</t>
  </si>
  <si>
    <t>2026 Federal, State, and County Tax Rates on Motor Fuel and Diesel Fuel in Florida's Counties</t>
  </si>
  <si>
    <t>6)  County local option tax rate changes for 2026: Baker and Seminole counties will levy the 1-5 Cents Fuel Tax at the maximum rate of 5 cents.</t>
  </si>
  <si>
    <t>1)  Florida Department of Revenue, "Fuel Tax Rates Adjusted Beginning January 1, 2026" available at https://floridarevenue.com/taxes/tips/Documents/TIP_25B05-05.pdf</t>
  </si>
  <si>
    <t>2)  Florida Department of Transportation, Office of Work Program and Budget, "Florida's Transportation Tax Sources - A Primer (2025)" available at https://fdotewp1.dot.state.fl.us/FMSupportApps/Documents/pra/Primer.pdf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</si>
</sst>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name val="Arial"/>
    </font>
    <font>
      <sz val="10"/>
      <name val="Arial"/>
      <family val="2"/>
    </font>
    <font>
      <b/>
      <sz val="18"/>
      <name val="Arial"/>
      <family val="2"/>
    </font>
    <font>
      <b/>
      <sz val="10"/>
      <name val="Arial"/>
      <family val="2"/>
    </font>
    <font>
      <b/>
      <sz val="12"/>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right/>
      <top style="thick">
        <color indexed="64"/>
      </top>
      <bottom/>
      <diagonal/>
    </border>
    <border>
      <left/>
      <right style="thick">
        <color indexed="64"/>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ck">
        <color indexed="64"/>
      </left>
      <right/>
      <top style="thick">
        <color indexed="64"/>
      </top>
      <bottom style="thick">
        <color indexed="64"/>
      </bottom>
      <diagonal/>
    </border>
    <border>
      <left style="thick">
        <color indexed="64"/>
      </left>
      <right/>
      <top/>
      <bottom/>
      <diagonal/>
    </border>
    <border>
      <left/>
      <right/>
      <top/>
      <bottom style="thick">
        <color indexed="64"/>
      </bottom>
      <diagonal/>
    </border>
    <border>
      <left style="thick">
        <color indexed="64"/>
      </left>
      <right/>
      <top style="thick">
        <color indexed="64"/>
      </top>
      <bottom/>
      <diagonal/>
    </border>
    <border>
      <left style="thick">
        <color indexed="64"/>
      </left>
      <right style="thick">
        <color indexed="64"/>
      </right>
      <top style="thin">
        <color indexed="64"/>
      </top>
      <bottom style="thick">
        <color indexed="64"/>
      </bottom>
      <diagonal/>
    </border>
    <border>
      <left/>
      <right/>
      <top/>
      <bottom style="thin">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3">
    <xf numFmtId="0" fontId="0" fillId="0" borderId="0" xfId="0"/>
    <xf numFmtId="0" fontId="0" fillId="0" borderId="1" xfId="0"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3" fillId="2" borderId="5" xfId="0" applyFont="1" applyFill="1" applyBorder="1" applyAlignment="1">
      <alignment horizontal="center"/>
    </xf>
    <xf numFmtId="0" fontId="0" fillId="0" borderId="6" xfId="0" applyBorder="1" applyAlignment="1">
      <alignment horizontal="center"/>
    </xf>
    <xf numFmtId="0" fontId="3" fillId="2" borderId="7" xfId="0" applyFont="1" applyFill="1" applyBorder="1" applyAlignment="1">
      <alignment horizontal="center"/>
    </xf>
    <xf numFmtId="164" fontId="0" fillId="0" borderId="8" xfId="0" applyNumberFormat="1" applyBorder="1" applyAlignment="1">
      <alignment horizontal="center"/>
    </xf>
    <xf numFmtId="164" fontId="3" fillId="2" borderId="9" xfId="0" applyNumberFormat="1" applyFont="1" applyFill="1" applyBorder="1" applyAlignment="1">
      <alignment horizontal="center"/>
    </xf>
    <xf numFmtId="164" fontId="3" fillId="2" borderId="7" xfId="0" applyNumberFormat="1"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0" fillId="0" borderId="8" xfId="0" applyBorder="1" applyAlignment="1">
      <alignment horizontal="center"/>
    </xf>
    <xf numFmtId="164" fontId="3" fillId="2" borderId="12" xfId="0" applyNumberFormat="1" applyFont="1" applyFill="1" applyBorder="1" applyAlignment="1">
      <alignment horizontal="center"/>
    </xf>
    <xf numFmtId="164" fontId="3" fillId="2" borderId="11" xfId="0" applyNumberFormat="1" applyFont="1" applyFill="1" applyBorder="1" applyAlignment="1">
      <alignment horizontal="center"/>
    </xf>
    <xf numFmtId="0" fontId="4" fillId="0" borderId="13" xfId="0" applyFont="1" applyBorder="1" applyAlignment="1">
      <alignment horizontal="centerContinuous"/>
    </xf>
    <xf numFmtId="0" fontId="5" fillId="0" borderId="14" xfId="0" applyFont="1" applyBorder="1" applyAlignment="1">
      <alignment horizontal="center"/>
    </xf>
    <xf numFmtId="0" fontId="5" fillId="0" borderId="1" xfId="0" applyFont="1" applyBorder="1" applyAlignment="1">
      <alignment horizontal="center"/>
    </xf>
    <xf numFmtId="0" fontId="5" fillId="0" borderId="15" xfId="0" applyFont="1" applyBorder="1" applyAlignment="1">
      <alignment horizontal="center"/>
    </xf>
    <xf numFmtId="0" fontId="0" fillId="0" borderId="7" xfId="0" applyBorder="1"/>
    <xf numFmtId="0" fontId="2" fillId="0" borderId="16" xfId="0" applyFont="1" applyBorder="1" applyAlignment="1">
      <alignment horizontal="centerContinuous"/>
    </xf>
    <xf numFmtId="0" fontId="0" fillId="0" borderId="14" xfId="0" applyBorder="1"/>
    <xf numFmtId="0" fontId="0" fillId="0" borderId="6" xfId="0" applyBorder="1"/>
    <xf numFmtId="0" fontId="1" fillId="0" borderId="8" xfId="0" applyFont="1" applyBorder="1"/>
    <xf numFmtId="0" fontId="1" fillId="0" borderId="17" xfId="0" applyFont="1" applyBorder="1"/>
    <xf numFmtId="0" fontId="4" fillId="0" borderId="1" xfId="0" applyFont="1" applyBorder="1" applyAlignment="1">
      <alignment horizontal="centerContinuous"/>
    </xf>
    <xf numFmtId="0" fontId="0" fillId="0" borderId="2" xfId="0" applyBorder="1"/>
    <xf numFmtId="0" fontId="0" fillId="0" borderId="0" xfId="0" applyBorder="1" applyAlignment="1">
      <alignment horizontal="centerContinuous"/>
    </xf>
    <xf numFmtId="0" fontId="5" fillId="0" borderId="0" xfId="0" applyFont="1" applyBorder="1" applyAlignment="1">
      <alignment horizontal="center"/>
    </xf>
    <xf numFmtId="0" fontId="3" fillId="0" borderId="0" xfId="0" applyFont="1" applyBorder="1" applyAlignment="1">
      <alignment horizontal="centerContinuous"/>
    </xf>
    <xf numFmtId="1" fontId="5" fillId="0" borderId="18" xfId="0" applyNumberFormat="1" applyFont="1" applyBorder="1" applyAlignment="1">
      <alignment horizontal="center"/>
    </xf>
    <xf numFmtId="1" fontId="5" fillId="0" borderId="15" xfId="0" applyNumberFormat="1"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0" fontId="3" fillId="2" borderId="19" xfId="0" applyFont="1" applyFill="1" applyBorder="1" applyAlignment="1">
      <alignment horizontal="center"/>
    </xf>
    <xf numFmtId="0" fontId="5" fillId="0" borderId="16" xfId="0" applyFont="1" applyBorder="1" applyAlignment="1">
      <alignment horizontal="center"/>
    </xf>
    <xf numFmtId="0" fontId="5" fillId="0" borderId="6" xfId="0" applyFont="1" applyBorder="1" applyAlignment="1">
      <alignment horizontal="center"/>
    </xf>
    <xf numFmtId="1" fontId="0" fillId="0" borderId="8" xfId="0" applyNumberFormat="1" applyBorder="1" applyAlignment="1">
      <alignment horizontal="center"/>
    </xf>
    <xf numFmtId="1" fontId="0" fillId="0" borderId="6" xfId="0" applyNumberFormat="1" applyBorder="1" applyAlignment="1">
      <alignment horizontal="center"/>
    </xf>
    <xf numFmtId="0" fontId="5" fillId="0" borderId="7" xfId="0" applyFont="1" applyBorder="1" applyAlignment="1">
      <alignment horizontal="center"/>
    </xf>
    <xf numFmtId="1" fontId="0" fillId="0" borderId="9" xfId="0" applyNumberFormat="1" applyBorder="1" applyAlignment="1">
      <alignment horizontal="center"/>
    </xf>
    <xf numFmtId="1" fontId="0" fillId="0" borderId="7" xfId="0" applyNumberForma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1" fontId="0" fillId="0" borderId="23" xfId="0" applyNumberFormat="1" applyBorder="1" applyAlignment="1">
      <alignment horizontal="center"/>
    </xf>
    <xf numFmtId="1" fontId="0" fillId="0" borderId="22" xfId="0" applyNumberFormat="1" applyBorder="1" applyAlignment="1">
      <alignment horizontal="center"/>
    </xf>
    <xf numFmtId="0" fontId="3" fillId="0" borderId="0" xfId="0" applyFont="1" applyFill="1" applyBorder="1" applyAlignment="1">
      <alignment horizontal="centerContinuous"/>
    </xf>
    <xf numFmtId="0" fontId="3" fillId="0" borderId="5" xfId="0" applyFont="1" applyFill="1" applyBorder="1" applyAlignment="1">
      <alignment horizontal="centerContinuous"/>
    </xf>
    <xf numFmtId="0" fontId="4" fillId="0" borderId="14" xfId="0" applyFont="1" applyFill="1" applyBorder="1" applyAlignment="1">
      <alignment horizontal="centerContinuous"/>
    </xf>
    <xf numFmtId="1" fontId="3" fillId="2" borderId="18" xfId="0" applyNumberFormat="1" applyFont="1" applyFill="1" applyBorder="1" applyAlignment="1">
      <alignment horizontal="center"/>
    </xf>
    <xf numFmtId="1" fontId="5" fillId="0" borderId="18" xfId="0" applyNumberFormat="1" applyFont="1" applyFill="1" applyBorder="1" applyAlignment="1">
      <alignment horizontal="center"/>
    </xf>
    <xf numFmtId="1" fontId="5" fillId="0" borderId="24" xfId="0" applyNumberFormat="1" applyFont="1" applyFill="1" applyBorder="1" applyAlignment="1">
      <alignment horizontal="center"/>
    </xf>
    <xf numFmtId="1" fontId="5" fillId="0" borderId="25" xfId="0" applyNumberFormat="1" applyFont="1" applyFill="1" applyBorder="1" applyAlignment="1">
      <alignment horizontal="center"/>
    </xf>
    <xf numFmtId="1" fontId="5" fillId="0" borderId="23" xfId="0" applyNumberFormat="1" applyFont="1" applyFill="1" applyBorder="1" applyAlignment="1">
      <alignment horizontal="center"/>
    </xf>
    <xf numFmtId="1" fontId="5" fillId="0" borderId="9" xfId="0" applyNumberFormat="1" applyFont="1" applyFill="1" applyBorder="1" applyAlignment="1">
      <alignment horizontal="center"/>
    </xf>
    <xf numFmtId="1" fontId="5" fillId="0" borderId="26" xfId="0" applyNumberFormat="1" applyFont="1" applyFill="1" applyBorder="1" applyAlignment="1">
      <alignment horizontal="center"/>
    </xf>
    <xf numFmtId="1" fontId="5" fillId="0" borderId="27" xfId="0" applyNumberFormat="1" applyFont="1" applyFill="1" applyBorder="1" applyAlignment="1">
      <alignment horizontal="center"/>
    </xf>
    <xf numFmtId="1" fontId="5" fillId="0" borderId="28" xfId="0" applyNumberFormat="1" applyFont="1" applyFill="1" applyBorder="1" applyAlignment="1">
      <alignment horizontal="center"/>
    </xf>
    <xf numFmtId="1" fontId="3" fillId="2" borderId="28" xfId="0" applyNumberFormat="1" applyFont="1" applyFill="1" applyBorder="1" applyAlignment="1">
      <alignment horizontal="center"/>
    </xf>
    <xf numFmtId="164" fontId="0" fillId="0" borderId="26" xfId="0" applyNumberFormat="1" applyBorder="1" applyAlignment="1">
      <alignment horizontal="center"/>
    </xf>
    <xf numFmtId="1" fontId="0" fillId="0" borderId="18" xfId="0" applyNumberFormat="1" applyBorder="1" applyAlignment="1">
      <alignment horizontal="center"/>
    </xf>
    <xf numFmtId="1" fontId="0" fillId="0" borderId="15" xfId="0" applyNumberForma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64" fontId="0" fillId="0" borderId="23" xfId="0" applyNumberFormat="1" applyBorder="1" applyAlignment="1">
      <alignment horizontal="center"/>
    </xf>
    <xf numFmtId="0" fontId="3" fillId="0" borderId="15" xfId="0" applyFont="1" applyBorder="1" applyAlignment="1">
      <alignment horizontal="centerContinuous"/>
    </xf>
    <xf numFmtId="0" fontId="4" fillId="0" borderId="11" xfId="0" applyFont="1" applyBorder="1" applyAlignment="1">
      <alignment horizontal="center"/>
    </xf>
    <xf numFmtId="0" fontId="4" fillId="0" borderId="14" xfId="0" applyFont="1" applyBorder="1" applyAlignment="1">
      <alignment horizontal="centerContinuous"/>
    </xf>
    <xf numFmtId="0" fontId="4" fillId="0" borderId="29" xfId="0" applyFont="1" applyBorder="1" applyAlignment="1">
      <alignment horizontal="center"/>
    </xf>
    <xf numFmtId="0" fontId="4" fillId="0" borderId="3" xfId="0" applyFont="1" applyBorder="1" applyAlignment="1">
      <alignment horizontal="centerContinuous"/>
    </xf>
    <xf numFmtId="164" fontId="3" fillId="2" borderId="30" xfId="0" applyNumberFormat="1" applyFont="1" applyFill="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164" fontId="0" fillId="0" borderId="27" xfId="0" applyNumberFormat="1" applyBorder="1" applyAlignment="1">
      <alignment horizontal="center"/>
    </xf>
    <xf numFmtId="0" fontId="5" fillId="0" borderId="14" xfId="0" applyFont="1" applyBorder="1" applyAlignment="1">
      <alignment wrapText="1"/>
    </xf>
    <xf numFmtId="0" fontId="0" fillId="0" borderId="0" xfId="0" applyAlignment="1">
      <alignment wrapText="1"/>
    </xf>
    <xf numFmtId="0" fontId="0" fillId="0" borderId="5" xfId="0" applyBorder="1" applyAlignment="1">
      <alignment wrapText="1"/>
    </xf>
    <xf numFmtId="0" fontId="1" fillId="0" borderId="14" xfId="0" applyFont="1" applyBorder="1" applyAlignment="1">
      <alignment wrapText="1"/>
    </xf>
    <xf numFmtId="164" fontId="0" fillId="0" borderId="0" xfId="0" applyNumberFormat="1"/>
    <xf numFmtId="0" fontId="0" fillId="0" borderId="1" xfId="0" applyFill="1" applyBorder="1" applyAlignment="1">
      <alignment horizontal="centerContinuous"/>
    </xf>
    <xf numFmtId="0" fontId="0" fillId="0" borderId="0" xfId="0" applyFill="1"/>
    <xf numFmtId="0" fontId="0" fillId="0" borderId="3" xfId="0" applyFill="1" applyBorder="1" applyAlignment="1">
      <alignment horizontal="centerContinuous"/>
    </xf>
    <xf numFmtId="0" fontId="0" fillId="0" borderId="0" xfId="0" applyFill="1" applyAlignment="1">
      <alignment horizontal="centerContinuous"/>
    </xf>
    <xf numFmtId="0" fontId="0" fillId="0" borderId="7" xfId="0" applyFill="1" applyBorder="1" applyAlignment="1">
      <alignment horizontal="centerContinuous"/>
    </xf>
    <xf numFmtId="0" fontId="5" fillId="0" borderId="16" xfId="0" applyFont="1" applyFill="1" applyBorder="1" applyAlignment="1">
      <alignment horizontal="center"/>
    </xf>
    <xf numFmtId="0" fontId="5" fillId="0" borderId="20" xfId="0" applyFont="1" applyFill="1" applyBorder="1" applyAlignment="1">
      <alignment horizontal="center"/>
    </xf>
    <xf numFmtId="0" fontId="5" fillId="0" borderId="2" xfId="0" applyFont="1" applyFill="1" applyBorder="1" applyAlignment="1">
      <alignment horizontal="center"/>
    </xf>
    <xf numFmtId="0" fontId="5" fillId="0" borderId="14" xfId="0" applyFont="1" applyFill="1" applyBorder="1" applyAlignment="1">
      <alignment horizontal="center"/>
    </xf>
    <xf numFmtId="0" fontId="5" fillId="0" borderId="21" xfId="0" applyFont="1" applyFill="1" applyBorder="1" applyAlignment="1">
      <alignment horizontal="center"/>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22" xfId="0" applyFont="1" applyFill="1" applyBorder="1" applyAlignment="1">
      <alignment horizontal="center"/>
    </xf>
    <xf numFmtId="0" fontId="5" fillId="0" borderId="7" xfId="0" applyFont="1" applyFill="1" applyBorder="1" applyAlignment="1">
      <alignment horizontal="center"/>
    </xf>
    <xf numFmtId="1" fontId="0" fillId="0" borderId="8" xfId="0" applyNumberFormat="1" applyFill="1" applyBorder="1" applyAlignment="1">
      <alignment horizontal="center"/>
    </xf>
    <xf numFmtId="1" fontId="0" fillId="0" borderId="23" xfId="0" applyNumberFormat="1" applyFill="1" applyBorder="1" applyAlignment="1">
      <alignment horizontal="center"/>
    </xf>
    <xf numFmtId="1" fontId="0" fillId="0" borderId="9" xfId="0" applyNumberFormat="1" applyFill="1" applyBorder="1" applyAlignment="1">
      <alignment horizontal="center"/>
    </xf>
    <xf numFmtId="1" fontId="0" fillId="0" borderId="6" xfId="0" applyNumberFormat="1" applyFill="1" applyBorder="1" applyAlignment="1">
      <alignment horizontal="center"/>
    </xf>
    <xf numFmtId="1" fontId="0" fillId="0" borderId="22" xfId="0" applyNumberFormat="1" applyFill="1" applyBorder="1" applyAlignment="1">
      <alignment horizontal="center"/>
    </xf>
    <xf numFmtId="1" fontId="0" fillId="0" borderId="7" xfId="0" applyNumberFormat="1" applyFill="1" applyBorder="1" applyAlignment="1">
      <alignment horizontal="center"/>
    </xf>
    <xf numFmtId="1" fontId="0" fillId="0" borderId="0" xfId="0" applyNumberFormat="1" applyFill="1"/>
    <xf numFmtId="0" fontId="0" fillId="0" borderId="0" xfId="0" applyFill="1" applyAlignment="1">
      <alignment wrapText="1"/>
    </xf>
    <xf numFmtId="1" fontId="0" fillId="0" borderId="26" xfId="0" applyNumberFormat="1" applyBorder="1" applyAlignment="1">
      <alignment horizontal="center"/>
    </xf>
    <xf numFmtId="0" fontId="1" fillId="0" borderId="6" xfId="0" applyFont="1" applyBorder="1" applyAlignment="1">
      <alignment wrapText="1"/>
    </xf>
    <xf numFmtId="0" fontId="0" fillId="0" borderId="15" xfId="0" applyBorder="1" applyAlignment="1">
      <alignment wrapText="1"/>
    </xf>
    <xf numFmtId="0" fontId="0" fillId="0" borderId="7" xfId="0" applyBorder="1" applyAlignment="1">
      <alignment wrapText="1"/>
    </xf>
    <xf numFmtId="0" fontId="1" fillId="0" borderId="14" xfId="0" applyFont="1" applyBorder="1" applyAlignment="1">
      <alignment wrapText="1"/>
    </xf>
    <xf numFmtId="0" fontId="0" fillId="0" borderId="0" xfId="0" applyAlignment="1">
      <alignment wrapText="1"/>
    </xf>
    <xf numFmtId="0" fontId="0" fillId="0" borderId="5" xfId="0" applyBorder="1" applyAlignment="1">
      <alignment wrapText="1"/>
    </xf>
    <xf numFmtId="0" fontId="5" fillId="0" borderId="14" xfId="0" applyFont="1" applyBorder="1" applyAlignment="1">
      <alignment wrapText="1"/>
    </xf>
    <xf numFmtId="0" fontId="0" fillId="0" borderId="0" xfId="0" applyBorder="1" applyAlignment="1">
      <alignment wrapText="1"/>
    </xf>
    <xf numFmtId="0" fontId="0" fillId="0" borderId="14" xfId="0" applyBorder="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
  <sheetViews>
    <sheetView tabSelected="1" workbookViewId="0">
      <pane ySplit="7" topLeftCell="A8" activePane="bottomLeft" state="frozen"/>
      <selection pane="bottomLeft"/>
    </sheetView>
  </sheetViews>
  <sheetFormatPr defaultRowHeight="12.75" x14ac:dyDescent="0.2"/>
  <cols>
    <col min="1" max="1" width="12.7109375" customWidth="1"/>
    <col min="2" max="7" width="9.7109375" customWidth="1"/>
    <col min="8" max="10" width="9.7109375" style="82" customWidth="1"/>
    <col min="11" max="23" width="9.7109375" customWidth="1"/>
  </cols>
  <sheetData>
    <row r="1" spans="1:25" ht="24" thickTop="1" x14ac:dyDescent="0.35">
      <c r="A1" s="21" t="s">
        <v>97</v>
      </c>
      <c r="B1" s="1"/>
      <c r="C1" s="1"/>
      <c r="D1" s="1"/>
      <c r="E1" s="1"/>
      <c r="F1" s="1"/>
      <c r="G1" s="1"/>
      <c r="H1" s="81"/>
      <c r="I1" s="81"/>
      <c r="J1" s="81"/>
      <c r="K1" s="1"/>
      <c r="L1" s="1"/>
      <c r="M1" s="1"/>
      <c r="N1" s="1"/>
      <c r="O1" s="1"/>
      <c r="P1" s="1"/>
      <c r="Q1" s="1"/>
      <c r="R1" s="1"/>
      <c r="S1" s="1"/>
      <c r="T1" s="1"/>
      <c r="U1" s="1"/>
      <c r="V1" s="1"/>
      <c r="W1" s="2"/>
    </row>
    <row r="2" spans="1:25" ht="13.5" thickBot="1" x14ac:dyDescent="0.25">
      <c r="A2" s="22"/>
      <c r="W2" s="20"/>
    </row>
    <row r="3" spans="1:25" ht="17.25" thickTop="1" thickBot="1" x14ac:dyDescent="0.3">
      <c r="A3" s="22"/>
      <c r="B3" s="16" t="s">
        <v>0</v>
      </c>
      <c r="C3" s="3"/>
      <c r="D3" s="3"/>
      <c r="E3" s="3"/>
      <c r="F3" s="3"/>
      <c r="G3" s="3"/>
      <c r="H3" s="83"/>
      <c r="I3" s="83"/>
      <c r="J3" s="83"/>
      <c r="K3" s="4"/>
      <c r="L3" s="26" t="s">
        <v>84</v>
      </c>
      <c r="M3" s="1"/>
      <c r="N3" s="1"/>
      <c r="O3" s="2"/>
      <c r="P3" s="26" t="s">
        <v>1</v>
      </c>
      <c r="Q3" s="1"/>
      <c r="R3" s="1"/>
      <c r="S3" s="1"/>
      <c r="T3" s="1"/>
      <c r="U3" s="1"/>
      <c r="V3" s="1"/>
      <c r="W3" s="2"/>
    </row>
    <row r="4" spans="1:25" ht="17.25" thickTop="1" thickBot="1" x14ac:dyDescent="0.3">
      <c r="A4" s="22"/>
      <c r="B4" s="68" t="s">
        <v>2</v>
      </c>
      <c r="C4" s="69" t="s">
        <v>83</v>
      </c>
      <c r="D4" s="67"/>
      <c r="E4" s="30"/>
      <c r="F4" s="28"/>
      <c r="G4" s="28"/>
      <c r="H4" s="50" t="s">
        <v>86</v>
      </c>
      <c r="I4" s="84"/>
      <c r="J4" s="85"/>
      <c r="K4" s="5"/>
      <c r="L4" s="50" t="s">
        <v>85</v>
      </c>
      <c r="M4" s="48"/>
      <c r="N4" s="48"/>
      <c r="O4" s="49"/>
      <c r="P4" s="70" t="s">
        <v>2</v>
      </c>
      <c r="Q4" s="16" t="s">
        <v>83</v>
      </c>
      <c r="R4" s="71"/>
      <c r="S4" s="71"/>
      <c r="T4" s="16" t="s">
        <v>86</v>
      </c>
      <c r="U4" s="3"/>
      <c r="V4" s="3"/>
      <c r="W4" s="35"/>
    </row>
    <row r="5" spans="1:25" ht="13.5" thickTop="1" x14ac:dyDescent="0.2">
      <c r="A5" s="22"/>
      <c r="B5" s="17" t="s">
        <v>74</v>
      </c>
      <c r="C5" s="36" t="s">
        <v>74</v>
      </c>
      <c r="D5" s="43"/>
      <c r="E5" s="18" t="s">
        <v>78</v>
      </c>
      <c r="F5" s="43" t="s">
        <v>5</v>
      </c>
      <c r="G5" s="33" t="s">
        <v>77</v>
      </c>
      <c r="H5" s="86" t="s">
        <v>79</v>
      </c>
      <c r="I5" s="87" t="s">
        <v>80</v>
      </c>
      <c r="J5" s="88" t="s">
        <v>81</v>
      </c>
      <c r="K5" s="5"/>
      <c r="L5" s="36" t="s">
        <v>79</v>
      </c>
      <c r="M5" s="43" t="s">
        <v>80</v>
      </c>
      <c r="N5" s="33" t="s">
        <v>81</v>
      </c>
      <c r="O5" s="35" t="s">
        <v>4</v>
      </c>
      <c r="P5" s="17" t="s">
        <v>74</v>
      </c>
      <c r="Q5" s="36" t="s">
        <v>74</v>
      </c>
      <c r="R5" s="43"/>
      <c r="S5" s="73" t="s">
        <v>74</v>
      </c>
      <c r="T5" s="36" t="s">
        <v>79</v>
      </c>
      <c r="U5" s="43" t="s">
        <v>80</v>
      </c>
      <c r="V5" s="18" t="s">
        <v>81</v>
      </c>
      <c r="W5" s="11"/>
    </row>
    <row r="6" spans="1:25" x14ac:dyDescent="0.2">
      <c r="A6" s="22"/>
      <c r="B6" s="17" t="s">
        <v>75</v>
      </c>
      <c r="C6" s="17" t="s">
        <v>76</v>
      </c>
      <c r="D6" s="64" t="s">
        <v>3</v>
      </c>
      <c r="E6" s="29" t="s">
        <v>74</v>
      </c>
      <c r="F6" s="44" t="s">
        <v>74</v>
      </c>
      <c r="G6" s="34" t="s">
        <v>74</v>
      </c>
      <c r="H6" s="89" t="s">
        <v>74</v>
      </c>
      <c r="I6" s="90" t="s">
        <v>74</v>
      </c>
      <c r="J6" s="91" t="s">
        <v>74</v>
      </c>
      <c r="K6" s="5" t="s">
        <v>4</v>
      </c>
      <c r="L6" s="17" t="s">
        <v>74</v>
      </c>
      <c r="M6" s="44" t="s">
        <v>74</v>
      </c>
      <c r="N6" s="34" t="s">
        <v>74</v>
      </c>
      <c r="O6" s="5" t="s">
        <v>87</v>
      </c>
      <c r="P6" s="17" t="s">
        <v>75</v>
      </c>
      <c r="Q6" s="17" t="s">
        <v>76</v>
      </c>
      <c r="R6" s="64" t="s">
        <v>3</v>
      </c>
      <c r="S6" s="74" t="s">
        <v>75</v>
      </c>
      <c r="T6" s="17" t="s">
        <v>74</v>
      </c>
      <c r="U6" s="44" t="s">
        <v>74</v>
      </c>
      <c r="V6" s="29" t="s">
        <v>74</v>
      </c>
      <c r="W6" s="11" t="s">
        <v>4</v>
      </c>
    </row>
    <row r="7" spans="1:25" ht="13.5" thickBot="1" x14ac:dyDescent="0.25">
      <c r="A7" s="23" t="s">
        <v>5</v>
      </c>
      <c r="B7" s="6" t="s">
        <v>6</v>
      </c>
      <c r="C7" s="37" t="s">
        <v>6</v>
      </c>
      <c r="D7" s="65" t="s">
        <v>6</v>
      </c>
      <c r="E7" s="19" t="s">
        <v>6</v>
      </c>
      <c r="F7" s="45" t="s">
        <v>6</v>
      </c>
      <c r="G7" s="40" t="s">
        <v>6</v>
      </c>
      <c r="H7" s="92" t="s">
        <v>6</v>
      </c>
      <c r="I7" s="93" t="s">
        <v>6</v>
      </c>
      <c r="J7" s="94" t="s">
        <v>6</v>
      </c>
      <c r="K7" s="7" t="s">
        <v>6</v>
      </c>
      <c r="L7" s="37" t="s">
        <v>6</v>
      </c>
      <c r="M7" s="45" t="s">
        <v>6</v>
      </c>
      <c r="N7" s="40" t="s">
        <v>6</v>
      </c>
      <c r="O7" s="7" t="s">
        <v>6</v>
      </c>
      <c r="P7" s="6" t="s">
        <v>6</v>
      </c>
      <c r="Q7" s="37" t="s">
        <v>6</v>
      </c>
      <c r="R7" s="65" t="s">
        <v>6</v>
      </c>
      <c r="S7" s="40" t="s">
        <v>6</v>
      </c>
      <c r="T7" s="37" t="s">
        <v>6</v>
      </c>
      <c r="U7" s="45" t="s">
        <v>6</v>
      </c>
      <c r="V7" s="19" t="s">
        <v>6</v>
      </c>
      <c r="W7" s="12" t="s">
        <v>6</v>
      </c>
    </row>
    <row r="8" spans="1:25" ht="13.5" thickTop="1" x14ac:dyDescent="0.2">
      <c r="A8" s="24" t="s">
        <v>7</v>
      </c>
      <c r="B8" s="8">
        <v>18.399999999999999</v>
      </c>
      <c r="C8" s="38">
        <v>18</v>
      </c>
      <c r="D8" s="66">
        <v>9.9</v>
      </c>
      <c r="E8" s="62">
        <v>2</v>
      </c>
      <c r="F8" s="46">
        <v>1</v>
      </c>
      <c r="G8" s="41">
        <v>1</v>
      </c>
      <c r="H8" s="95">
        <v>1</v>
      </c>
      <c r="I8" s="96">
        <v>6</v>
      </c>
      <c r="J8" s="97">
        <v>5</v>
      </c>
      <c r="K8" s="9">
        <f>SUM(B8:J8)</f>
        <v>62.3</v>
      </c>
      <c r="L8" s="52">
        <f>(1-H8)</f>
        <v>0</v>
      </c>
      <c r="M8" s="53">
        <f>(6-I8)</f>
        <v>0</v>
      </c>
      <c r="N8" s="54">
        <f>(5-J8)</f>
        <v>0</v>
      </c>
      <c r="O8" s="51">
        <f>SUM(L8:N8)</f>
        <v>0</v>
      </c>
      <c r="P8" s="13">
        <v>24.4</v>
      </c>
      <c r="Q8" s="38">
        <v>18</v>
      </c>
      <c r="R8" s="66">
        <v>9.9</v>
      </c>
      <c r="S8" s="41">
        <v>4</v>
      </c>
      <c r="T8" s="38">
        <v>1</v>
      </c>
      <c r="U8" s="46">
        <v>6</v>
      </c>
      <c r="V8" s="31" t="s">
        <v>82</v>
      </c>
      <c r="W8" s="14">
        <f>SUM(P8:V8)</f>
        <v>63.3</v>
      </c>
      <c r="Y8" s="80"/>
    </row>
    <row r="9" spans="1:25" x14ac:dyDescent="0.2">
      <c r="A9" s="24" t="s">
        <v>8</v>
      </c>
      <c r="B9" s="8">
        <v>18.399999999999999</v>
      </c>
      <c r="C9" s="38">
        <v>18</v>
      </c>
      <c r="D9" s="66">
        <v>9.9</v>
      </c>
      <c r="E9" s="62">
        <v>2</v>
      </c>
      <c r="F9" s="46">
        <v>1</v>
      </c>
      <c r="G9" s="41">
        <v>1</v>
      </c>
      <c r="H9" s="95">
        <v>1</v>
      </c>
      <c r="I9" s="96">
        <v>6</v>
      </c>
      <c r="J9" s="97">
        <v>5</v>
      </c>
      <c r="K9" s="9">
        <f t="shared" ref="K9:K19" si="0">SUM(B9:J9)</f>
        <v>62.3</v>
      </c>
      <c r="L9" s="52">
        <f>(1-H9)</f>
        <v>0</v>
      </c>
      <c r="M9" s="55">
        <f>(6-I9)</f>
        <v>0</v>
      </c>
      <c r="N9" s="56">
        <f>(5-J9)</f>
        <v>0</v>
      </c>
      <c r="O9" s="51">
        <f>SUM(L9:N9)</f>
        <v>0</v>
      </c>
      <c r="P9" s="13">
        <v>24.4</v>
      </c>
      <c r="Q9" s="38">
        <v>18</v>
      </c>
      <c r="R9" s="66">
        <v>9.9</v>
      </c>
      <c r="S9" s="41">
        <v>4</v>
      </c>
      <c r="T9" s="38">
        <v>1</v>
      </c>
      <c r="U9" s="46">
        <v>6</v>
      </c>
      <c r="V9" s="31" t="s">
        <v>82</v>
      </c>
      <c r="W9" s="14">
        <f>SUM(P9:V9)</f>
        <v>63.3</v>
      </c>
    </row>
    <row r="10" spans="1:25" x14ac:dyDescent="0.2">
      <c r="A10" s="24" t="s">
        <v>9</v>
      </c>
      <c r="B10" s="8">
        <v>18.399999999999999</v>
      </c>
      <c r="C10" s="38">
        <v>18</v>
      </c>
      <c r="D10" s="66">
        <v>9.9</v>
      </c>
      <c r="E10" s="62">
        <v>2</v>
      </c>
      <c r="F10" s="46">
        <v>1</v>
      </c>
      <c r="G10" s="41">
        <v>1</v>
      </c>
      <c r="H10" s="95">
        <v>1</v>
      </c>
      <c r="I10" s="96">
        <v>6</v>
      </c>
      <c r="J10" s="97">
        <v>0</v>
      </c>
      <c r="K10" s="9">
        <f t="shared" si="0"/>
        <v>57.3</v>
      </c>
      <c r="L10" s="52">
        <f>(1-H10)</f>
        <v>0</v>
      </c>
      <c r="M10" s="55">
        <f>(6-I10)</f>
        <v>0</v>
      </c>
      <c r="N10" s="56">
        <f>(5-J10)</f>
        <v>5</v>
      </c>
      <c r="O10" s="51">
        <f t="shared" ref="O10:O73" si="1">SUM(L10:N10)</f>
        <v>5</v>
      </c>
      <c r="P10" s="13">
        <v>24.4</v>
      </c>
      <c r="Q10" s="38">
        <v>18</v>
      </c>
      <c r="R10" s="66">
        <v>9.9</v>
      </c>
      <c r="S10" s="41">
        <v>4</v>
      </c>
      <c r="T10" s="38">
        <v>1</v>
      </c>
      <c r="U10" s="46">
        <v>6</v>
      </c>
      <c r="V10" s="31" t="s">
        <v>82</v>
      </c>
      <c r="W10" s="14">
        <f t="shared" ref="W10:W73" si="2">SUM(P10:V10)</f>
        <v>63.3</v>
      </c>
    </row>
    <row r="11" spans="1:25" x14ac:dyDescent="0.2">
      <c r="A11" s="24" t="s">
        <v>10</v>
      </c>
      <c r="B11" s="8">
        <v>18.399999999999999</v>
      </c>
      <c r="C11" s="38">
        <v>18</v>
      </c>
      <c r="D11" s="66">
        <v>9.9</v>
      </c>
      <c r="E11" s="62">
        <v>2</v>
      </c>
      <c r="F11" s="46">
        <v>1</v>
      </c>
      <c r="G11" s="41">
        <v>1</v>
      </c>
      <c r="H11" s="95">
        <v>1</v>
      </c>
      <c r="I11" s="96">
        <v>6</v>
      </c>
      <c r="J11" s="97">
        <v>5</v>
      </c>
      <c r="K11" s="9">
        <f t="shared" si="0"/>
        <v>62.3</v>
      </c>
      <c r="L11" s="52">
        <f t="shared" ref="L11:L73" si="3">(1-H11)</f>
        <v>0</v>
      </c>
      <c r="M11" s="55">
        <f t="shared" ref="M11:M73" si="4">(6-I11)</f>
        <v>0</v>
      </c>
      <c r="N11" s="56">
        <f t="shared" ref="N11:N73" si="5">(5-J11)</f>
        <v>0</v>
      </c>
      <c r="O11" s="51">
        <f t="shared" si="1"/>
        <v>0</v>
      </c>
      <c r="P11" s="13">
        <v>24.4</v>
      </c>
      <c r="Q11" s="38">
        <v>18</v>
      </c>
      <c r="R11" s="66">
        <v>9.9</v>
      </c>
      <c r="S11" s="41">
        <v>4</v>
      </c>
      <c r="T11" s="38">
        <v>1</v>
      </c>
      <c r="U11" s="46">
        <v>6</v>
      </c>
      <c r="V11" s="31" t="s">
        <v>82</v>
      </c>
      <c r="W11" s="14">
        <f t="shared" si="2"/>
        <v>63.3</v>
      </c>
    </row>
    <row r="12" spans="1:25" x14ac:dyDescent="0.2">
      <c r="A12" s="24" t="s">
        <v>11</v>
      </c>
      <c r="B12" s="8">
        <v>18.399999999999999</v>
      </c>
      <c r="C12" s="38">
        <v>18</v>
      </c>
      <c r="D12" s="66">
        <v>9.9</v>
      </c>
      <c r="E12" s="62">
        <v>2</v>
      </c>
      <c r="F12" s="46">
        <v>1</v>
      </c>
      <c r="G12" s="41">
        <v>1</v>
      </c>
      <c r="H12" s="95">
        <v>0</v>
      </c>
      <c r="I12" s="96">
        <v>6</v>
      </c>
      <c r="J12" s="97">
        <v>0</v>
      </c>
      <c r="K12" s="9">
        <f t="shared" si="0"/>
        <v>56.3</v>
      </c>
      <c r="L12" s="52">
        <f t="shared" si="3"/>
        <v>1</v>
      </c>
      <c r="M12" s="55">
        <f t="shared" si="4"/>
        <v>0</v>
      </c>
      <c r="N12" s="56">
        <f t="shared" si="5"/>
        <v>5</v>
      </c>
      <c r="O12" s="51">
        <f t="shared" si="1"/>
        <v>6</v>
      </c>
      <c r="P12" s="13">
        <v>24.4</v>
      </c>
      <c r="Q12" s="38">
        <v>18</v>
      </c>
      <c r="R12" s="66">
        <v>9.9</v>
      </c>
      <c r="S12" s="41">
        <v>4</v>
      </c>
      <c r="T12" s="38">
        <v>1</v>
      </c>
      <c r="U12" s="46">
        <v>6</v>
      </c>
      <c r="V12" s="31" t="s">
        <v>82</v>
      </c>
      <c r="W12" s="14">
        <f t="shared" si="2"/>
        <v>63.3</v>
      </c>
    </row>
    <row r="13" spans="1:25" x14ac:dyDescent="0.2">
      <c r="A13" s="24" t="s">
        <v>12</v>
      </c>
      <c r="B13" s="8">
        <v>18.399999999999999</v>
      </c>
      <c r="C13" s="38">
        <v>18</v>
      </c>
      <c r="D13" s="66">
        <v>9.9</v>
      </c>
      <c r="E13" s="62">
        <v>2</v>
      </c>
      <c r="F13" s="46">
        <v>1</v>
      </c>
      <c r="G13" s="41">
        <v>1</v>
      </c>
      <c r="H13" s="95">
        <v>1</v>
      </c>
      <c r="I13" s="96">
        <v>6</v>
      </c>
      <c r="J13" s="97">
        <v>5</v>
      </c>
      <c r="K13" s="9">
        <f t="shared" si="0"/>
        <v>62.3</v>
      </c>
      <c r="L13" s="52">
        <f t="shared" si="3"/>
        <v>0</v>
      </c>
      <c r="M13" s="55">
        <f t="shared" si="4"/>
        <v>0</v>
      </c>
      <c r="N13" s="56">
        <f t="shared" si="5"/>
        <v>0</v>
      </c>
      <c r="O13" s="51">
        <f t="shared" si="1"/>
        <v>0</v>
      </c>
      <c r="P13" s="13">
        <v>24.4</v>
      </c>
      <c r="Q13" s="38">
        <v>18</v>
      </c>
      <c r="R13" s="66">
        <v>9.9</v>
      </c>
      <c r="S13" s="41">
        <v>4</v>
      </c>
      <c r="T13" s="38">
        <v>1</v>
      </c>
      <c r="U13" s="46">
        <v>6</v>
      </c>
      <c r="V13" s="31" t="s">
        <v>82</v>
      </c>
      <c r="W13" s="14">
        <f t="shared" si="2"/>
        <v>63.3</v>
      </c>
    </row>
    <row r="14" spans="1:25" x14ac:dyDescent="0.2">
      <c r="A14" s="24" t="s">
        <v>13</v>
      </c>
      <c r="B14" s="8">
        <v>18.399999999999999</v>
      </c>
      <c r="C14" s="38">
        <v>18</v>
      </c>
      <c r="D14" s="66">
        <v>9.9</v>
      </c>
      <c r="E14" s="62">
        <v>2</v>
      </c>
      <c r="F14" s="46">
        <v>1</v>
      </c>
      <c r="G14" s="41">
        <v>1</v>
      </c>
      <c r="H14" s="95">
        <v>0</v>
      </c>
      <c r="I14" s="96">
        <v>6</v>
      </c>
      <c r="J14" s="97">
        <v>0</v>
      </c>
      <c r="K14" s="9">
        <f t="shared" si="0"/>
        <v>56.3</v>
      </c>
      <c r="L14" s="52">
        <f t="shared" si="3"/>
        <v>1</v>
      </c>
      <c r="M14" s="55">
        <f t="shared" si="4"/>
        <v>0</v>
      </c>
      <c r="N14" s="56">
        <f t="shared" si="5"/>
        <v>5</v>
      </c>
      <c r="O14" s="51">
        <f t="shared" si="1"/>
        <v>6</v>
      </c>
      <c r="P14" s="13">
        <v>24.4</v>
      </c>
      <c r="Q14" s="38">
        <v>18</v>
      </c>
      <c r="R14" s="66">
        <v>9.9</v>
      </c>
      <c r="S14" s="41">
        <v>4</v>
      </c>
      <c r="T14" s="38">
        <v>1</v>
      </c>
      <c r="U14" s="46">
        <v>6</v>
      </c>
      <c r="V14" s="31" t="s">
        <v>82</v>
      </c>
      <c r="W14" s="14">
        <f t="shared" si="2"/>
        <v>63.3</v>
      </c>
    </row>
    <row r="15" spans="1:25" x14ac:dyDescent="0.2">
      <c r="A15" s="24" t="s">
        <v>14</v>
      </c>
      <c r="B15" s="8">
        <v>18.399999999999999</v>
      </c>
      <c r="C15" s="38">
        <v>18</v>
      </c>
      <c r="D15" s="66">
        <v>9.9</v>
      </c>
      <c r="E15" s="62">
        <v>2</v>
      </c>
      <c r="F15" s="46">
        <v>1</v>
      </c>
      <c r="G15" s="41">
        <v>1</v>
      </c>
      <c r="H15" s="95">
        <v>1</v>
      </c>
      <c r="I15" s="96">
        <v>6</v>
      </c>
      <c r="J15" s="97">
        <v>5</v>
      </c>
      <c r="K15" s="9">
        <f t="shared" si="0"/>
        <v>62.3</v>
      </c>
      <c r="L15" s="52">
        <f t="shared" si="3"/>
        <v>0</v>
      </c>
      <c r="M15" s="55">
        <f t="shared" si="4"/>
        <v>0</v>
      </c>
      <c r="N15" s="56">
        <f t="shared" si="5"/>
        <v>0</v>
      </c>
      <c r="O15" s="51">
        <f t="shared" si="1"/>
        <v>0</v>
      </c>
      <c r="P15" s="13">
        <v>24.4</v>
      </c>
      <c r="Q15" s="38">
        <v>18</v>
      </c>
      <c r="R15" s="66">
        <v>9.9</v>
      </c>
      <c r="S15" s="41">
        <v>4</v>
      </c>
      <c r="T15" s="38">
        <v>1</v>
      </c>
      <c r="U15" s="46">
        <v>6</v>
      </c>
      <c r="V15" s="31" t="s">
        <v>82</v>
      </c>
      <c r="W15" s="14">
        <f t="shared" si="2"/>
        <v>63.3</v>
      </c>
    </row>
    <row r="16" spans="1:25" x14ac:dyDescent="0.2">
      <c r="A16" s="24" t="s">
        <v>15</v>
      </c>
      <c r="B16" s="8">
        <v>18.399999999999999</v>
      </c>
      <c r="C16" s="38">
        <v>18</v>
      </c>
      <c r="D16" s="66">
        <v>9.9</v>
      </c>
      <c r="E16" s="62">
        <v>2</v>
      </c>
      <c r="F16" s="46">
        <v>1</v>
      </c>
      <c r="G16" s="41">
        <v>1</v>
      </c>
      <c r="H16" s="95">
        <v>1</v>
      </c>
      <c r="I16" s="96">
        <v>6</v>
      </c>
      <c r="J16" s="97">
        <v>5</v>
      </c>
      <c r="K16" s="9">
        <f t="shared" si="0"/>
        <v>62.3</v>
      </c>
      <c r="L16" s="52">
        <f t="shared" si="3"/>
        <v>0</v>
      </c>
      <c r="M16" s="55">
        <f t="shared" si="4"/>
        <v>0</v>
      </c>
      <c r="N16" s="56">
        <f t="shared" si="5"/>
        <v>0</v>
      </c>
      <c r="O16" s="51">
        <f t="shared" si="1"/>
        <v>0</v>
      </c>
      <c r="P16" s="13">
        <v>24.4</v>
      </c>
      <c r="Q16" s="38">
        <v>18</v>
      </c>
      <c r="R16" s="66">
        <v>9.9</v>
      </c>
      <c r="S16" s="41">
        <v>4</v>
      </c>
      <c r="T16" s="38">
        <v>1</v>
      </c>
      <c r="U16" s="46">
        <v>6</v>
      </c>
      <c r="V16" s="31" t="s">
        <v>82</v>
      </c>
      <c r="W16" s="14">
        <f t="shared" si="2"/>
        <v>63.3</v>
      </c>
    </row>
    <row r="17" spans="1:23" x14ac:dyDescent="0.2">
      <c r="A17" s="24" t="s">
        <v>16</v>
      </c>
      <c r="B17" s="8">
        <v>18.399999999999999</v>
      </c>
      <c r="C17" s="38">
        <v>18</v>
      </c>
      <c r="D17" s="66">
        <v>9.9</v>
      </c>
      <c r="E17" s="62">
        <v>2</v>
      </c>
      <c r="F17" s="46">
        <v>1</v>
      </c>
      <c r="G17" s="41">
        <v>1</v>
      </c>
      <c r="H17" s="95">
        <v>1</v>
      </c>
      <c r="I17" s="96">
        <v>6</v>
      </c>
      <c r="J17" s="97">
        <v>5</v>
      </c>
      <c r="K17" s="9">
        <f t="shared" si="0"/>
        <v>62.3</v>
      </c>
      <c r="L17" s="52">
        <f t="shared" si="3"/>
        <v>0</v>
      </c>
      <c r="M17" s="55">
        <f t="shared" si="4"/>
        <v>0</v>
      </c>
      <c r="N17" s="56">
        <f t="shared" si="5"/>
        <v>0</v>
      </c>
      <c r="O17" s="51">
        <f t="shared" si="1"/>
        <v>0</v>
      </c>
      <c r="P17" s="13">
        <v>24.4</v>
      </c>
      <c r="Q17" s="38">
        <v>18</v>
      </c>
      <c r="R17" s="66">
        <v>9.9</v>
      </c>
      <c r="S17" s="41">
        <v>4</v>
      </c>
      <c r="T17" s="38">
        <v>1</v>
      </c>
      <c r="U17" s="46">
        <v>6</v>
      </c>
      <c r="V17" s="31" t="s">
        <v>82</v>
      </c>
      <c r="W17" s="14">
        <f t="shared" si="2"/>
        <v>63.3</v>
      </c>
    </row>
    <row r="18" spans="1:23" x14ac:dyDescent="0.2">
      <c r="A18" s="24" t="s">
        <v>17</v>
      </c>
      <c r="B18" s="8">
        <v>18.399999999999999</v>
      </c>
      <c r="C18" s="38">
        <v>18</v>
      </c>
      <c r="D18" s="66">
        <v>9.9</v>
      </c>
      <c r="E18" s="62">
        <v>2</v>
      </c>
      <c r="F18" s="46">
        <v>1</v>
      </c>
      <c r="G18" s="41">
        <v>1</v>
      </c>
      <c r="H18" s="95">
        <v>1</v>
      </c>
      <c r="I18" s="96">
        <v>6</v>
      </c>
      <c r="J18" s="97">
        <v>5</v>
      </c>
      <c r="K18" s="9">
        <f t="shared" si="0"/>
        <v>62.3</v>
      </c>
      <c r="L18" s="52">
        <f t="shared" si="3"/>
        <v>0</v>
      </c>
      <c r="M18" s="55">
        <f t="shared" si="4"/>
        <v>0</v>
      </c>
      <c r="N18" s="56">
        <f t="shared" si="5"/>
        <v>0</v>
      </c>
      <c r="O18" s="51">
        <f t="shared" si="1"/>
        <v>0</v>
      </c>
      <c r="P18" s="13">
        <v>24.4</v>
      </c>
      <c r="Q18" s="38">
        <v>18</v>
      </c>
      <c r="R18" s="66">
        <v>9.9</v>
      </c>
      <c r="S18" s="41">
        <v>4</v>
      </c>
      <c r="T18" s="38">
        <v>1</v>
      </c>
      <c r="U18" s="46">
        <v>6</v>
      </c>
      <c r="V18" s="31" t="s">
        <v>82</v>
      </c>
      <c r="W18" s="14">
        <f t="shared" si="2"/>
        <v>63.3</v>
      </c>
    </row>
    <row r="19" spans="1:23" x14ac:dyDescent="0.2">
      <c r="A19" s="24" t="s">
        <v>18</v>
      </c>
      <c r="B19" s="8">
        <v>18.399999999999999</v>
      </c>
      <c r="C19" s="38">
        <v>18</v>
      </c>
      <c r="D19" s="66">
        <v>9.9</v>
      </c>
      <c r="E19" s="62">
        <v>2</v>
      </c>
      <c r="F19" s="46">
        <v>1</v>
      </c>
      <c r="G19" s="41">
        <v>1</v>
      </c>
      <c r="H19" s="95">
        <v>1</v>
      </c>
      <c r="I19" s="96">
        <v>6</v>
      </c>
      <c r="J19" s="97">
        <v>0</v>
      </c>
      <c r="K19" s="9">
        <f t="shared" si="0"/>
        <v>57.3</v>
      </c>
      <c r="L19" s="52">
        <f t="shared" si="3"/>
        <v>0</v>
      </c>
      <c r="M19" s="55">
        <f t="shared" si="4"/>
        <v>0</v>
      </c>
      <c r="N19" s="56">
        <f t="shared" si="5"/>
        <v>5</v>
      </c>
      <c r="O19" s="51">
        <f t="shared" si="1"/>
        <v>5</v>
      </c>
      <c r="P19" s="13">
        <v>24.4</v>
      </c>
      <c r="Q19" s="38">
        <v>18</v>
      </c>
      <c r="R19" s="66">
        <v>9.9</v>
      </c>
      <c r="S19" s="41">
        <v>4</v>
      </c>
      <c r="T19" s="38">
        <v>1</v>
      </c>
      <c r="U19" s="46">
        <v>6</v>
      </c>
      <c r="V19" s="31" t="s">
        <v>82</v>
      </c>
      <c r="W19" s="14">
        <f t="shared" si="2"/>
        <v>63.3</v>
      </c>
    </row>
    <row r="20" spans="1:23" x14ac:dyDescent="0.2">
      <c r="A20" s="24" t="s">
        <v>92</v>
      </c>
      <c r="B20" s="8">
        <v>18.399999999999999</v>
      </c>
      <c r="C20" s="38">
        <v>18</v>
      </c>
      <c r="D20" s="66">
        <v>9.9</v>
      </c>
      <c r="E20" s="62">
        <v>2</v>
      </c>
      <c r="F20" s="46">
        <v>1</v>
      </c>
      <c r="G20" s="41">
        <v>1</v>
      </c>
      <c r="H20" s="95">
        <v>1</v>
      </c>
      <c r="I20" s="96">
        <v>6</v>
      </c>
      <c r="J20" s="97">
        <v>5</v>
      </c>
      <c r="K20" s="9">
        <f>SUM(B20:J20)</f>
        <v>62.3</v>
      </c>
      <c r="L20" s="52">
        <f t="shared" si="3"/>
        <v>0</v>
      </c>
      <c r="M20" s="55">
        <f t="shared" si="4"/>
        <v>0</v>
      </c>
      <c r="N20" s="56">
        <f t="shared" si="5"/>
        <v>0</v>
      </c>
      <c r="O20" s="51">
        <f t="shared" si="1"/>
        <v>0</v>
      </c>
      <c r="P20" s="13">
        <v>24.4</v>
      </c>
      <c r="Q20" s="38">
        <v>18</v>
      </c>
      <c r="R20" s="66">
        <v>9.9</v>
      </c>
      <c r="S20" s="41">
        <v>4</v>
      </c>
      <c r="T20" s="38">
        <v>1</v>
      </c>
      <c r="U20" s="46">
        <v>6</v>
      </c>
      <c r="V20" s="31" t="s">
        <v>82</v>
      </c>
      <c r="W20" s="14">
        <f t="shared" si="2"/>
        <v>63.3</v>
      </c>
    </row>
    <row r="21" spans="1:23" x14ac:dyDescent="0.2">
      <c r="A21" s="24" t="s">
        <v>19</v>
      </c>
      <c r="B21" s="8">
        <v>18.399999999999999</v>
      </c>
      <c r="C21" s="38">
        <v>18</v>
      </c>
      <c r="D21" s="66">
        <v>9.9</v>
      </c>
      <c r="E21" s="62">
        <v>2</v>
      </c>
      <c r="F21" s="46">
        <v>1</v>
      </c>
      <c r="G21" s="41">
        <v>1</v>
      </c>
      <c r="H21" s="95">
        <v>0</v>
      </c>
      <c r="I21" s="96">
        <v>6</v>
      </c>
      <c r="J21" s="97">
        <v>0</v>
      </c>
      <c r="K21" s="9">
        <f>SUM(B21:J21)</f>
        <v>56.3</v>
      </c>
      <c r="L21" s="52">
        <f t="shared" si="3"/>
        <v>1</v>
      </c>
      <c r="M21" s="55">
        <f t="shared" si="4"/>
        <v>0</v>
      </c>
      <c r="N21" s="56">
        <f t="shared" si="5"/>
        <v>5</v>
      </c>
      <c r="O21" s="51">
        <f t="shared" si="1"/>
        <v>6</v>
      </c>
      <c r="P21" s="13">
        <v>24.4</v>
      </c>
      <c r="Q21" s="38">
        <v>18</v>
      </c>
      <c r="R21" s="66">
        <v>9.9</v>
      </c>
      <c r="S21" s="41">
        <v>4</v>
      </c>
      <c r="T21" s="38">
        <v>1</v>
      </c>
      <c r="U21" s="46">
        <v>6</v>
      </c>
      <c r="V21" s="31" t="s">
        <v>82</v>
      </c>
      <c r="W21" s="14">
        <f t="shared" si="2"/>
        <v>63.3</v>
      </c>
    </row>
    <row r="22" spans="1:23" x14ac:dyDescent="0.2">
      <c r="A22" s="24" t="s">
        <v>20</v>
      </c>
      <c r="B22" s="8">
        <v>18.399999999999999</v>
      </c>
      <c r="C22" s="38">
        <v>18</v>
      </c>
      <c r="D22" s="66">
        <v>9.9</v>
      </c>
      <c r="E22" s="62">
        <v>2</v>
      </c>
      <c r="F22" s="46">
        <v>1</v>
      </c>
      <c r="G22" s="41">
        <v>1</v>
      </c>
      <c r="H22" s="95">
        <v>1</v>
      </c>
      <c r="I22" s="96">
        <v>6</v>
      </c>
      <c r="J22" s="97">
        <v>5</v>
      </c>
      <c r="K22" s="9">
        <f>SUM(B22:J22)</f>
        <v>62.3</v>
      </c>
      <c r="L22" s="52">
        <f t="shared" si="3"/>
        <v>0</v>
      </c>
      <c r="M22" s="55">
        <f t="shared" si="4"/>
        <v>0</v>
      </c>
      <c r="N22" s="56">
        <f t="shared" si="5"/>
        <v>0</v>
      </c>
      <c r="O22" s="51">
        <f t="shared" si="1"/>
        <v>0</v>
      </c>
      <c r="P22" s="13">
        <v>24.4</v>
      </c>
      <c r="Q22" s="38">
        <v>18</v>
      </c>
      <c r="R22" s="66">
        <v>9.9</v>
      </c>
      <c r="S22" s="41">
        <v>4</v>
      </c>
      <c r="T22" s="38">
        <v>1</v>
      </c>
      <c r="U22" s="46">
        <v>6</v>
      </c>
      <c r="V22" s="31" t="s">
        <v>82</v>
      </c>
      <c r="W22" s="14">
        <f t="shared" si="2"/>
        <v>63.3</v>
      </c>
    </row>
    <row r="23" spans="1:23" x14ac:dyDescent="0.2">
      <c r="A23" s="24" t="s">
        <v>21</v>
      </c>
      <c r="B23" s="8">
        <v>18.399999999999999</v>
      </c>
      <c r="C23" s="38">
        <v>18</v>
      </c>
      <c r="D23" s="66">
        <v>9.9</v>
      </c>
      <c r="E23" s="62">
        <v>2</v>
      </c>
      <c r="F23" s="46">
        <v>1</v>
      </c>
      <c r="G23" s="41">
        <v>1</v>
      </c>
      <c r="H23" s="95">
        <v>1</v>
      </c>
      <c r="I23" s="96">
        <v>6</v>
      </c>
      <c r="J23" s="97">
        <v>4</v>
      </c>
      <c r="K23" s="9">
        <f>SUM(B23:J23)</f>
        <v>61.3</v>
      </c>
      <c r="L23" s="52">
        <f t="shared" si="3"/>
        <v>0</v>
      </c>
      <c r="M23" s="55">
        <f t="shared" si="4"/>
        <v>0</v>
      </c>
      <c r="N23" s="56">
        <f t="shared" si="5"/>
        <v>1</v>
      </c>
      <c r="O23" s="51">
        <f t="shared" si="1"/>
        <v>1</v>
      </c>
      <c r="P23" s="13">
        <v>24.4</v>
      </c>
      <c r="Q23" s="38">
        <v>18</v>
      </c>
      <c r="R23" s="66">
        <v>9.9</v>
      </c>
      <c r="S23" s="41">
        <v>4</v>
      </c>
      <c r="T23" s="38">
        <v>1</v>
      </c>
      <c r="U23" s="46">
        <v>6</v>
      </c>
      <c r="V23" s="31" t="s">
        <v>82</v>
      </c>
      <c r="W23" s="14">
        <f t="shared" si="2"/>
        <v>63.3</v>
      </c>
    </row>
    <row r="24" spans="1:23" x14ac:dyDescent="0.2">
      <c r="A24" s="24" t="s">
        <v>22</v>
      </c>
      <c r="B24" s="8">
        <v>18.399999999999999</v>
      </c>
      <c r="C24" s="38">
        <v>18</v>
      </c>
      <c r="D24" s="66">
        <v>9.9</v>
      </c>
      <c r="E24" s="62">
        <v>2</v>
      </c>
      <c r="F24" s="46">
        <v>1</v>
      </c>
      <c r="G24" s="41">
        <v>1</v>
      </c>
      <c r="H24" s="95">
        <v>1</v>
      </c>
      <c r="I24" s="96">
        <v>6</v>
      </c>
      <c r="J24" s="97">
        <v>0</v>
      </c>
      <c r="K24" s="9">
        <f t="shared" ref="K24:K39" si="6">SUM(B24:J24)</f>
        <v>57.3</v>
      </c>
      <c r="L24" s="52">
        <f t="shared" si="3"/>
        <v>0</v>
      </c>
      <c r="M24" s="55">
        <f t="shared" si="4"/>
        <v>0</v>
      </c>
      <c r="N24" s="56">
        <f t="shared" si="5"/>
        <v>5</v>
      </c>
      <c r="O24" s="51">
        <f t="shared" si="1"/>
        <v>5</v>
      </c>
      <c r="P24" s="13">
        <v>24.4</v>
      </c>
      <c r="Q24" s="38">
        <v>18</v>
      </c>
      <c r="R24" s="66">
        <v>9.9</v>
      </c>
      <c r="S24" s="41">
        <v>4</v>
      </c>
      <c r="T24" s="38">
        <v>1</v>
      </c>
      <c r="U24" s="46">
        <v>6</v>
      </c>
      <c r="V24" s="31" t="s">
        <v>82</v>
      </c>
      <c r="W24" s="14">
        <f t="shared" si="2"/>
        <v>63.3</v>
      </c>
    </row>
    <row r="25" spans="1:23" x14ac:dyDescent="0.2">
      <c r="A25" s="24" t="s">
        <v>23</v>
      </c>
      <c r="B25" s="8">
        <v>18.399999999999999</v>
      </c>
      <c r="C25" s="38">
        <v>18</v>
      </c>
      <c r="D25" s="66">
        <v>9.9</v>
      </c>
      <c r="E25" s="62">
        <v>2</v>
      </c>
      <c r="F25" s="46">
        <v>1</v>
      </c>
      <c r="G25" s="41">
        <v>1</v>
      </c>
      <c r="H25" s="95">
        <v>0</v>
      </c>
      <c r="I25" s="96">
        <v>6</v>
      </c>
      <c r="J25" s="97">
        <v>0</v>
      </c>
      <c r="K25" s="9">
        <f t="shared" si="6"/>
        <v>56.3</v>
      </c>
      <c r="L25" s="52">
        <f t="shared" si="3"/>
        <v>1</v>
      </c>
      <c r="M25" s="55">
        <f t="shared" si="4"/>
        <v>0</v>
      </c>
      <c r="N25" s="56">
        <f t="shared" si="5"/>
        <v>5</v>
      </c>
      <c r="O25" s="51">
        <f t="shared" si="1"/>
        <v>6</v>
      </c>
      <c r="P25" s="13">
        <v>24.4</v>
      </c>
      <c r="Q25" s="38">
        <v>18</v>
      </c>
      <c r="R25" s="66">
        <v>9.9</v>
      </c>
      <c r="S25" s="41">
        <v>4</v>
      </c>
      <c r="T25" s="38">
        <v>1</v>
      </c>
      <c r="U25" s="46">
        <v>6</v>
      </c>
      <c r="V25" s="31" t="s">
        <v>82</v>
      </c>
      <c r="W25" s="14">
        <f t="shared" si="2"/>
        <v>63.3</v>
      </c>
    </row>
    <row r="26" spans="1:23" x14ac:dyDescent="0.2">
      <c r="A26" s="24" t="s">
        <v>24</v>
      </c>
      <c r="B26" s="8">
        <v>18.399999999999999</v>
      </c>
      <c r="C26" s="38">
        <v>18</v>
      </c>
      <c r="D26" s="66">
        <v>9.9</v>
      </c>
      <c r="E26" s="62">
        <v>2</v>
      </c>
      <c r="F26" s="46">
        <v>1</v>
      </c>
      <c r="G26" s="41">
        <v>1</v>
      </c>
      <c r="H26" s="95">
        <v>0</v>
      </c>
      <c r="I26" s="96">
        <v>6</v>
      </c>
      <c r="J26" s="97">
        <v>0</v>
      </c>
      <c r="K26" s="9">
        <f t="shared" si="6"/>
        <v>56.3</v>
      </c>
      <c r="L26" s="52">
        <f t="shared" si="3"/>
        <v>1</v>
      </c>
      <c r="M26" s="55">
        <f t="shared" si="4"/>
        <v>0</v>
      </c>
      <c r="N26" s="56">
        <f t="shared" si="5"/>
        <v>5</v>
      </c>
      <c r="O26" s="51">
        <f t="shared" si="1"/>
        <v>6</v>
      </c>
      <c r="P26" s="13">
        <v>24.4</v>
      </c>
      <c r="Q26" s="38">
        <v>18</v>
      </c>
      <c r="R26" s="66">
        <v>9.9</v>
      </c>
      <c r="S26" s="41">
        <v>4</v>
      </c>
      <c r="T26" s="38">
        <v>1</v>
      </c>
      <c r="U26" s="46">
        <v>6</v>
      </c>
      <c r="V26" s="31" t="s">
        <v>82</v>
      </c>
      <c r="W26" s="14">
        <f t="shared" si="2"/>
        <v>63.3</v>
      </c>
    </row>
    <row r="27" spans="1:23" x14ac:dyDescent="0.2">
      <c r="A27" s="24" t="s">
        <v>25</v>
      </c>
      <c r="B27" s="8">
        <v>18.399999999999999</v>
      </c>
      <c r="C27" s="38">
        <v>18</v>
      </c>
      <c r="D27" s="66">
        <v>9.9</v>
      </c>
      <c r="E27" s="62">
        <v>2</v>
      </c>
      <c r="F27" s="46">
        <v>1</v>
      </c>
      <c r="G27" s="41">
        <v>1</v>
      </c>
      <c r="H27" s="95">
        <v>1</v>
      </c>
      <c r="I27" s="96">
        <v>6</v>
      </c>
      <c r="J27" s="97">
        <v>0</v>
      </c>
      <c r="K27" s="9">
        <f t="shared" si="6"/>
        <v>57.3</v>
      </c>
      <c r="L27" s="52">
        <f t="shared" si="3"/>
        <v>0</v>
      </c>
      <c r="M27" s="55">
        <f t="shared" si="4"/>
        <v>0</v>
      </c>
      <c r="N27" s="56">
        <f t="shared" si="5"/>
        <v>5</v>
      </c>
      <c r="O27" s="51">
        <f t="shared" si="1"/>
        <v>5</v>
      </c>
      <c r="P27" s="13">
        <v>24.4</v>
      </c>
      <c r="Q27" s="38">
        <v>18</v>
      </c>
      <c r="R27" s="66">
        <v>9.9</v>
      </c>
      <c r="S27" s="41">
        <v>4</v>
      </c>
      <c r="T27" s="38">
        <v>1</v>
      </c>
      <c r="U27" s="46">
        <v>6</v>
      </c>
      <c r="V27" s="31" t="s">
        <v>82</v>
      </c>
      <c r="W27" s="14">
        <f t="shared" si="2"/>
        <v>63.3</v>
      </c>
    </row>
    <row r="28" spans="1:23" x14ac:dyDescent="0.2">
      <c r="A28" s="24" t="s">
        <v>26</v>
      </c>
      <c r="B28" s="8">
        <v>18.399999999999999</v>
      </c>
      <c r="C28" s="38">
        <v>18</v>
      </c>
      <c r="D28" s="66">
        <v>9.9</v>
      </c>
      <c r="E28" s="62">
        <v>2</v>
      </c>
      <c r="F28" s="46">
        <v>1</v>
      </c>
      <c r="G28" s="41">
        <v>1</v>
      </c>
      <c r="H28" s="95">
        <v>1</v>
      </c>
      <c r="I28" s="96">
        <v>6</v>
      </c>
      <c r="J28" s="97">
        <v>0</v>
      </c>
      <c r="K28" s="9">
        <f t="shared" si="6"/>
        <v>57.3</v>
      </c>
      <c r="L28" s="52">
        <f t="shared" si="3"/>
        <v>0</v>
      </c>
      <c r="M28" s="55">
        <f t="shared" si="4"/>
        <v>0</v>
      </c>
      <c r="N28" s="56">
        <f t="shared" si="5"/>
        <v>5</v>
      </c>
      <c r="O28" s="51">
        <f t="shared" si="1"/>
        <v>5</v>
      </c>
      <c r="P28" s="13">
        <v>24.4</v>
      </c>
      <c r="Q28" s="38">
        <v>18</v>
      </c>
      <c r="R28" s="66">
        <v>9.9</v>
      </c>
      <c r="S28" s="41">
        <v>4</v>
      </c>
      <c r="T28" s="38">
        <v>1</v>
      </c>
      <c r="U28" s="46">
        <v>6</v>
      </c>
      <c r="V28" s="31" t="s">
        <v>82</v>
      </c>
      <c r="W28" s="14">
        <f t="shared" si="2"/>
        <v>63.3</v>
      </c>
    </row>
    <row r="29" spans="1:23" x14ac:dyDescent="0.2">
      <c r="A29" s="24" t="s">
        <v>27</v>
      </c>
      <c r="B29" s="8">
        <v>18.399999999999999</v>
      </c>
      <c r="C29" s="38">
        <v>18</v>
      </c>
      <c r="D29" s="66">
        <v>9.9</v>
      </c>
      <c r="E29" s="62">
        <v>2</v>
      </c>
      <c r="F29" s="46">
        <v>1</v>
      </c>
      <c r="G29" s="41">
        <v>1</v>
      </c>
      <c r="H29" s="95">
        <v>1</v>
      </c>
      <c r="I29" s="96">
        <v>6</v>
      </c>
      <c r="J29" s="97">
        <v>0</v>
      </c>
      <c r="K29" s="9">
        <f t="shared" si="6"/>
        <v>57.3</v>
      </c>
      <c r="L29" s="52">
        <f t="shared" si="3"/>
        <v>0</v>
      </c>
      <c r="M29" s="55">
        <f t="shared" si="4"/>
        <v>0</v>
      </c>
      <c r="N29" s="56">
        <f t="shared" si="5"/>
        <v>5</v>
      </c>
      <c r="O29" s="51">
        <f t="shared" si="1"/>
        <v>5</v>
      </c>
      <c r="P29" s="13">
        <v>24.4</v>
      </c>
      <c r="Q29" s="38">
        <v>18</v>
      </c>
      <c r="R29" s="66">
        <v>9.9</v>
      </c>
      <c r="S29" s="41">
        <v>4</v>
      </c>
      <c r="T29" s="38">
        <v>1</v>
      </c>
      <c r="U29" s="46">
        <v>6</v>
      </c>
      <c r="V29" s="31" t="s">
        <v>82</v>
      </c>
      <c r="W29" s="14">
        <f t="shared" si="2"/>
        <v>63.3</v>
      </c>
    </row>
    <row r="30" spans="1:23" x14ac:dyDescent="0.2">
      <c r="A30" s="24" t="s">
        <v>28</v>
      </c>
      <c r="B30" s="8">
        <v>18.399999999999999</v>
      </c>
      <c r="C30" s="38">
        <v>18</v>
      </c>
      <c r="D30" s="66">
        <v>9.9</v>
      </c>
      <c r="E30" s="62">
        <v>2</v>
      </c>
      <c r="F30" s="46">
        <v>1</v>
      </c>
      <c r="G30" s="41">
        <v>1</v>
      </c>
      <c r="H30" s="95">
        <v>0</v>
      </c>
      <c r="I30" s="96">
        <v>6</v>
      </c>
      <c r="J30" s="97">
        <v>0</v>
      </c>
      <c r="K30" s="9">
        <f t="shared" si="6"/>
        <v>56.3</v>
      </c>
      <c r="L30" s="52">
        <f t="shared" si="3"/>
        <v>1</v>
      </c>
      <c r="M30" s="55">
        <f t="shared" si="4"/>
        <v>0</v>
      </c>
      <c r="N30" s="56">
        <f t="shared" si="5"/>
        <v>5</v>
      </c>
      <c r="O30" s="51">
        <f t="shared" si="1"/>
        <v>6</v>
      </c>
      <c r="P30" s="13">
        <v>24.4</v>
      </c>
      <c r="Q30" s="38">
        <v>18</v>
      </c>
      <c r="R30" s="66">
        <v>9.9</v>
      </c>
      <c r="S30" s="41">
        <v>4</v>
      </c>
      <c r="T30" s="38">
        <v>1</v>
      </c>
      <c r="U30" s="46">
        <v>6</v>
      </c>
      <c r="V30" s="31" t="s">
        <v>82</v>
      </c>
      <c r="W30" s="14">
        <f t="shared" si="2"/>
        <v>63.3</v>
      </c>
    </row>
    <row r="31" spans="1:23" x14ac:dyDescent="0.2">
      <c r="A31" s="24" t="s">
        <v>29</v>
      </c>
      <c r="B31" s="8">
        <v>18.399999999999999</v>
      </c>
      <c r="C31" s="38">
        <v>18</v>
      </c>
      <c r="D31" s="66">
        <v>9.9</v>
      </c>
      <c r="E31" s="62">
        <v>2</v>
      </c>
      <c r="F31" s="46">
        <v>1</v>
      </c>
      <c r="G31" s="41">
        <v>1</v>
      </c>
      <c r="H31" s="95">
        <v>1</v>
      </c>
      <c r="I31" s="96">
        <v>6</v>
      </c>
      <c r="J31" s="97">
        <v>5</v>
      </c>
      <c r="K31" s="9">
        <f t="shared" si="6"/>
        <v>62.3</v>
      </c>
      <c r="L31" s="52">
        <f t="shared" si="3"/>
        <v>0</v>
      </c>
      <c r="M31" s="55">
        <f t="shared" si="4"/>
        <v>0</v>
      </c>
      <c r="N31" s="56">
        <f t="shared" si="5"/>
        <v>0</v>
      </c>
      <c r="O31" s="51">
        <f t="shared" si="1"/>
        <v>0</v>
      </c>
      <c r="P31" s="13">
        <v>24.4</v>
      </c>
      <c r="Q31" s="38">
        <v>18</v>
      </c>
      <c r="R31" s="66">
        <v>9.9</v>
      </c>
      <c r="S31" s="41">
        <v>4</v>
      </c>
      <c r="T31" s="38">
        <v>1</v>
      </c>
      <c r="U31" s="46">
        <v>6</v>
      </c>
      <c r="V31" s="31" t="s">
        <v>82</v>
      </c>
      <c r="W31" s="14">
        <f t="shared" si="2"/>
        <v>63.3</v>
      </c>
    </row>
    <row r="32" spans="1:23" x14ac:dyDescent="0.2">
      <c r="A32" s="24" t="s">
        <v>30</v>
      </c>
      <c r="B32" s="8">
        <v>18.399999999999999</v>
      </c>
      <c r="C32" s="38">
        <v>18</v>
      </c>
      <c r="D32" s="66">
        <v>9.9</v>
      </c>
      <c r="E32" s="62">
        <v>2</v>
      </c>
      <c r="F32" s="46">
        <v>1</v>
      </c>
      <c r="G32" s="41">
        <v>1</v>
      </c>
      <c r="H32" s="95">
        <v>1</v>
      </c>
      <c r="I32" s="96">
        <v>6</v>
      </c>
      <c r="J32" s="97">
        <v>2</v>
      </c>
      <c r="K32" s="9">
        <f t="shared" si="6"/>
        <v>59.3</v>
      </c>
      <c r="L32" s="52">
        <f t="shared" si="3"/>
        <v>0</v>
      </c>
      <c r="M32" s="55">
        <f t="shared" si="4"/>
        <v>0</v>
      </c>
      <c r="N32" s="56">
        <f t="shared" si="5"/>
        <v>3</v>
      </c>
      <c r="O32" s="51">
        <f t="shared" si="1"/>
        <v>3</v>
      </c>
      <c r="P32" s="13">
        <v>24.4</v>
      </c>
      <c r="Q32" s="38">
        <v>18</v>
      </c>
      <c r="R32" s="66">
        <v>9.9</v>
      </c>
      <c r="S32" s="41">
        <v>4</v>
      </c>
      <c r="T32" s="38">
        <v>1</v>
      </c>
      <c r="U32" s="46">
        <v>6</v>
      </c>
      <c r="V32" s="31" t="s">
        <v>82</v>
      </c>
      <c r="W32" s="14">
        <f t="shared" si="2"/>
        <v>63.3</v>
      </c>
    </row>
    <row r="33" spans="1:23" x14ac:dyDescent="0.2">
      <c r="A33" s="24" t="s">
        <v>31</v>
      </c>
      <c r="B33" s="8">
        <v>18.399999999999999</v>
      </c>
      <c r="C33" s="38">
        <v>18</v>
      </c>
      <c r="D33" s="66">
        <v>9.9</v>
      </c>
      <c r="E33" s="62">
        <v>2</v>
      </c>
      <c r="F33" s="46">
        <v>1</v>
      </c>
      <c r="G33" s="41">
        <v>1</v>
      </c>
      <c r="H33" s="95">
        <v>1</v>
      </c>
      <c r="I33" s="96">
        <v>6</v>
      </c>
      <c r="J33" s="97">
        <v>5</v>
      </c>
      <c r="K33" s="9">
        <f t="shared" si="6"/>
        <v>62.3</v>
      </c>
      <c r="L33" s="52">
        <f t="shared" si="3"/>
        <v>0</v>
      </c>
      <c r="M33" s="55">
        <f t="shared" si="4"/>
        <v>0</v>
      </c>
      <c r="N33" s="56">
        <f t="shared" si="5"/>
        <v>0</v>
      </c>
      <c r="O33" s="51">
        <f t="shared" si="1"/>
        <v>0</v>
      </c>
      <c r="P33" s="13">
        <v>24.4</v>
      </c>
      <c r="Q33" s="38">
        <v>18</v>
      </c>
      <c r="R33" s="66">
        <v>9.9</v>
      </c>
      <c r="S33" s="41">
        <v>4</v>
      </c>
      <c r="T33" s="38">
        <v>1</v>
      </c>
      <c r="U33" s="46">
        <v>6</v>
      </c>
      <c r="V33" s="31" t="s">
        <v>82</v>
      </c>
      <c r="W33" s="14">
        <f t="shared" si="2"/>
        <v>63.3</v>
      </c>
    </row>
    <row r="34" spans="1:23" x14ac:dyDescent="0.2">
      <c r="A34" s="24" t="s">
        <v>32</v>
      </c>
      <c r="B34" s="8">
        <v>18.399999999999999</v>
      </c>
      <c r="C34" s="38">
        <v>18</v>
      </c>
      <c r="D34" s="66">
        <v>9.9</v>
      </c>
      <c r="E34" s="62">
        <v>2</v>
      </c>
      <c r="F34" s="46">
        <v>1</v>
      </c>
      <c r="G34" s="41">
        <v>1</v>
      </c>
      <c r="H34" s="95">
        <v>1</v>
      </c>
      <c r="I34" s="96">
        <v>6</v>
      </c>
      <c r="J34" s="97">
        <v>5</v>
      </c>
      <c r="K34" s="9">
        <f t="shared" si="6"/>
        <v>62.3</v>
      </c>
      <c r="L34" s="52">
        <f t="shared" si="3"/>
        <v>0</v>
      </c>
      <c r="M34" s="55">
        <f t="shared" si="4"/>
        <v>0</v>
      </c>
      <c r="N34" s="56">
        <f t="shared" si="5"/>
        <v>0</v>
      </c>
      <c r="O34" s="51">
        <f t="shared" si="1"/>
        <v>0</v>
      </c>
      <c r="P34" s="13">
        <v>24.4</v>
      </c>
      <c r="Q34" s="38">
        <v>18</v>
      </c>
      <c r="R34" s="66">
        <v>9.9</v>
      </c>
      <c r="S34" s="41">
        <v>4</v>
      </c>
      <c r="T34" s="38">
        <v>1</v>
      </c>
      <c r="U34" s="46">
        <v>6</v>
      </c>
      <c r="V34" s="31" t="s">
        <v>82</v>
      </c>
      <c r="W34" s="14">
        <f t="shared" si="2"/>
        <v>63.3</v>
      </c>
    </row>
    <row r="35" spans="1:23" x14ac:dyDescent="0.2">
      <c r="A35" s="24" t="s">
        <v>33</v>
      </c>
      <c r="B35" s="8">
        <v>18.399999999999999</v>
      </c>
      <c r="C35" s="38">
        <v>18</v>
      </c>
      <c r="D35" s="66">
        <v>9.9</v>
      </c>
      <c r="E35" s="62">
        <v>2</v>
      </c>
      <c r="F35" s="46">
        <v>1</v>
      </c>
      <c r="G35" s="41">
        <v>1</v>
      </c>
      <c r="H35" s="95">
        <v>1</v>
      </c>
      <c r="I35" s="96">
        <v>6</v>
      </c>
      <c r="J35" s="97">
        <v>0</v>
      </c>
      <c r="K35" s="9">
        <f t="shared" si="6"/>
        <v>57.3</v>
      </c>
      <c r="L35" s="52">
        <f t="shared" si="3"/>
        <v>0</v>
      </c>
      <c r="M35" s="55">
        <f t="shared" si="4"/>
        <v>0</v>
      </c>
      <c r="N35" s="56">
        <f t="shared" si="5"/>
        <v>5</v>
      </c>
      <c r="O35" s="51">
        <f t="shared" si="1"/>
        <v>5</v>
      </c>
      <c r="P35" s="13">
        <v>24.4</v>
      </c>
      <c r="Q35" s="38">
        <v>18</v>
      </c>
      <c r="R35" s="66">
        <v>9.9</v>
      </c>
      <c r="S35" s="41">
        <v>4</v>
      </c>
      <c r="T35" s="38">
        <v>1</v>
      </c>
      <c r="U35" s="46">
        <v>6</v>
      </c>
      <c r="V35" s="31" t="s">
        <v>82</v>
      </c>
      <c r="W35" s="14">
        <f t="shared" si="2"/>
        <v>63.3</v>
      </c>
    </row>
    <row r="36" spans="1:23" x14ac:dyDescent="0.2">
      <c r="A36" s="24" t="s">
        <v>34</v>
      </c>
      <c r="B36" s="8">
        <v>18.399999999999999</v>
      </c>
      <c r="C36" s="38">
        <v>18</v>
      </c>
      <c r="D36" s="66">
        <v>9.9</v>
      </c>
      <c r="E36" s="62">
        <v>2</v>
      </c>
      <c r="F36" s="46">
        <v>1</v>
      </c>
      <c r="G36" s="41">
        <v>1</v>
      </c>
      <c r="H36" s="95">
        <v>1</v>
      </c>
      <c r="I36" s="96">
        <v>6</v>
      </c>
      <c r="J36" s="97">
        <v>0</v>
      </c>
      <c r="K36" s="9">
        <f t="shared" si="6"/>
        <v>57.3</v>
      </c>
      <c r="L36" s="52">
        <f t="shared" si="3"/>
        <v>0</v>
      </c>
      <c r="M36" s="55">
        <f t="shared" si="4"/>
        <v>0</v>
      </c>
      <c r="N36" s="56">
        <f t="shared" si="5"/>
        <v>5</v>
      </c>
      <c r="O36" s="51">
        <f t="shared" si="1"/>
        <v>5</v>
      </c>
      <c r="P36" s="13">
        <v>24.4</v>
      </c>
      <c r="Q36" s="38">
        <v>18</v>
      </c>
      <c r="R36" s="66">
        <v>9.9</v>
      </c>
      <c r="S36" s="41">
        <v>4</v>
      </c>
      <c r="T36" s="38">
        <v>1</v>
      </c>
      <c r="U36" s="46">
        <v>6</v>
      </c>
      <c r="V36" s="31" t="s">
        <v>82</v>
      </c>
      <c r="W36" s="14">
        <f t="shared" si="2"/>
        <v>63.3</v>
      </c>
    </row>
    <row r="37" spans="1:23" x14ac:dyDescent="0.2">
      <c r="A37" s="24" t="s">
        <v>35</v>
      </c>
      <c r="B37" s="8">
        <v>18.399999999999999</v>
      </c>
      <c r="C37" s="38">
        <v>18</v>
      </c>
      <c r="D37" s="66">
        <v>9.9</v>
      </c>
      <c r="E37" s="62">
        <v>2</v>
      </c>
      <c r="F37" s="46">
        <v>1</v>
      </c>
      <c r="G37" s="41">
        <v>1</v>
      </c>
      <c r="H37" s="95">
        <v>0</v>
      </c>
      <c r="I37" s="96">
        <v>6</v>
      </c>
      <c r="J37" s="97">
        <v>0</v>
      </c>
      <c r="K37" s="9">
        <f t="shared" si="6"/>
        <v>56.3</v>
      </c>
      <c r="L37" s="52">
        <f t="shared" si="3"/>
        <v>1</v>
      </c>
      <c r="M37" s="55">
        <f t="shared" si="4"/>
        <v>0</v>
      </c>
      <c r="N37" s="56">
        <f t="shared" si="5"/>
        <v>5</v>
      </c>
      <c r="O37" s="51">
        <f t="shared" si="1"/>
        <v>6</v>
      </c>
      <c r="P37" s="13">
        <v>24.4</v>
      </c>
      <c r="Q37" s="38">
        <v>18</v>
      </c>
      <c r="R37" s="66">
        <v>9.9</v>
      </c>
      <c r="S37" s="41">
        <v>4</v>
      </c>
      <c r="T37" s="38">
        <v>1</v>
      </c>
      <c r="U37" s="46">
        <v>6</v>
      </c>
      <c r="V37" s="31" t="s">
        <v>82</v>
      </c>
      <c r="W37" s="14">
        <f t="shared" si="2"/>
        <v>63.3</v>
      </c>
    </row>
    <row r="38" spans="1:23" x14ac:dyDescent="0.2">
      <c r="A38" s="24" t="s">
        <v>36</v>
      </c>
      <c r="B38" s="8">
        <v>18.399999999999999</v>
      </c>
      <c r="C38" s="38">
        <v>18</v>
      </c>
      <c r="D38" s="66">
        <v>9.9</v>
      </c>
      <c r="E38" s="62">
        <v>2</v>
      </c>
      <c r="F38" s="46">
        <v>1</v>
      </c>
      <c r="G38" s="41">
        <v>1</v>
      </c>
      <c r="H38" s="95">
        <v>1</v>
      </c>
      <c r="I38" s="96">
        <v>6</v>
      </c>
      <c r="J38" s="97">
        <v>5</v>
      </c>
      <c r="K38" s="9">
        <f t="shared" si="6"/>
        <v>62.3</v>
      </c>
      <c r="L38" s="52">
        <f t="shared" si="3"/>
        <v>0</v>
      </c>
      <c r="M38" s="55">
        <f t="shared" si="4"/>
        <v>0</v>
      </c>
      <c r="N38" s="56">
        <f t="shared" si="5"/>
        <v>0</v>
      </c>
      <c r="O38" s="51">
        <f t="shared" si="1"/>
        <v>0</v>
      </c>
      <c r="P38" s="13">
        <v>24.4</v>
      </c>
      <c r="Q38" s="38">
        <v>18</v>
      </c>
      <c r="R38" s="66">
        <v>9.9</v>
      </c>
      <c r="S38" s="41">
        <v>4</v>
      </c>
      <c r="T38" s="38">
        <v>1</v>
      </c>
      <c r="U38" s="46">
        <v>6</v>
      </c>
      <c r="V38" s="31" t="s">
        <v>82</v>
      </c>
      <c r="W38" s="14">
        <f t="shared" si="2"/>
        <v>63.3</v>
      </c>
    </row>
    <row r="39" spans="1:23" x14ac:dyDescent="0.2">
      <c r="A39" s="24" t="s">
        <v>37</v>
      </c>
      <c r="B39" s="8">
        <v>18.399999999999999</v>
      </c>
      <c r="C39" s="38">
        <v>18</v>
      </c>
      <c r="D39" s="66">
        <v>9.9</v>
      </c>
      <c r="E39" s="62">
        <v>2</v>
      </c>
      <c r="F39" s="46">
        <v>1</v>
      </c>
      <c r="G39" s="41">
        <v>1</v>
      </c>
      <c r="H39" s="95">
        <v>1</v>
      </c>
      <c r="I39" s="96">
        <v>6</v>
      </c>
      <c r="J39" s="97">
        <v>5</v>
      </c>
      <c r="K39" s="9">
        <f t="shared" si="6"/>
        <v>62.3</v>
      </c>
      <c r="L39" s="52">
        <f t="shared" si="3"/>
        <v>0</v>
      </c>
      <c r="M39" s="55">
        <f t="shared" si="4"/>
        <v>0</v>
      </c>
      <c r="N39" s="56">
        <f t="shared" si="5"/>
        <v>0</v>
      </c>
      <c r="O39" s="51">
        <f t="shared" si="1"/>
        <v>0</v>
      </c>
      <c r="P39" s="13">
        <v>24.4</v>
      </c>
      <c r="Q39" s="38">
        <v>18</v>
      </c>
      <c r="R39" s="66">
        <v>9.9</v>
      </c>
      <c r="S39" s="41">
        <v>4</v>
      </c>
      <c r="T39" s="38">
        <v>1</v>
      </c>
      <c r="U39" s="46">
        <v>6</v>
      </c>
      <c r="V39" s="31" t="s">
        <v>82</v>
      </c>
      <c r="W39" s="14">
        <f t="shared" si="2"/>
        <v>63.3</v>
      </c>
    </row>
    <row r="40" spans="1:23" x14ac:dyDescent="0.2">
      <c r="A40" s="24" t="s">
        <v>38</v>
      </c>
      <c r="B40" s="8">
        <v>18.399999999999999</v>
      </c>
      <c r="C40" s="38">
        <v>18</v>
      </c>
      <c r="D40" s="66">
        <v>9.9</v>
      </c>
      <c r="E40" s="62">
        <v>2</v>
      </c>
      <c r="F40" s="46">
        <v>1</v>
      </c>
      <c r="G40" s="41">
        <v>1</v>
      </c>
      <c r="H40" s="95">
        <v>0</v>
      </c>
      <c r="I40" s="96">
        <v>6</v>
      </c>
      <c r="J40" s="97">
        <v>0</v>
      </c>
      <c r="K40" s="9">
        <f t="shared" ref="K40:K56" si="7">SUM(B40:J40)</f>
        <v>56.3</v>
      </c>
      <c r="L40" s="52">
        <f t="shared" si="3"/>
        <v>1</v>
      </c>
      <c r="M40" s="55">
        <f t="shared" si="4"/>
        <v>0</v>
      </c>
      <c r="N40" s="56">
        <f t="shared" si="5"/>
        <v>5</v>
      </c>
      <c r="O40" s="51">
        <f t="shared" si="1"/>
        <v>6</v>
      </c>
      <c r="P40" s="13">
        <v>24.4</v>
      </c>
      <c r="Q40" s="38">
        <v>18</v>
      </c>
      <c r="R40" s="66">
        <v>9.9</v>
      </c>
      <c r="S40" s="41">
        <v>4</v>
      </c>
      <c r="T40" s="38">
        <v>1</v>
      </c>
      <c r="U40" s="46">
        <v>6</v>
      </c>
      <c r="V40" s="31" t="s">
        <v>82</v>
      </c>
      <c r="W40" s="14">
        <f t="shared" si="2"/>
        <v>63.3</v>
      </c>
    </row>
    <row r="41" spans="1:23" x14ac:dyDescent="0.2">
      <c r="A41" s="24" t="s">
        <v>39</v>
      </c>
      <c r="B41" s="8">
        <v>18.399999999999999</v>
      </c>
      <c r="C41" s="38">
        <v>18</v>
      </c>
      <c r="D41" s="66">
        <v>9.9</v>
      </c>
      <c r="E41" s="62">
        <v>2</v>
      </c>
      <c r="F41" s="46">
        <v>1</v>
      </c>
      <c r="G41" s="41">
        <v>1</v>
      </c>
      <c r="H41" s="95">
        <v>1</v>
      </c>
      <c r="I41" s="96">
        <v>6</v>
      </c>
      <c r="J41" s="97">
        <v>0</v>
      </c>
      <c r="K41" s="9">
        <f t="shared" si="7"/>
        <v>57.3</v>
      </c>
      <c r="L41" s="52">
        <f t="shared" si="3"/>
        <v>0</v>
      </c>
      <c r="M41" s="55">
        <f t="shared" si="4"/>
        <v>0</v>
      </c>
      <c r="N41" s="56">
        <f t="shared" si="5"/>
        <v>5</v>
      </c>
      <c r="O41" s="51">
        <f t="shared" si="1"/>
        <v>5</v>
      </c>
      <c r="P41" s="13">
        <v>24.4</v>
      </c>
      <c r="Q41" s="38">
        <v>18</v>
      </c>
      <c r="R41" s="66">
        <v>9.9</v>
      </c>
      <c r="S41" s="41">
        <v>4</v>
      </c>
      <c r="T41" s="38">
        <v>1</v>
      </c>
      <c r="U41" s="46">
        <v>6</v>
      </c>
      <c r="V41" s="31" t="s">
        <v>82</v>
      </c>
      <c r="W41" s="14">
        <f t="shared" si="2"/>
        <v>63.3</v>
      </c>
    </row>
    <row r="42" spans="1:23" x14ac:dyDescent="0.2">
      <c r="A42" s="24" t="s">
        <v>40</v>
      </c>
      <c r="B42" s="8">
        <v>18.399999999999999</v>
      </c>
      <c r="C42" s="38">
        <v>18</v>
      </c>
      <c r="D42" s="66">
        <v>9.9</v>
      </c>
      <c r="E42" s="62">
        <v>2</v>
      </c>
      <c r="F42" s="46">
        <v>1</v>
      </c>
      <c r="G42" s="41">
        <v>1</v>
      </c>
      <c r="H42" s="95">
        <v>1</v>
      </c>
      <c r="I42" s="96">
        <v>6</v>
      </c>
      <c r="J42" s="97">
        <v>5</v>
      </c>
      <c r="K42" s="9">
        <f t="shared" si="7"/>
        <v>62.3</v>
      </c>
      <c r="L42" s="52">
        <f t="shared" si="3"/>
        <v>0</v>
      </c>
      <c r="M42" s="55">
        <f t="shared" si="4"/>
        <v>0</v>
      </c>
      <c r="N42" s="56">
        <f t="shared" si="5"/>
        <v>0</v>
      </c>
      <c r="O42" s="51">
        <f t="shared" si="1"/>
        <v>0</v>
      </c>
      <c r="P42" s="13">
        <v>24.4</v>
      </c>
      <c r="Q42" s="38">
        <v>18</v>
      </c>
      <c r="R42" s="66">
        <v>9.9</v>
      </c>
      <c r="S42" s="41">
        <v>4</v>
      </c>
      <c r="T42" s="38">
        <v>1</v>
      </c>
      <c r="U42" s="46">
        <v>6</v>
      </c>
      <c r="V42" s="31" t="s">
        <v>82</v>
      </c>
      <c r="W42" s="14">
        <f t="shared" si="2"/>
        <v>63.3</v>
      </c>
    </row>
    <row r="43" spans="1:23" x14ac:dyDescent="0.2">
      <c r="A43" s="24" t="s">
        <v>41</v>
      </c>
      <c r="B43" s="8">
        <v>18.399999999999999</v>
      </c>
      <c r="C43" s="38">
        <v>18</v>
      </c>
      <c r="D43" s="66">
        <v>9.9</v>
      </c>
      <c r="E43" s="62">
        <v>2</v>
      </c>
      <c r="F43" s="46">
        <v>1</v>
      </c>
      <c r="G43" s="41">
        <v>1</v>
      </c>
      <c r="H43" s="95">
        <v>1</v>
      </c>
      <c r="I43" s="96">
        <v>6</v>
      </c>
      <c r="J43" s="97">
        <v>5</v>
      </c>
      <c r="K43" s="9">
        <f t="shared" si="7"/>
        <v>62.3</v>
      </c>
      <c r="L43" s="52">
        <f t="shared" si="3"/>
        <v>0</v>
      </c>
      <c r="M43" s="55">
        <f t="shared" si="4"/>
        <v>0</v>
      </c>
      <c r="N43" s="56">
        <f t="shared" si="5"/>
        <v>0</v>
      </c>
      <c r="O43" s="51">
        <f t="shared" si="1"/>
        <v>0</v>
      </c>
      <c r="P43" s="13">
        <v>24.4</v>
      </c>
      <c r="Q43" s="38">
        <v>18</v>
      </c>
      <c r="R43" s="66">
        <v>9.9</v>
      </c>
      <c r="S43" s="41">
        <v>4</v>
      </c>
      <c r="T43" s="38">
        <v>1</v>
      </c>
      <c r="U43" s="46">
        <v>6</v>
      </c>
      <c r="V43" s="31" t="s">
        <v>82</v>
      </c>
      <c r="W43" s="14">
        <f t="shared" si="2"/>
        <v>63.3</v>
      </c>
    </row>
    <row r="44" spans="1:23" x14ac:dyDescent="0.2">
      <c r="A44" s="24" t="s">
        <v>42</v>
      </c>
      <c r="B44" s="8">
        <v>18.399999999999999</v>
      </c>
      <c r="C44" s="38">
        <v>18</v>
      </c>
      <c r="D44" s="66">
        <v>9.9</v>
      </c>
      <c r="E44" s="62">
        <v>2</v>
      </c>
      <c r="F44" s="46">
        <v>1</v>
      </c>
      <c r="G44" s="41">
        <v>1</v>
      </c>
      <c r="H44" s="95">
        <v>0</v>
      </c>
      <c r="I44" s="96">
        <v>6</v>
      </c>
      <c r="J44" s="97">
        <v>5</v>
      </c>
      <c r="K44" s="9">
        <f t="shared" si="7"/>
        <v>61.3</v>
      </c>
      <c r="L44" s="52">
        <f t="shared" si="3"/>
        <v>1</v>
      </c>
      <c r="M44" s="55">
        <f t="shared" si="4"/>
        <v>0</v>
      </c>
      <c r="N44" s="56">
        <f t="shared" si="5"/>
        <v>0</v>
      </c>
      <c r="O44" s="51">
        <f t="shared" si="1"/>
        <v>1</v>
      </c>
      <c r="P44" s="13">
        <v>24.4</v>
      </c>
      <c r="Q44" s="38">
        <v>18</v>
      </c>
      <c r="R44" s="66">
        <v>9.9</v>
      </c>
      <c r="S44" s="41">
        <v>4</v>
      </c>
      <c r="T44" s="38">
        <v>1</v>
      </c>
      <c r="U44" s="46">
        <v>6</v>
      </c>
      <c r="V44" s="31" t="s">
        <v>82</v>
      </c>
      <c r="W44" s="14">
        <f t="shared" si="2"/>
        <v>63.3</v>
      </c>
    </row>
    <row r="45" spans="1:23" x14ac:dyDescent="0.2">
      <c r="A45" s="24" t="s">
        <v>43</v>
      </c>
      <c r="B45" s="8">
        <v>18.399999999999999</v>
      </c>
      <c r="C45" s="38">
        <v>18</v>
      </c>
      <c r="D45" s="66">
        <v>9.9</v>
      </c>
      <c r="E45" s="62">
        <v>2</v>
      </c>
      <c r="F45" s="46">
        <v>1</v>
      </c>
      <c r="G45" s="41">
        <v>1</v>
      </c>
      <c r="H45" s="95">
        <v>1</v>
      </c>
      <c r="I45" s="96">
        <v>6</v>
      </c>
      <c r="J45" s="97">
        <v>0</v>
      </c>
      <c r="K45" s="9">
        <f t="shared" si="7"/>
        <v>57.3</v>
      </c>
      <c r="L45" s="52">
        <f t="shared" si="3"/>
        <v>0</v>
      </c>
      <c r="M45" s="55">
        <f t="shared" si="4"/>
        <v>0</v>
      </c>
      <c r="N45" s="56">
        <f t="shared" si="5"/>
        <v>5</v>
      </c>
      <c r="O45" s="51">
        <f t="shared" si="1"/>
        <v>5</v>
      </c>
      <c r="P45" s="13">
        <v>24.4</v>
      </c>
      <c r="Q45" s="38">
        <v>18</v>
      </c>
      <c r="R45" s="66">
        <v>9.9</v>
      </c>
      <c r="S45" s="41">
        <v>4</v>
      </c>
      <c r="T45" s="38">
        <v>1</v>
      </c>
      <c r="U45" s="46">
        <v>6</v>
      </c>
      <c r="V45" s="31" t="s">
        <v>82</v>
      </c>
      <c r="W45" s="14">
        <f t="shared" si="2"/>
        <v>63.3</v>
      </c>
    </row>
    <row r="46" spans="1:23" x14ac:dyDescent="0.2">
      <c r="A46" s="24" t="s">
        <v>44</v>
      </c>
      <c r="B46" s="8">
        <v>18.399999999999999</v>
      </c>
      <c r="C46" s="38">
        <v>18</v>
      </c>
      <c r="D46" s="66">
        <v>9.9</v>
      </c>
      <c r="E46" s="62">
        <v>2</v>
      </c>
      <c r="F46" s="46">
        <v>1</v>
      </c>
      <c r="G46" s="41">
        <v>1</v>
      </c>
      <c r="H46" s="95">
        <v>1</v>
      </c>
      <c r="I46" s="96">
        <v>6</v>
      </c>
      <c r="J46" s="97">
        <v>5</v>
      </c>
      <c r="K46" s="9">
        <f t="shared" si="7"/>
        <v>62.3</v>
      </c>
      <c r="L46" s="52">
        <f t="shared" si="3"/>
        <v>0</v>
      </c>
      <c r="M46" s="55">
        <f t="shared" si="4"/>
        <v>0</v>
      </c>
      <c r="N46" s="56">
        <f t="shared" si="5"/>
        <v>0</v>
      </c>
      <c r="O46" s="51">
        <f t="shared" si="1"/>
        <v>0</v>
      </c>
      <c r="P46" s="13">
        <v>24.4</v>
      </c>
      <c r="Q46" s="38">
        <v>18</v>
      </c>
      <c r="R46" s="66">
        <v>9.9</v>
      </c>
      <c r="S46" s="41">
        <v>4</v>
      </c>
      <c r="T46" s="38">
        <v>1</v>
      </c>
      <c r="U46" s="46">
        <v>6</v>
      </c>
      <c r="V46" s="31" t="s">
        <v>82</v>
      </c>
      <c r="W46" s="14">
        <f t="shared" si="2"/>
        <v>63.3</v>
      </c>
    </row>
    <row r="47" spans="1:23" x14ac:dyDescent="0.2">
      <c r="A47" s="24" t="s">
        <v>45</v>
      </c>
      <c r="B47" s="8">
        <v>18.399999999999999</v>
      </c>
      <c r="C47" s="38">
        <v>18</v>
      </c>
      <c r="D47" s="66">
        <v>9.9</v>
      </c>
      <c r="E47" s="62">
        <v>2</v>
      </c>
      <c r="F47" s="46">
        <v>1</v>
      </c>
      <c r="G47" s="41">
        <v>1</v>
      </c>
      <c r="H47" s="95">
        <v>1</v>
      </c>
      <c r="I47" s="96">
        <v>6</v>
      </c>
      <c r="J47" s="97">
        <v>5</v>
      </c>
      <c r="K47" s="9">
        <f t="shared" si="7"/>
        <v>62.3</v>
      </c>
      <c r="L47" s="52">
        <f t="shared" si="3"/>
        <v>0</v>
      </c>
      <c r="M47" s="55">
        <f t="shared" si="4"/>
        <v>0</v>
      </c>
      <c r="N47" s="56">
        <f t="shared" si="5"/>
        <v>0</v>
      </c>
      <c r="O47" s="51">
        <f t="shared" si="1"/>
        <v>0</v>
      </c>
      <c r="P47" s="13">
        <v>24.4</v>
      </c>
      <c r="Q47" s="38">
        <v>18</v>
      </c>
      <c r="R47" s="66">
        <v>9.9</v>
      </c>
      <c r="S47" s="41">
        <v>4</v>
      </c>
      <c r="T47" s="38">
        <v>1</v>
      </c>
      <c r="U47" s="46">
        <v>6</v>
      </c>
      <c r="V47" s="31" t="s">
        <v>82</v>
      </c>
      <c r="W47" s="14">
        <f t="shared" si="2"/>
        <v>63.3</v>
      </c>
    </row>
    <row r="48" spans="1:23" x14ac:dyDescent="0.2">
      <c r="A48" s="24" t="s">
        <v>46</v>
      </c>
      <c r="B48" s="8">
        <v>18.399999999999999</v>
      </c>
      <c r="C48" s="38">
        <v>18</v>
      </c>
      <c r="D48" s="66">
        <v>9.9</v>
      </c>
      <c r="E48" s="62">
        <v>2</v>
      </c>
      <c r="F48" s="46">
        <v>1</v>
      </c>
      <c r="G48" s="41">
        <v>1</v>
      </c>
      <c r="H48" s="95">
        <v>1</v>
      </c>
      <c r="I48" s="96">
        <v>6</v>
      </c>
      <c r="J48" s="97">
        <v>5</v>
      </c>
      <c r="K48" s="9">
        <f t="shared" si="7"/>
        <v>62.3</v>
      </c>
      <c r="L48" s="52">
        <f t="shared" si="3"/>
        <v>0</v>
      </c>
      <c r="M48" s="55">
        <f t="shared" si="4"/>
        <v>0</v>
      </c>
      <c r="N48" s="56">
        <f t="shared" si="5"/>
        <v>0</v>
      </c>
      <c r="O48" s="51">
        <f t="shared" si="1"/>
        <v>0</v>
      </c>
      <c r="P48" s="13">
        <v>24.4</v>
      </c>
      <c r="Q48" s="38">
        <v>18</v>
      </c>
      <c r="R48" s="66">
        <v>9.9</v>
      </c>
      <c r="S48" s="41">
        <v>4</v>
      </c>
      <c r="T48" s="38">
        <v>1</v>
      </c>
      <c r="U48" s="46">
        <v>6</v>
      </c>
      <c r="V48" s="31" t="s">
        <v>82</v>
      </c>
      <c r="W48" s="14">
        <f t="shared" si="2"/>
        <v>63.3</v>
      </c>
    </row>
    <row r="49" spans="1:23" x14ac:dyDescent="0.2">
      <c r="A49" s="24" t="s">
        <v>47</v>
      </c>
      <c r="B49" s="8">
        <v>18.399999999999999</v>
      </c>
      <c r="C49" s="38">
        <v>18</v>
      </c>
      <c r="D49" s="66">
        <v>9.9</v>
      </c>
      <c r="E49" s="62">
        <v>2</v>
      </c>
      <c r="F49" s="46">
        <v>1</v>
      </c>
      <c r="G49" s="41">
        <v>1</v>
      </c>
      <c r="H49" s="95">
        <v>1</v>
      </c>
      <c r="I49" s="96">
        <v>6</v>
      </c>
      <c r="J49" s="97">
        <v>5</v>
      </c>
      <c r="K49" s="9">
        <f t="shared" si="7"/>
        <v>62.3</v>
      </c>
      <c r="L49" s="52">
        <f t="shared" si="3"/>
        <v>0</v>
      </c>
      <c r="M49" s="55">
        <f t="shared" si="4"/>
        <v>0</v>
      </c>
      <c r="N49" s="56">
        <f t="shared" si="5"/>
        <v>0</v>
      </c>
      <c r="O49" s="51">
        <f t="shared" si="1"/>
        <v>0</v>
      </c>
      <c r="P49" s="13">
        <v>24.4</v>
      </c>
      <c r="Q49" s="38">
        <v>18</v>
      </c>
      <c r="R49" s="66">
        <v>9.9</v>
      </c>
      <c r="S49" s="41">
        <v>4</v>
      </c>
      <c r="T49" s="38">
        <v>1</v>
      </c>
      <c r="U49" s="46">
        <v>6</v>
      </c>
      <c r="V49" s="31" t="s">
        <v>82</v>
      </c>
      <c r="W49" s="14">
        <f t="shared" si="2"/>
        <v>63.3</v>
      </c>
    </row>
    <row r="50" spans="1:23" x14ac:dyDescent="0.2">
      <c r="A50" s="24" t="s">
        <v>48</v>
      </c>
      <c r="B50" s="8">
        <v>18.399999999999999</v>
      </c>
      <c r="C50" s="38">
        <v>18</v>
      </c>
      <c r="D50" s="66">
        <v>9.9</v>
      </c>
      <c r="E50" s="62">
        <v>2</v>
      </c>
      <c r="F50" s="46">
        <v>1</v>
      </c>
      <c r="G50" s="41">
        <v>1</v>
      </c>
      <c r="H50" s="95">
        <v>1</v>
      </c>
      <c r="I50" s="96">
        <v>6</v>
      </c>
      <c r="J50" s="97">
        <v>3</v>
      </c>
      <c r="K50" s="9">
        <f t="shared" si="7"/>
        <v>60.3</v>
      </c>
      <c r="L50" s="52">
        <f t="shared" si="3"/>
        <v>0</v>
      </c>
      <c r="M50" s="55">
        <f t="shared" si="4"/>
        <v>0</v>
      </c>
      <c r="N50" s="56">
        <f t="shared" si="5"/>
        <v>2</v>
      </c>
      <c r="O50" s="51">
        <f t="shared" si="1"/>
        <v>2</v>
      </c>
      <c r="P50" s="13">
        <v>24.4</v>
      </c>
      <c r="Q50" s="38">
        <v>18</v>
      </c>
      <c r="R50" s="66">
        <v>9.9</v>
      </c>
      <c r="S50" s="41">
        <v>4</v>
      </c>
      <c r="T50" s="38">
        <v>1</v>
      </c>
      <c r="U50" s="46">
        <v>6</v>
      </c>
      <c r="V50" s="31" t="s">
        <v>82</v>
      </c>
      <c r="W50" s="14">
        <f t="shared" si="2"/>
        <v>63.3</v>
      </c>
    </row>
    <row r="51" spans="1:23" x14ac:dyDescent="0.2">
      <c r="A51" s="24" t="s">
        <v>49</v>
      </c>
      <c r="B51" s="8">
        <v>18.399999999999999</v>
      </c>
      <c r="C51" s="38">
        <v>18</v>
      </c>
      <c r="D51" s="66">
        <v>9.9</v>
      </c>
      <c r="E51" s="62">
        <v>2</v>
      </c>
      <c r="F51" s="46">
        <v>1</v>
      </c>
      <c r="G51" s="41">
        <v>1</v>
      </c>
      <c r="H51" s="95">
        <v>1</v>
      </c>
      <c r="I51" s="96">
        <v>6</v>
      </c>
      <c r="J51" s="97">
        <v>5</v>
      </c>
      <c r="K51" s="9">
        <f t="shared" si="7"/>
        <v>62.3</v>
      </c>
      <c r="L51" s="52">
        <f t="shared" si="3"/>
        <v>0</v>
      </c>
      <c r="M51" s="55">
        <f t="shared" si="4"/>
        <v>0</v>
      </c>
      <c r="N51" s="56">
        <f t="shared" si="5"/>
        <v>0</v>
      </c>
      <c r="O51" s="51">
        <f t="shared" si="1"/>
        <v>0</v>
      </c>
      <c r="P51" s="13">
        <v>24.4</v>
      </c>
      <c r="Q51" s="38">
        <v>18</v>
      </c>
      <c r="R51" s="66">
        <v>9.9</v>
      </c>
      <c r="S51" s="41">
        <v>4</v>
      </c>
      <c r="T51" s="38">
        <v>1</v>
      </c>
      <c r="U51" s="46">
        <v>6</v>
      </c>
      <c r="V51" s="31" t="s">
        <v>82</v>
      </c>
      <c r="W51" s="14">
        <f t="shared" si="2"/>
        <v>63.3</v>
      </c>
    </row>
    <row r="52" spans="1:23" x14ac:dyDescent="0.2">
      <c r="A52" s="24" t="s">
        <v>50</v>
      </c>
      <c r="B52" s="8">
        <v>18.399999999999999</v>
      </c>
      <c r="C52" s="38">
        <v>18</v>
      </c>
      <c r="D52" s="66">
        <v>9.9</v>
      </c>
      <c r="E52" s="62">
        <v>2</v>
      </c>
      <c r="F52" s="46">
        <v>1</v>
      </c>
      <c r="G52" s="41">
        <v>1</v>
      </c>
      <c r="H52" s="95">
        <v>1</v>
      </c>
      <c r="I52" s="96">
        <v>6</v>
      </c>
      <c r="J52" s="97">
        <v>5</v>
      </c>
      <c r="K52" s="9">
        <f t="shared" si="7"/>
        <v>62.3</v>
      </c>
      <c r="L52" s="52">
        <f t="shared" si="3"/>
        <v>0</v>
      </c>
      <c r="M52" s="55">
        <f t="shared" si="4"/>
        <v>0</v>
      </c>
      <c r="N52" s="56">
        <f t="shared" si="5"/>
        <v>0</v>
      </c>
      <c r="O52" s="51">
        <f t="shared" si="1"/>
        <v>0</v>
      </c>
      <c r="P52" s="13">
        <v>24.4</v>
      </c>
      <c r="Q52" s="38">
        <v>18</v>
      </c>
      <c r="R52" s="66">
        <v>9.9</v>
      </c>
      <c r="S52" s="41">
        <v>4</v>
      </c>
      <c r="T52" s="38">
        <v>1</v>
      </c>
      <c r="U52" s="46">
        <v>6</v>
      </c>
      <c r="V52" s="31" t="s">
        <v>82</v>
      </c>
      <c r="W52" s="14">
        <f t="shared" si="2"/>
        <v>63.3</v>
      </c>
    </row>
    <row r="53" spans="1:23" x14ac:dyDescent="0.2">
      <c r="A53" s="24" t="s">
        <v>51</v>
      </c>
      <c r="B53" s="8">
        <v>18.399999999999999</v>
      </c>
      <c r="C53" s="38">
        <v>18</v>
      </c>
      <c r="D53" s="66">
        <v>9.9</v>
      </c>
      <c r="E53" s="62">
        <v>2</v>
      </c>
      <c r="F53" s="46">
        <v>1</v>
      </c>
      <c r="G53" s="41">
        <v>1</v>
      </c>
      <c r="H53" s="95">
        <v>1</v>
      </c>
      <c r="I53" s="96">
        <v>6</v>
      </c>
      <c r="J53" s="97">
        <v>3</v>
      </c>
      <c r="K53" s="9">
        <f t="shared" si="7"/>
        <v>60.3</v>
      </c>
      <c r="L53" s="52">
        <f t="shared" si="3"/>
        <v>0</v>
      </c>
      <c r="M53" s="55">
        <f t="shared" si="4"/>
        <v>0</v>
      </c>
      <c r="N53" s="56">
        <f t="shared" si="5"/>
        <v>2</v>
      </c>
      <c r="O53" s="51">
        <f t="shared" si="1"/>
        <v>2</v>
      </c>
      <c r="P53" s="13">
        <v>24.4</v>
      </c>
      <c r="Q53" s="38">
        <v>18</v>
      </c>
      <c r="R53" s="66">
        <v>9.9</v>
      </c>
      <c r="S53" s="41">
        <v>4</v>
      </c>
      <c r="T53" s="38">
        <v>1</v>
      </c>
      <c r="U53" s="46">
        <v>6</v>
      </c>
      <c r="V53" s="31" t="s">
        <v>82</v>
      </c>
      <c r="W53" s="14">
        <f t="shared" si="2"/>
        <v>63.3</v>
      </c>
    </row>
    <row r="54" spans="1:23" x14ac:dyDescent="0.2">
      <c r="A54" s="24" t="s">
        <v>52</v>
      </c>
      <c r="B54" s="8">
        <v>18.399999999999999</v>
      </c>
      <c r="C54" s="38">
        <v>18</v>
      </c>
      <c r="D54" s="66">
        <v>9.9</v>
      </c>
      <c r="E54" s="62">
        <v>2</v>
      </c>
      <c r="F54" s="46">
        <v>1</v>
      </c>
      <c r="G54" s="41">
        <v>1</v>
      </c>
      <c r="H54" s="95">
        <v>1</v>
      </c>
      <c r="I54" s="96">
        <v>6</v>
      </c>
      <c r="J54" s="97">
        <v>5</v>
      </c>
      <c r="K54" s="9">
        <f t="shared" si="7"/>
        <v>62.3</v>
      </c>
      <c r="L54" s="52">
        <f t="shared" si="3"/>
        <v>0</v>
      </c>
      <c r="M54" s="55">
        <f t="shared" si="4"/>
        <v>0</v>
      </c>
      <c r="N54" s="56">
        <f t="shared" si="5"/>
        <v>0</v>
      </c>
      <c r="O54" s="51">
        <f t="shared" si="1"/>
        <v>0</v>
      </c>
      <c r="P54" s="13">
        <v>24.4</v>
      </c>
      <c r="Q54" s="38">
        <v>18</v>
      </c>
      <c r="R54" s="66">
        <v>9.9</v>
      </c>
      <c r="S54" s="41">
        <v>4</v>
      </c>
      <c r="T54" s="38">
        <v>1</v>
      </c>
      <c r="U54" s="46">
        <v>6</v>
      </c>
      <c r="V54" s="31" t="s">
        <v>82</v>
      </c>
      <c r="W54" s="14">
        <f t="shared" si="2"/>
        <v>63.3</v>
      </c>
    </row>
    <row r="55" spans="1:23" x14ac:dyDescent="0.2">
      <c r="A55" s="24" t="s">
        <v>53</v>
      </c>
      <c r="B55" s="8">
        <v>18.399999999999999</v>
      </c>
      <c r="C55" s="38">
        <v>18</v>
      </c>
      <c r="D55" s="66">
        <v>9.9</v>
      </c>
      <c r="E55" s="62">
        <v>2</v>
      </c>
      <c r="F55" s="46">
        <v>1</v>
      </c>
      <c r="G55" s="41">
        <v>1</v>
      </c>
      <c r="H55" s="95">
        <v>0</v>
      </c>
      <c r="I55" s="96">
        <v>6</v>
      </c>
      <c r="J55" s="97">
        <v>0</v>
      </c>
      <c r="K55" s="9">
        <f t="shared" si="7"/>
        <v>56.3</v>
      </c>
      <c r="L55" s="52">
        <f t="shared" si="3"/>
        <v>1</v>
      </c>
      <c r="M55" s="55">
        <f t="shared" si="4"/>
        <v>0</v>
      </c>
      <c r="N55" s="56">
        <f t="shared" si="5"/>
        <v>5</v>
      </c>
      <c r="O55" s="51">
        <f t="shared" si="1"/>
        <v>6</v>
      </c>
      <c r="P55" s="13">
        <v>24.4</v>
      </c>
      <c r="Q55" s="38">
        <v>18</v>
      </c>
      <c r="R55" s="66">
        <v>9.9</v>
      </c>
      <c r="S55" s="41">
        <v>4</v>
      </c>
      <c r="T55" s="38">
        <v>1</v>
      </c>
      <c r="U55" s="46">
        <v>6</v>
      </c>
      <c r="V55" s="31" t="s">
        <v>82</v>
      </c>
      <c r="W55" s="14">
        <f t="shared" si="2"/>
        <v>63.3</v>
      </c>
    </row>
    <row r="56" spans="1:23" x14ac:dyDescent="0.2">
      <c r="A56" s="24" t="s">
        <v>54</v>
      </c>
      <c r="B56" s="8">
        <v>18.399999999999999</v>
      </c>
      <c r="C56" s="38">
        <v>18</v>
      </c>
      <c r="D56" s="66">
        <v>9.9</v>
      </c>
      <c r="E56" s="62">
        <v>2</v>
      </c>
      <c r="F56" s="46">
        <v>1</v>
      </c>
      <c r="G56" s="41">
        <v>1</v>
      </c>
      <c r="H56" s="95">
        <v>1</v>
      </c>
      <c r="I56" s="96">
        <v>6</v>
      </c>
      <c r="J56" s="97">
        <v>5</v>
      </c>
      <c r="K56" s="9">
        <f t="shared" si="7"/>
        <v>62.3</v>
      </c>
      <c r="L56" s="52">
        <f t="shared" si="3"/>
        <v>0</v>
      </c>
      <c r="M56" s="55">
        <f t="shared" si="4"/>
        <v>0</v>
      </c>
      <c r="N56" s="56">
        <f t="shared" si="5"/>
        <v>0</v>
      </c>
      <c r="O56" s="51">
        <f t="shared" si="1"/>
        <v>0</v>
      </c>
      <c r="P56" s="13">
        <v>24.4</v>
      </c>
      <c r="Q56" s="38">
        <v>18</v>
      </c>
      <c r="R56" s="66">
        <v>9.9</v>
      </c>
      <c r="S56" s="41">
        <v>4</v>
      </c>
      <c r="T56" s="38">
        <v>1</v>
      </c>
      <c r="U56" s="46">
        <v>6</v>
      </c>
      <c r="V56" s="31" t="s">
        <v>82</v>
      </c>
      <c r="W56" s="14">
        <f t="shared" si="2"/>
        <v>63.3</v>
      </c>
    </row>
    <row r="57" spans="1:23" x14ac:dyDescent="0.2">
      <c r="A57" s="24" t="s">
        <v>55</v>
      </c>
      <c r="B57" s="8">
        <v>18.399999999999999</v>
      </c>
      <c r="C57" s="38">
        <v>18</v>
      </c>
      <c r="D57" s="66">
        <v>9.9</v>
      </c>
      <c r="E57" s="62">
        <v>2</v>
      </c>
      <c r="F57" s="46">
        <v>1</v>
      </c>
      <c r="G57" s="41">
        <v>1</v>
      </c>
      <c r="H57" s="95">
        <v>1</v>
      </c>
      <c r="I57" s="96">
        <v>6</v>
      </c>
      <c r="J57" s="97">
        <v>5</v>
      </c>
      <c r="K57" s="9">
        <f t="shared" ref="K57:K72" si="8">SUM(B57:J57)</f>
        <v>62.3</v>
      </c>
      <c r="L57" s="52">
        <f t="shared" si="3"/>
        <v>0</v>
      </c>
      <c r="M57" s="55">
        <f t="shared" si="4"/>
        <v>0</v>
      </c>
      <c r="N57" s="56">
        <f t="shared" si="5"/>
        <v>0</v>
      </c>
      <c r="O57" s="51">
        <f t="shared" si="1"/>
        <v>0</v>
      </c>
      <c r="P57" s="13">
        <v>24.4</v>
      </c>
      <c r="Q57" s="38">
        <v>18</v>
      </c>
      <c r="R57" s="66">
        <v>9.9</v>
      </c>
      <c r="S57" s="41">
        <v>4</v>
      </c>
      <c r="T57" s="38">
        <v>1</v>
      </c>
      <c r="U57" s="46">
        <v>6</v>
      </c>
      <c r="V57" s="31" t="s">
        <v>82</v>
      </c>
      <c r="W57" s="14">
        <f t="shared" si="2"/>
        <v>63.3</v>
      </c>
    </row>
    <row r="58" spans="1:23" x14ac:dyDescent="0.2">
      <c r="A58" s="24" t="s">
        <v>56</v>
      </c>
      <c r="B58" s="8">
        <v>18.399999999999999</v>
      </c>
      <c r="C58" s="38">
        <v>18</v>
      </c>
      <c r="D58" s="66">
        <v>9.9</v>
      </c>
      <c r="E58" s="62">
        <v>2</v>
      </c>
      <c r="F58" s="46">
        <v>1</v>
      </c>
      <c r="G58" s="41">
        <v>1</v>
      </c>
      <c r="H58" s="95">
        <v>1</v>
      </c>
      <c r="I58" s="96">
        <v>6</v>
      </c>
      <c r="J58" s="97">
        <v>5</v>
      </c>
      <c r="K58" s="9">
        <f t="shared" si="8"/>
        <v>62.3</v>
      </c>
      <c r="L58" s="52">
        <f t="shared" si="3"/>
        <v>0</v>
      </c>
      <c r="M58" s="55">
        <f t="shared" si="4"/>
        <v>0</v>
      </c>
      <c r="N58" s="56">
        <f t="shared" si="5"/>
        <v>0</v>
      </c>
      <c r="O58" s="51">
        <f t="shared" si="1"/>
        <v>0</v>
      </c>
      <c r="P58" s="13">
        <v>24.4</v>
      </c>
      <c r="Q58" s="38">
        <v>18</v>
      </c>
      <c r="R58" s="66">
        <v>9.9</v>
      </c>
      <c r="S58" s="41">
        <v>4</v>
      </c>
      <c r="T58" s="38">
        <v>1</v>
      </c>
      <c r="U58" s="46">
        <v>6</v>
      </c>
      <c r="V58" s="31" t="s">
        <v>82</v>
      </c>
      <c r="W58" s="14">
        <f t="shared" si="2"/>
        <v>63.3</v>
      </c>
    </row>
    <row r="59" spans="1:23" x14ac:dyDescent="0.2">
      <c r="A59" s="24" t="s">
        <v>57</v>
      </c>
      <c r="B59" s="8">
        <v>18.399999999999999</v>
      </c>
      <c r="C59" s="38">
        <v>18</v>
      </c>
      <c r="D59" s="66">
        <v>9.9</v>
      </c>
      <c r="E59" s="62">
        <v>2</v>
      </c>
      <c r="F59" s="46">
        <v>1</v>
      </c>
      <c r="G59" s="41">
        <v>1</v>
      </c>
      <c r="H59" s="95">
        <v>1</v>
      </c>
      <c r="I59" s="96">
        <v>6</v>
      </c>
      <c r="J59" s="97">
        <v>0</v>
      </c>
      <c r="K59" s="9">
        <f t="shared" si="8"/>
        <v>57.3</v>
      </c>
      <c r="L59" s="52">
        <f t="shared" si="3"/>
        <v>0</v>
      </c>
      <c r="M59" s="55">
        <f t="shared" si="4"/>
        <v>0</v>
      </c>
      <c r="N59" s="56">
        <f t="shared" si="5"/>
        <v>5</v>
      </c>
      <c r="O59" s="51">
        <f t="shared" si="1"/>
        <v>5</v>
      </c>
      <c r="P59" s="13">
        <v>24.4</v>
      </c>
      <c r="Q59" s="38">
        <v>18</v>
      </c>
      <c r="R59" s="66">
        <v>9.9</v>
      </c>
      <c r="S59" s="41">
        <v>4</v>
      </c>
      <c r="T59" s="38">
        <v>1</v>
      </c>
      <c r="U59" s="46">
        <v>6</v>
      </c>
      <c r="V59" s="31" t="s">
        <v>82</v>
      </c>
      <c r="W59" s="14">
        <f t="shared" si="2"/>
        <v>63.3</v>
      </c>
    </row>
    <row r="60" spans="1:23" x14ac:dyDescent="0.2">
      <c r="A60" s="24" t="s">
        <v>58</v>
      </c>
      <c r="B60" s="8">
        <v>18.399999999999999</v>
      </c>
      <c r="C60" s="38">
        <v>18</v>
      </c>
      <c r="D60" s="66">
        <v>9.9</v>
      </c>
      <c r="E60" s="62">
        <v>2</v>
      </c>
      <c r="F60" s="46">
        <v>1</v>
      </c>
      <c r="G60" s="41">
        <v>1</v>
      </c>
      <c r="H60" s="95">
        <v>1</v>
      </c>
      <c r="I60" s="96">
        <v>6</v>
      </c>
      <c r="J60" s="97">
        <v>5</v>
      </c>
      <c r="K60" s="9">
        <f t="shared" si="8"/>
        <v>62.3</v>
      </c>
      <c r="L60" s="52">
        <f t="shared" si="3"/>
        <v>0</v>
      </c>
      <c r="M60" s="55">
        <f t="shared" si="4"/>
        <v>0</v>
      </c>
      <c r="N60" s="56">
        <f t="shared" si="5"/>
        <v>0</v>
      </c>
      <c r="O60" s="51">
        <f t="shared" si="1"/>
        <v>0</v>
      </c>
      <c r="P60" s="13">
        <v>24.4</v>
      </c>
      <c r="Q60" s="38">
        <v>18</v>
      </c>
      <c r="R60" s="66">
        <v>9.9</v>
      </c>
      <c r="S60" s="41">
        <v>4</v>
      </c>
      <c r="T60" s="38">
        <v>1</v>
      </c>
      <c r="U60" s="46">
        <v>6</v>
      </c>
      <c r="V60" s="31" t="s">
        <v>82</v>
      </c>
      <c r="W60" s="14">
        <f t="shared" si="2"/>
        <v>63.3</v>
      </c>
    </row>
    <row r="61" spans="1:23" x14ac:dyDescent="0.2">
      <c r="A61" s="24" t="s">
        <v>59</v>
      </c>
      <c r="B61" s="8">
        <v>18.399999999999999</v>
      </c>
      <c r="C61" s="38">
        <v>18</v>
      </c>
      <c r="D61" s="66">
        <v>9.9</v>
      </c>
      <c r="E61" s="62">
        <v>2</v>
      </c>
      <c r="F61" s="46">
        <v>1</v>
      </c>
      <c r="G61" s="41">
        <v>1</v>
      </c>
      <c r="H61" s="95">
        <v>1</v>
      </c>
      <c r="I61" s="96">
        <v>6</v>
      </c>
      <c r="J61" s="97">
        <v>5</v>
      </c>
      <c r="K61" s="9">
        <f t="shared" si="8"/>
        <v>62.3</v>
      </c>
      <c r="L61" s="52">
        <f t="shared" si="3"/>
        <v>0</v>
      </c>
      <c r="M61" s="55">
        <f t="shared" si="4"/>
        <v>0</v>
      </c>
      <c r="N61" s="56">
        <f t="shared" si="5"/>
        <v>0</v>
      </c>
      <c r="O61" s="51">
        <f t="shared" si="1"/>
        <v>0</v>
      </c>
      <c r="P61" s="13">
        <v>24.4</v>
      </c>
      <c r="Q61" s="38">
        <v>18</v>
      </c>
      <c r="R61" s="66">
        <v>9.9</v>
      </c>
      <c r="S61" s="41">
        <v>4</v>
      </c>
      <c r="T61" s="38">
        <v>1</v>
      </c>
      <c r="U61" s="46">
        <v>6</v>
      </c>
      <c r="V61" s="31" t="s">
        <v>82</v>
      </c>
      <c r="W61" s="14">
        <f t="shared" si="2"/>
        <v>63.3</v>
      </c>
    </row>
    <row r="62" spans="1:23" x14ac:dyDescent="0.2">
      <c r="A62" s="24" t="s">
        <v>90</v>
      </c>
      <c r="B62" s="8">
        <v>18.399999999999999</v>
      </c>
      <c r="C62" s="38">
        <v>18</v>
      </c>
      <c r="D62" s="66">
        <v>9.9</v>
      </c>
      <c r="E62" s="62">
        <v>2</v>
      </c>
      <c r="F62" s="46">
        <v>1</v>
      </c>
      <c r="G62" s="41">
        <v>1</v>
      </c>
      <c r="H62" s="95">
        <v>0</v>
      </c>
      <c r="I62" s="96">
        <v>6</v>
      </c>
      <c r="J62" s="97">
        <v>0</v>
      </c>
      <c r="K62" s="9">
        <f t="shared" si="8"/>
        <v>56.3</v>
      </c>
      <c r="L62" s="52">
        <f t="shared" si="3"/>
        <v>1</v>
      </c>
      <c r="M62" s="55">
        <f t="shared" si="4"/>
        <v>0</v>
      </c>
      <c r="N62" s="56">
        <f t="shared" si="5"/>
        <v>5</v>
      </c>
      <c r="O62" s="51">
        <f t="shared" si="1"/>
        <v>6</v>
      </c>
      <c r="P62" s="13">
        <v>24.4</v>
      </c>
      <c r="Q62" s="38">
        <v>18</v>
      </c>
      <c r="R62" s="66">
        <v>9.9</v>
      </c>
      <c r="S62" s="41">
        <v>4</v>
      </c>
      <c r="T62" s="38">
        <v>1</v>
      </c>
      <c r="U62" s="46">
        <v>6</v>
      </c>
      <c r="V62" s="31" t="s">
        <v>82</v>
      </c>
      <c r="W62" s="14">
        <f t="shared" si="2"/>
        <v>63.3</v>
      </c>
    </row>
    <row r="63" spans="1:23" x14ac:dyDescent="0.2">
      <c r="A63" s="24" t="s">
        <v>91</v>
      </c>
      <c r="B63" s="8">
        <v>18.399999999999999</v>
      </c>
      <c r="C63" s="38">
        <v>18</v>
      </c>
      <c r="D63" s="66">
        <v>9.9</v>
      </c>
      <c r="E63" s="62">
        <v>2</v>
      </c>
      <c r="F63" s="46">
        <v>1</v>
      </c>
      <c r="G63" s="41">
        <v>1</v>
      </c>
      <c r="H63" s="95">
        <v>1</v>
      </c>
      <c r="I63" s="96">
        <v>6</v>
      </c>
      <c r="J63" s="97">
        <v>5</v>
      </c>
      <c r="K63" s="9">
        <f t="shared" si="8"/>
        <v>62.3</v>
      </c>
      <c r="L63" s="52">
        <f t="shared" si="3"/>
        <v>0</v>
      </c>
      <c r="M63" s="55">
        <f t="shared" si="4"/>
        <v>0</v>
      </c>
      <c r="N63" s="56">
        <f t="shared" si="5"/>
        <v>0</v>
      </c>
      <c r="O63" s="51">
        <f t="shared" si="1"/>
        <v>0</v>
      </c>
      <c r="P63" s="13">
        <v>24.4</v>
      </c>
      <c r="Q63" s="38">
        <v>18</v>
      </c>
      <c r="R63" s="66">
        <v>9.9</v>
      </c>
      <c r="S63" s="41">
        <v>4</v>
      </c>
      <c r="T63" s="38">
        <v>1</v>
      </c>
      <c r="U63" s="46">
        <v>6</v>
      </c>
      <c r="V63" s="31" t="s">
        <v>82</v>
      </c>
      <c r="W63" s="14">
        <f t="shared" si="2"/>
        <v>63.3</v>
      </c>
    </row>
    <row r="64" spans="1:23" x14ac:dyDescent="0.2">
      <c r="A64" s="24" t="s">
        <v>60</v>
      </c>
      <c r="B64" s="8">
        <v>18.399999999999999</v>
      </c>
      <c r="C64" s="38">
        <v>18</v>
      </c>
      <c r="D64" s="66">
        <v>9.9</v>
      </c>
      <c r="E64" s="62">
        <v>2</v>
      </c>
      <c r="F64" s="46">
        <v>1</v>
      </c>
      <c r="G64" s="41">
        <v>1</v>
      </c>
      <c r="H64" s="95">
        <v>1</v>
      </c>
      <c r="I64" s="96">
        <v>6</v>
      </c>
      <c r="J64" s="97">
        <v>5</v>
      </c>
      <c r="K64" s="9">
        <f t="shared" si="8"/>
        <v>62.3</v>
      </c>
      <c r="L64" s="52">
        <f t="shared" si="3"/>
        <v>0</v>
      </c>
      <c r="M64" s="55">
        <f t="shared" si="4"/>
        <v>0</v>
      </c>
      <c r="N64" s="56">
        <f t="shared" si="5"/>
        <v>0</v>
      </c>
      <c r="O64" s="51">
        <f t="shared" si="1"/>
        <v>0</v>
      </c>
      <c r="P64" s="13">
        <v>24.4</v>
      </c>
      <c r="Q64" s="38">
        <v>18</v>
      </c>
      <c r="R64" s="66">
        <v>9.9</v>
      </c>
      <c r="S64" s="41">
        <v>4</v>
      </c>
      <c r="T64" s="38">
        <v>1</v>
      </c>
      <c r="U64" s="46">
        <v>6</v>
      </c>
      <c r="V64" s="31" t="s">
        <v>82</v>
      </c>
      <c r="W64" s="14">
        <f t="shared" si="2"/>
        <v>63.3</v>
      </c>
    </row>
    <row r="65" spans="1:23" x14ac:dyDescent="0.2">
      <c r="A65" s="24" t="s">
        <v>61</v>
      </c>
      <c r="B65" s="8">
        <v>18.399999999999999</v>
      </c>
      <c r="C65" s="38">
        <v>18</v>
      </c>
      <c r="D65" s="66">
        <v>9.9</v>
      </c>
      <c r="E65" s="62">
        <v>2</v>
      </c>
      <c r="F65" s="46">
        <v>1</v>
      </c>
      <c r="G65" s="41">
        <v>1</v>
      </c>
      <c r="H65" s="95">
        <v>1</v>
      </c>
      <c r="I65" s="96">
        <v>6</v>
      </c>
      <c r="J65" s="97">
        <v>5</v>
      </c>
      <c r="K65" s="9">
        <f t="shared" si="8"/>
        <v>62.3</v>
      </c>
      <c r="L65" s="52">
        <f t="shared" si="3"/>
        <v>0</v>
      </c>
      <c r="M65" s="55">
        <f t="shared" si="4"/>
        <v>0</v>
      </c>
      <c r="N65" s="56">
        <f t="shared" si="5"/>
        <v>0</v>
      </c>
      <c r="O65" s="51">
        <f t="shared" si="1"/>
        <v>0</v>
      </c>
      <c r="P65" s="13">
        <v>24.4</v>
      </c>
      <c r="Q65" s="38">
        <v>18</v>
      </c>
      <c r="R65" s="66">
        <v>9.9</v>
      </c>
      <c r="S65" s="41">
        <v>4</v>
      </c>
      <c r="T65" s="38">
        <v>1</v>
      </c>
      <c r="U65" s="46">
        <v>6</v>
      </c>
      <c r="V65" s="31" t="s">
        <v>82</v>
      </c>
      <c r="W65" s="14">
        <f t="shared" si="2"/>
        <v>63.3</v>
      </c>
    </row>
    <row r="66" spans="1:23" x14ac:dyDescent="0.2">
      <c r="A66" s="24" t="s">
        <v>62</v>
      </c>
      <c r="B66" s="8">
        <v>18.399999999999999</v>
      </c>
      <c r="C66" s="38">
        <v>18</v>
      </c>
      <c r="D66" s="66">
        <v>9.9</v>
      </c>
      <c r="E66" s="62">
        <v>2</v>
      </c>
      <c r="F66" s="46">
        <v>1</v>
      </c>
      <c r="G66" s="41">
        <v>1</v>
      </c>
      <c r="H66" s="95">
        <v>1</v>
      </c>
      <c r="I66" s="96">
        <v>6</v>
      </c>
      <c r="J66" s="97">
        <v>5</v>
      </c>
      <c r="K66" s="9">
        <f t="shared" si="8"/>
        <v>62.3</v>
      </c>
      <c r="L66" s="52">
        <f t="shared" si="3"/>
        <v>0</v>
      </c>
      <c r="M66" s="55">
        <f t="shared" si="4"/>
        <v>0</v>
      </c>
      <c r="N66" s="56">
        <f t="shared" si="5"/>
        <v>0</v>
      </c>
      <c r="O66" s="51">
        <f t="shared" si="1"/>
        <v>0</v>
      </c>
      <c r="P66" s="13">
        <v>24.4</v>
      </c>
      <c r="Q66" s="38">
        <v>18</v>
      </c>
      <c r="R66" s="66">
        <v>9.9</v>
      </c>
      <c r="S66" s="41">
        <v>4</v>
      </c>
      <c r="T66" s="38">
        <v>1</v>
      </c>
      <c r="U66" s="46">
        <v>6</v>
      </c>
      <c r="V66" s="31" t="s">
        <v>82</v>
      </c>
      <c r="W66" s="14">
        <f t="shared" si="2"/>
        <v>63.3</v>
      </c>
    </row>
    <row r="67" spans="1:23" x14ac:dyDescent="0.2">
      <c r="A67" s="24" t="s">
        <v>63</v>
      </c>
      <c r="B67" s="8">
        <v>18.399999999999999</v>
      </c>
      <c r="C67" s="38">
        <v>18</v>
      </c>
      <c r="D67" s="66">
        <v>9.9</v>
      </c>
      <c r="E67" s="62">
        <v>2</v>
      </c>
      <c r="F67" s="46">
        <v>1</v>
      </c>
      <c r="G67" s="41">
        <v>1</v>
      </c>
      <c r="H67" s="95">
        <v>1</v>
      </c>
      <c r="I67" s="96">
        <v>6</v>
      </c>
      <c r="J67" s="97">
        <v>0</v>
      </c>
      <c r="K67" s="9">
        <f t="shared" si="8"/>
        <v>57.3</v>
      </c>
      <c r="L67" s="52">
        <f t="shared" si="3"/>
        <v>0</v>
      </c>
      <c r="M67" s="55">
        <f t="shared" si="4"/>
        <v>0</v>
      </c>
      <c r="N67" s="56">
        <f t="shared" si="5"/>
        <v>5</v>
      </c>
      <c r="O67" s="51">
        <f t="shared" si="1"/>
        <v>5</v>
      </c>
      <c r="P67" s="13">
        <v>24.4</v>
      </c>
      <c r="Q67" s="38">
        <v>18</v>
      </c>
      <c r="R67" s="66">
        <v>9.9</v>
      </c>
      <c r="S67" s="41">
        <v>4</v>
      </c>
      <c r="T67" s="38">
        <v>1</v>
      </c>
      <c r="U67" s="46">
        <v>6</v>
      </c>
      <c r="V67" s="31" t="s">
        <v>82</v>
      </c>
      <c r="W67" s="14">
        <f t="shared" si="2"/>
        <v>63.3</v>
      </c>
    </row>
    <row r="68" spans="1:23" x14ac:dyDescent="0.2">
      <c r="A68" s="24" t="s">
        <v>64</v>
      </c>
      <c r="B68" s="8">
        <v>18.399999999999999</v>
      </c>
      <c r="C68" s="38">
        <v>18</v>
      </c>
      <c r="D68" s="66">
        <v>9.9</v>
      </c>
      <c r="E68" s="62">
        <v>2</v>
      </c>
      <c r="F68" s="46">
        <v>1</v>
      </c>
      <c r="G68" s="41">
        <v>1</v>
      </c>
      <c r="H68" s="95">
        <v>1</v>
      </c>
      <c r="I68" s="96">
        <v>6</v>
      </c>
      <c r="J68" s="97">
        <v>5</v>
      </c>
      <c r="K68" s="9">
        <f t="shared" si="8"/>
        <v>62.3</v>
      </c>
      <c r="L68" s="52">
        <f t="shared" si="3"/>
        <v>0</v>
      </c>
      <c r="M68" s="55">
        <f t="shared" si="4"/>
        <v>0</v>
      </c>
      <c r="N68" s="56">
        <f t="shared" si="5"/>
        <v>0</v>
      </c>
      <c r="O68" s="51">
        <f t="shared" si="1"/>
        <v>0</v>
      </c>
      <c r="P68" s="13">
        <v>24.4</v>
      </c>
      <c r="Q68" s="38">
        <v>18</v>
      </c>
      <c r="R68" s="66">
        <v>9.9</v>
      </c>
      <c r="S68" s="41">
        <v>4</v>
      </c>
      <c r="T68" s="38">
        <v>1</v>
      </c>
      <c r="U68" s="46">
        <v>6</v>
      </c>
      <c r="V68" s="31" t="s">
        <v>82</v>
      </c>
      <c r="W68" s="14">
        <f t="shared" si="2"/>
        <v>63.3</v>
      </c>
    </row>
    <row r="69" spans="1:23" x14ac:dyDescent="0.2">
      <c r="A69" s="24" t="s">
        <v>65</v>
      </c>
      <c r="B69" s="8">
        <v>18.399999999999999</v>
      </c>
      <c r="C69" s="38">
        <v>18</v>
      </c>
      <c r="D69" s="66">
        <v>9.9</v>
      </c>
      <c r="E69" s="62">
        <v>2</v>
      </c>
      <c r="F69" s="46">
        <v>1</v>
      </c>
      <c r="G69" s="41">
        <v>1</v>
      </c>
      <c r="H69" s="95">
        <v>0</v>
      </c>
      <c r="I69" s="96">
        <v>6</v>
      </c>
      <c r="J69" s="97">
        <v>0</v>
      </c>
      <c r="K69" s="9">
        <f t="shared" si="8"/>
        <v>56.3</v>
      </c>
      <c r="L69" s="52">
        <f t="shared" si="3"/>
        <v>1</v>
      </c>
      <c r="M69" s="55">
        <f t="shared" si="4"/>
        <v>0</v>
      </c>
      <c r="N69" s="56">
        <f t="shared" si="5"/>
        <v>5</v>
      </c>
      <c r="O69" s="51">
        <f t="shared" si="1"/>
        <v>6</v>
      </c>
      <c r="P69" s="13">
        <v>24.4</v>
      </c>
      <c r="Q69" s="38">
        <v>18</v>
      </c>
      <c r="R69" s="66">
        <v>9.9</v>
      </c>
      <c r="S69" s="41">
        <v>4</v>
      </c>
      <c r="T69" s="38">
        <v>1</v>
      </c>
      <c r="U69" s="46">
        <v>6</v>
      </c>
      <c r="V69" s="31" t="s">
        <v>82</v>
      </c>
      <c r="W69" s="14">
        <f t="shared" si="2"/>
        <v>63.3</v>
      </c>
    </row>
    <row r="70" spans="1:23" x14ac:dyDescent="0.2">
      <c r="A70" s="24" t="s">
        <v>66</v>
      </c>
      <c r="B70" s="8">
        <v>18.399999999999999</v>
      </c>
      <c r="C70" s="38">
        <v>18</v>
      </c>
      <c r="D70" s="66">
        <v>9.9</v>
      </c>
      <c r="E70" s="62">
        <v>2</v>
      </c>
      <c r="F70" s="46">
        <v>1</v>
      </c>
      <c r="G70" s="41">
        <v>1</v>
      </c>
      <c r="H70" s="95">
        <v>1</v>
      </c>
      <c r="I70" s="96">
        <v>6</v>
      </c>
      <c r="J70" s="97">
        <v>0</v>
      </c>
      <c r="K70" s="72">
        <f t="shared" si="8"/>
        <v>57.3</v>
      </c>
      <c r="L70" s="52">
        <f t="shared" si="3"/>
        <v>0</v>
      </c>
      <c r="M70" s="55">
        <f t="shared" si="4"/>
        <v>0</v>
      </c>
      <c r="N70" s="56">
        <f t="shared" si="5"/>
        <v>5</v>
      </c>
      <c r="O70" s="51">
        <f t="shared" si="1"/>
        <v>5</v>
      </c>
      <c r="P70" s="13">
        <v>24.4</v>
      </c>
      <c r="Q70" s="38">
        <v>18</v>
      </c>
      <c r="R70" s="66">
        <v>9.9</v>
      </c>
      <c r="S70" s="41">
        <v>4</v>
      </c>
      <c r="T70" s="38">
        <v>1</v>
      </c>
      <c r="U70" s="46">
        <v>6</v>
      </c>
      <c r="V70" s="31" t="s">
        <v>82</v>
      </c>
      <c r="W70" s="14">
        <f t="shared" si="2"/>
        <v>63.3</v>
      </c>
    </row>
    <row r="71" spans="1:23" x14ac:dyDescent="0.2">
      <c r="A71" s="24" t="s">
        <v>67</v>
      </c>
      <c r="B71" s="8">
        <v>18.399999999999999</v>
      </c>
      <c r="C71" s="38">
        <v>18</v>
      </c>
      <c r="D71" s="66">
        <v>9.9</v>
      </c>
      <c r="E71" s="62">
        <v>2</v>
      </c>
      <c r="F71" s="46">
        <v>1</v>
      </c>
      <c r="G71" s="41">
        <v>1</v>
      </c>
      <c r="H71" s="95">
        <v>1</v>
      </c>
      <c r="I71" s="96">
        <v>6</v>
      </c>
      <c r="J71" s="97">
        <v>5</v>
      </c>
      <c r="K71" s="9">
        <f t="shared" si="8"/>
        <v>62.3</v>
      </c>
      <c r="L71" s="52">
        <f t="shared" si="3"/>
        <v>0</v>
      </c>
      <c r="M71" s="55">
        <f t="shared" si="4"/>
        <v>0</v>
      </c>
      <c r="N71" s="56">
        <f t="shared" si="5"/>
        <v>0</v>
      </c>
      <c r="O71" s="51">
        <f t="shared" si="1"/>
        <v>0</v>
      </c>
      <c r="P71" s="13">
        <v>24.4</v>
      </c>
      <c r="Q71" s="38">
        <v>18</v>
      </c>
      <c r="R71" s="66">
        <v>9.9</v>
      </c>
      <c r="S71" s="41">
        <v>4</v>
      </c>
      <c r="T71" s="38">
        <v>1</v>
      </c>
      <c r="U71" s="46">
        <v>6</v>
      </c>
      <c r="V71" s="31" t="s">
        <v>82</v>
      </c>
      <c r="W71" s="14">
        <f t="shared" si="2"/>
        <v>63.3</v>
      </c>
    </row>
    <row r="72" spans="1:23" x14ac:dyDescent="0.2">
      <c r="A72" s="24" t="s">
        <v>68</v>
      </c>
      <c r="B72" s="8">
        <v>18.399999999999999</v>
      </c>
      <c r="C72" s="38">
        <v>18</v>
      </c>
      <c r="D72" s="66">
        <v>9.9</v>
      </c>
      <c r="E72" s="62">
        <v>2</v>
      </c>
      <c r="F72" s="46">
        <v>1</v>
      </c>
      <c r="G72" s="41">
        <v>1</v>
      </c>
      <c r="H72" s="95">
        <v>1</v>
      </c>
      <c r="I72" s="96">
        <v>6</v>
      </c>
      <c r="J72" s="97">
        <v>0</v>
      </c>
      <c r="K72" s="9">
        <f t="shared" si="8"/>
        <v>57.3</v>
      </c>
      <c r="L72" s="52">
        <f t="shared" si="3"/>
        <v>0</v>
      </c>
      <c r="M72" s="55">
        <f t="shared" si="4"/>
        <v>0</v>
      </c>
      <c r="N72" s="56">
        <f t="shared" si="5"/>
        <v>5</v>
      </c>
      <c r="O72" s="51">
        <f t="shared" si="1"/>
        <v>5</v>
      </c>
      <c r="P72" s="13">
        <v>24.4</v>
      </c>
      <c r="Q72" s="38">
        <v>18</v>
      </c>
      <c r="R72" s="66">
        <v>9.9</v>
      </c>
      <c r="S72" s="41">
        <v>4</v>
      </c>
      <c r="T72" s="38">
        <v>1</v>
      </c>
      <c r="U72" s="46">
        <v>6</v>
      </c>
      <c r="V72" s="31" t="s">
        <v>82</v>
      </c>
      <c r="W72" s="14">
        <f t="shared" si="2"/>
        <v>63.3</v>
      </c>
    </row>
    <row r="73" spans="1:23" x14ac:dyDescent="0.2">
      <c r="A73" s="24" t="s">
        <v>69</v>
      </c>
      <c r="B73" s="8">
        <v>18.399999999999999</v>
      </c>
      <c r="C73" s="38">
        <v>18</v>
      </c>
      <c r="D73" s="66">
        <v>9.9</v>
      </c>
      <c r="E73" s="62">
        <v>2</v>
      </c>
      <c r="F73" s="46">
        <v>1</v>
      </c>
      <c r="G73" s="41">
        <v>1</v>
      </c>
      <c r="H73" s="95">
        <v>1</v>
      </c>
      <c r="I73" s="96">
        <v>6</v>
      </c>
      <c r="J73" s="97">
        <v>0</v>
      </c>
      <c r="K73" s="9">
        <f>SUM(B73:J73)</f>
        <v>57.3</v>
      </c>
      <c r="L73" s="52">
        <f t="shared" si="3"/>
        <v>0</v>
      </c>
      <c r="M73" s="55">
        <f t="shared" si="4"/>
        <v>0</v>
      </c>
      <c r="N73" s="56">
        <f t="shared" si="5"/>
        <v>5</v>
      </c>
      <c r="O73" s="51">
        <f t="shared" si="1"/>
        <v>5</v>
      </c>
      <c r="P73" s="13">
        <v>24.4</v>
      </c>
      <c r="Q73" s="38">
        <v>18</v>
      </c>
      <c r="R73" s="66">
        <v>9.9</v>
      </c>
      <c r="S73" s="41">
        <v>4</v>
      </c>
      <c r="T73" s="38">
        <v>1</v>
      </c>
      <c r="U73" s="46">
        <v>6</v>
      </c>
      <c r="V73" s="31" t="s">
        <v>82</v>
      </c>
      <c r="W73" s="14">
        <f t="shared" si="2"/>
        <v>63.3</v>
      </c>
    </row>
    <row r="74" spans="1:23" ht="13.5" thickBot="1" x14ac:dyDescent="0.25">
      <c r="A74" s="25" t="s">
        <v>70</v>
      </c>
      <c r="B74" s="61">
        <v>18.399999999999999</v>
      </c>
      <c r="C74" s="103">
        <v>18</v>
      </c>
      <c r="D74" s="75">
        <v>9.9</v>
      </c>
      <c r="E74" s="63">
        <v>2</v>
      </c>
      <c r="F74" s="47">
        <v>1</v>
      </c>
      <c r="G74" s="42">
        <v>1</v>
      </c>
      <c r="H74" s="98">
        <v>1</v>
      </c>
      <c r="I74" s="99">
        <v>6</v>
      </c>
      <c r="J74" s="100">
        <v>0</v>
      </c>
      <c r="K74" s="10">
        <f>SUM(B74:J74)</f>
        <v>57.3</v>
      </c>
      <c r="L74" s="57">
        <f>(1-H74)</f>
        <v>0</v>
      </c>
      <c r="M74" s="58">
        <f>(6-I74)</f>
        <v>0</v>
      </c>
      <c r="N74" s="59">
        <f>(5-J74)</f>
        <v>5</v>
      </c>
      <c r="O74" s="60">
        <f>SUM(L74:N74)</f>
        <v>5</v>
      </c>
      <c r="P74" s="6">
        <v>24.4</v>
      </c>
      <c r="Q74" s="103">
        <v>18</v>
      </c>
      <c r="R74" s="75">
        <v>9.9</v>
      </c>
      <c r="S74" s="42">
        <v>4</v>
      </c>
      <c r="T74" s="39">
        <v>1</v>
      </c>
      <c r="U74" s="47">
        <v>6</v>
      </c>
      <c r="V74" s="32" t="s">
        <v>82</v>
      </c>
      <c r="W74" s="15">
        <f>SUM(P74:V74)</f>
        <v>63.3</v>
      </c>
    </row>
    <row r="75" spans="1:23" ht="13.5" thickTop="1" x14ac:dyDescent="0.2">
      <c r="A75" s="22"/>
      <c r="H75" s="101"/>
      <c r="W75" s="27"/>
    </row>
    <row r="76" spans="1:23" x14ac:dyDescent="0.2">
      <c r="A76" s="110" t="s">
        <v>72</v>
      </c>
      <c r="B76" s="108"/>
      <c r="C76" s="108"/>
      <c r="D76" s="108"/>
      <c r="E76" s="108"/>
      <c r="F76" s="108"/>
      <c r="G76" s="108"/>
      <c r="H76" s="108"/>
      <c r="I76" s="108"/>
      <c r="J76" s="108"/>
      <c r="K76" s="108"/>
      <c r="L76" s="108"/>
      <c r="M76" s="108"/>
      <c r="N76" s="108"/>
      <c r="O76" s="108"/>
      <c r="P76" s="108"/>
      <c r="Q76" s="108"/>
      <c r="R76" s="108"/>
      <c r="S76" s="108"/>
      <c r="T76" s="108"/>
      <c r="U76" s="108"/>
      <c r="V76" s="108"/>
      <c r="W76" s="109"/>
    </row>
    <row r="77" spans="1:23" x14ac:dyDescent="0.2">
      <c r="A77" s="76"/>
      <c r="B77" s="77"/>
      <c r="C77" s="77"/>
      <c r="D77" s="77"/>
      <c r="E77" s="77"/>
      <c r="F77" s="77"/>
      <c r="G77" s="77"/>
      <c r="H77" s="102"/>
      <c r="I77" s="102"/>
      <c r="J77" s="102"/>
      <c r="K77" s="77"/>
      <c r="L77" s="77"/>
      <c r="M77" s="77"/>
      <c r="N77" s="77"/>
      <c r="O77" s="77"/>
      <c r="P77" s="77"/>
      <c r="Q77" s="77"/>
      <c r="R77" s="77"/>
      <c r="S77" s="77"/>
      <c r="T77" s="77"/>
      <c r="U77" s="77"/>
      <c r="V77" s="77"/>
      <c r="W77" s="78"/>
    </row>
    <row r="78" spans="1:23" ht="12.75" customHeight="1" x14ac:dyDescent="0.2">
      <c r="A78" s="107" t="s">
        <v>94</v>
      </c>
      <c r="B78" s="108"/>
      <c r="C78" s="108"/>
      <c r="D78" s="108"/>
      <c r="E78" s="108"/>
      <c r="F78" s="108"/>
      <c r="G78" s="108"/>
      <c r="H78" s="108"/>
      <c r="I78" s="108"/>
      <c r="J78" s="108"/>
      <c r="K78" s="108"/>
      <c r="L78" s="108"/>
      <c r="M78" s="108"/>
      <c r="N78" s="108"/>
      <c r="O78" s="108"/>
      <c r="P78" s="108"/>
      <c r="Q78" s="108"/>
      <c r="R78" s="108"/>
      <c r="S78" s="108"/>
      <c r="T78" s="108"/>
      <c r="U78" s="108"/>
      <c r="V78" s="108"/>
      <c r="W78" s="109"/>
    </row>
    <row r="79" spans="1:23" ht="12.75" customHeight="1" x14ac:dyDescent="0.2">
      <c r="A79" s="79"/>
      <c r="B79" s="77"/>
      <c r="C79" s="77"/>
      <c r="D79" s="77"/>
      <c r="E79" s="77"/>
      <c r="F79" s="77"/>
      <c r="G79" s="77"/>
      <c r="H79" s="102"/>
      <c r="I79" s="102"/>
      <c r="J79" s="102"/>
      <c r="K79" s="77"/>
      <c r="L79" s="77"/>
      <c r="M79" s="77"/>
      <c r="N79" s="77"/>
      <c r="O79" s="77"/>
      <c r="P79" s="77"/>
      <c r="Q79" s="77"/>
      <c r="R79" s="77"/>
      <c r="S79" s="77"/>
      <c r="T79" s="77"/>
      <c r="U79" s="77"/>
      <c r="V79" s="77"/>
      <c r="W79" s="78"/>
    </row>
    <row r="80" spans="1:23" ht="38.25" customHeight="1" x14ac:dyDescent="0.2">
      <c r="A80" s="107" t="s">
        <v>95</v>
      </c>
      <c r="B80" s="108"/>
      <c r="C80" s="108"/>
      <c r="D80" s="108"/>
      <c r="E80" s="108"/>
      <c r="F80" s="108"/>
      <c r="G80" s="108"/>
      <c r="H80" s="108"/>
      <c r="I80" s="108"/>
      <c r="J80" s="108"/>
      <c r="K80" s="108"/>
      <c r="L80" s="108"/>
      <c r="M80" s="108"/>
      <c r="N80" s="108"/>
      <c r="O80" s="108"/>
      <c r="P80" s="108"/>
      <c r="Q80" s="108"/>
      <c r="R80" s="108"/>
      <c r="S80" s="108"/>
      <c r="T80" s="108"/>
      <c r="U80" s="108"/>
      <c r="V80" s="108"/>
      <c r="W80" s="109"/>
    </row>
    <row r="81" spans="1:23" ht="12.75" customHeight="1" x14ac:dyDescent="0.2">
      <c r="A81" s="79"/>
      <c r="B81" s="77"/>
      <c r="C81" s="77"/>
      <c r="D81" s="77"/>
      <c r="E81" s="77"/>
      <c r="F81" s="77"/>
      <c r="G81" s="77"/>
      <c r="H81" s="102"/>
      <c r="I81" s="102"/>
      <c r="J81" s="102"/>
      <c r="K81" s="77"/>
      <c r="L81" s="77"/>
      <c r="M81" s="77"/>
      <c r="N81" s="77"/>
      <c r="O81" s="77"/>
      <c r="P81" s="77"/>
      <c r="Q81" s="77"/>
      <c r="R81" s="77"/>
      <c r="S81" s="77"/>
      <c r="T81" s="77"/>
      <c r="U81" s="77"/>
      <c r="V81" s="77"/>
      <c r="W81" s="78"/>
    </row>
    <row r="82" spans="1:23" x14ac:dyDescent="0.2">
      <c r="A82" s="107" t="s">
        <v>88</v>
      </c>
      <c r="B82" s="108"/>
      <c r="C82" s="108"/>
      <c r="D82" s="108"/>
      <c r="E82" s="108"/>
      <c r="F82" s="108"/>
      <c r="G82" s="108"/>
      <c r="H82" s="108"/>
      <c r="I82" s="108"/>
      <c r="J82" s="108"/>
      <c r="K82" s="108"/>
      <c r="L82" s="108"/>
      <c r="M82" s="108"/>
      <c r="N82" s="108"/>
      <c r="O82" s="108"/>
      <c r="P82" s="108"/>
      <c r="Q82" s="108"/>
      <c r="R82" s="108"/>
      <c r="S82" s="108"/>
      <c r="T82" s="108"/>
      <c r="U82" s="108"/>
      <c r="V82" s="108"/>
      <c r="W82" s="109"/>
    </row>
    <row r="83" spans="1:23" x14ac:dyDescent="0.2">
      <c r="A83" s="79"/>
      <c r="B83" s="77"/>
      <c r="C83" s="77"/>
      <c r="D83" s="77"/>
      <c r="E83" s="77"/>
      <c r="F83" s="77"/>
      <c r="G83" s="77"/>
      <c r="H83" s="102"/>
      <c r="I83" s="102"/>
      <c r="J83" s="102"/>
      <c r="K83" s="77"/>
      <c r="L83" s="77"/>
      <c r="M83" s="77"/>
      <c r="N83" s="77"/>
      <c r="O83" s="77"/>
      <c r="P83" s="77"/>
      <c r="Q83" s="77"/>
      <c r="R83" s="77"/>
      <c r="S83" s="77"/>
      <c r="T83" s="77"/>
      <c r="U83" s="77"/>
      <c r="V83" s="77"/>
      <c r="W83" s="78"/>
    </row>
    <row r="84" spans="1:23" x14ac:dyDescent="0.2">
      <c r="A84" s="107" t="s">
        <v>89</v>
      </c>
      <c r="B84" s="108"/>
      <c r="C84" s="108"/>
      <c r="D84" s="108"/>
      <c r="E84" s="108"/>
      <c r="F84" s="108"/>
      <c r="G84" s="108"/>
      <c r="H84" s="108"/>
      <c r="I84" s="108"/>
      <c r="J84" s="108"/>
      <c r="K84" s="108"/>
      <c r="L84" s="108"/>
      <c r="M84" s="108"/>
      <c r="N84" s="108"/>
      <c r="O84" s="108"/>
      <c r="P84" s="108"/>
      <c r="Q84" s="108"/>
      <c r="R84" s="108"/>
      <c r="S84" s="108"/>
      <c r="T84" s="108"/>
      <c r="U84" s="108"/>
      <c r="V84" s="108"/>
      <c r="W84" s="109"/>
    </row>
    <row r="85" spans="1:23" x14ac:dyDescent="0.2">
      <c r="A85" s="79"/>
      <c r="B85" s="77"/>
      <c r="C85" s="77"/>
      <c r="D85" s="77"/>
      <c r="E85" s="77"/>
      <c r="F85" s="77"/>
      <c r="G85" s="77"/>
      <c r="H85" s="102"/>
      <c r="I85" s="102"/>
      <c r="J85" s="102"/>
      <c r="K85" s="77"/>
      <c r="L85" s="77"/>
      <c r="M85" s="77"/>
      <c r="N85" s="77"/>
      <c r="O85" s="77"/>
      <c r="P85" s="77"/>
      <c r="Q85" s="77"/>
      <c r="R85" s="77"/>
      <c r="S85" s="77"/>
      <c r="T85" s="77"/>
      <c r="U85" s="77"/>
      <c r="V85" s="77"/>
      <c r="W85" s="78"/>
    </row>
    <row r="86" spans="1:23" ht="12.75" customHeight="1" x14ac:dyDescent="0.2">
      <c r="A86" s="107" t="s">
        <v>96</v>
      </c>
      <c r="B86" s="108"/>
      <c r="C86" s="108"/>
      <c r="D86" s="108"/>
      <c r="E86" s="108"/>
      <c r="F86" s="108"/>
      <c r="G86" s="108"/>
      <c r="H86" s="108"/>
      <c r="I86" s="108"/>
      <c r="J86" s="108"/>
      <c r="K86" s="108"/>
      <c r="L86" s="108"/>
      <c r="M86" s="108"/>
      <c r="N86" s="108"/>
      <c r="O86" s="108"/>
      <c r="P86" s="108"/>
      <c r="Q86" s="108"/>
      <c r="R86" s="108"/>
      <c r="S86" s="108"/>
      <c r="T86" s="108"/>
      <c r="U86" s="108"/>
      <c r="V86" s="108"/>
      <c r="W86" s="109"/>
    </row>
    <row r="87" spans="1:23" ht="12.75" customHeight="1" x14ac:dyDescent="0.2">
      <c r="A87" s="79"/>
      <c r="B87" s="77"/>
      <c r="C87" s="77"/>
      <c r="D87" s="77"/>
      <c r="E87" s="77"/>
      <c r="F87" s="77"/>
      <c r="G87" s="77"/>
      <c r="H87" s="102"/>
      <c r="I87" s="102"/>
      <c r="J87" s="102"/>
      <c r="K87" s="77"/>
      <c r="L87" s="77"/>
      <c r="M87" s="77"/>
      <c r="N87" s="77"/>
      <c r="O87" s="77"/>
      <c r="P87" s="77"/>
      <c r="Q87" s="77"/>
      <c r="R87" s="77"/>
      <c r="S87" s="77"/>
      <c r="T87" s="77"/>
      <c r="U87" s="77"/>
      <c r="V87" s="77"/>
      <c r="W87" s="78"/>
    </row>
    <row r="88" spans="1:23" ht="12.75" customHeight="1" x14ac:dyDescent="0.2">
      <c r="A88" s="107" t="s">
        <v>98</v>
      </c>
      <c r="B88" s="108"/>
      <c r="C88" s="108"/>
      <c r="D88" s="108"/>
      <c r="E88" s="108"/>
      <c r="F88" s="108"/>
      <c r="G88" s="108"/>
      <c r="H88" s="108"/>
      <c r="I88" s="108"/>
      <c r="J88" s="108"/>
      <c r="K88" s="108"/>
      <c r="L88" s="108"/>
      <c r="M88" s="108"/>
      <c r="N88" s="108"/>
      <c r="O88" s="108"/>
      <c r="P88" s="108"/>
      <c r="Q88" s="108"/>
      <c r="R88" s="108"/>
      <c r="S88" s="108"/>
      <c r="T88" s="108"/>
      <c r="U88" s="108"/>
      <c r="V88" s="108"/>
      <c r="W88" s="109"/>
    </row>
    <row r="89" spans="1:23" ht="12.75" customHeight="1" x14ac:dyDescent="0.2">
      <c r="A89" s="79"/>
      <c r="B89" s="77"/>
      <c r="C89" s="77"/>
      <c r="D89" s="77"/>
      <c r="E89" s="77"/>
      <c r="F89" s="77"/>
      <c r="G89" s="77"/>
      <c r="H89" s="102"/>
      <c r="I89" s="102"/>
      <c r="J89" s="102"/>
      <c r="K89" s="77"/>
      <c r="L89" s="77"/>
      <c r="M89" s="77"/>
      <c r="N89" s="77"/>
      <c r="O89" s="77"/>
      <c r="P89" s="77"/>
      <c r="Q89" s="77"/>
      <c r="R89" s="77"/>
      <c r="S89" s="77"/>
      <c r="T89" s="77"/>
      <c r="U89" s="77"/>
      <c r="V89" s="77"/>
      <c r="W89" s="78"/>
    </row>
    <row r="90" spans="1:23" ht="12.75" customHeight="1" x14ac:dyDescent="0.2">
      <c r="A90" s="107" t="s">
        <v>93</v>
      </c>
      <c r="B90" s="108"/>
      <c r="C90" s="108"/>
      <c r="D90" s="108"/>
      <c r="E90" s="108"/>
      <c r="F90" s="108"/>
      <c r="G90" s="108"/>
      <c r="H90" s="108"/>
      <c r="I90" s="108"/>
      <c r="J90" s="108"/>
      <c r="K90" s="108"/>
      <c r="L90" s="108"/>
      <c r="M90" s="108"/>
      <c r="N90" s="108"/>
      <c r="O90" s="108"/>
      <c r="P90" s="108"/>
      <c r="Q90" s="108"/>
      <c r="R90" s="108"/>
      <c r="S90" s="108"/>
      <c r="T90" s="108"/>
      <c r="U90" s="108"/>
      <c r="V90" s="108"/>
      <c r="W90" s="109"/>
    </row>
    <row r="91" spans="1:23" x14ac:dyDescent="0.2">
      <c r="A91" s="112"/>
      <c r="B91" s="108"/>
      <c r="C91" s="108"/>
      <c r="D91" s="108"/>
      <c r="E91" s="108"/>
      <c r="F91" s="108"/>
      <c r="G91" s="108"/>
      <c r="H91" s="108"/>
      <c r="I91" s="108"/>
      <c r="J91" s="108"/>
      <c r="K91" s="108"/>
      <c r="L91" s="108"/>
      <c r="M91" s="108"/>
      <c r="N91" s="108"/>
      <c r="O91" s="108"/>
      <c r="P91" s="108"/>
      <c r="Q91" s="108"/>
      <c r="R91" s="108"/>
      <c r="S91" s="108"/>
      <c r="T91" s="108"/>
      <c r="U91" s="108"/>
      <c r="V91" s="108"/>
      <c r="W91" s="109"/>
    </row>
    <row r="92" spans="1:23" x14ac:dyDescent="0.2">
      <c r="A92" s="112" t="s">
        <v>73</v>
      </c>
      <c r="B92" s="108"/>
      <c r="C92" s="108"/>
      <c r="D92" s="108"/>
      <c r="E92" s="108"/>
      <c r="F92" s="108"/>
      <c r="G92" s="108"/>
      <c r="H92" s="108"/>
      <c r="I92" s="108"/>
      <c r="J92" s="108"/>
      <c r="K92" s="108"/>
      <c r="L92" s="108"/>
      <c r="M92" s="108"/>
      <c r="N92" s="108"/>
      <c r="O92" s="108"/>
      <c r="P92" s="108"/>
      <c r="Q92" s="108"/>
      <c r="R92" s="108"/>
      <c r="S92" s="108"/>
      <c r="T92" s="108"/>
      <c r="U92" s="108"/>
      <c r="V92" s="108"/>
      <c r="W92" s="109"/>
    </row>
    <row r="93" spans="1:23" ht="12.75" customHeight="1" x14ac:dyDescent="0.2">
      <c r="A93" s="107" t="s">
        <v>99</v>
      </c>
      <c r="B93" s="111"/>
      <c r="C93" s="111"/>
      <c r="D93" s="111"/>
      <c r="E93" s="111"/>
      <c r="F93" s="111"/>
      <c r="G93" s="111"/>
      <c r="H93" s="111"/>
      <c r="I93" s="111"/>
      <c r="J93" s="111"/>
      <c r="K93" s="111"/>
      <c r="L93" s="111"/>
      <c r="M93" s="111"/>
      <c r="N93" s="111"/>
      <c r="O93" s="111"/>
      <c r="P93" s="111"/>
      <c r="Q93" s="111"/>
      <c r="R93" s="111"/>
      <c r="S93" s="111"/>
      <c r="T93" s="111"/>
      <c r="U93" s="111"/>
      <c r="V93" s="111"/>
      <c r="W93" s="109"/>
    </row>
    <row r="94" spans="1:23" ht="13.5" thickBot="1" x14ac:dyDescent="0.25">
      <c r="A94" s="104" t="s">
        <v>100</v>
      </c>
      <c r="B94" s="105"/>
      <c r="C94" s="105"/>
      <c r="D94" s="105"/>
      <c r="E94" s="105"/>
      <c r="F94" s="105"/>
      <c r="G94" s="105"/>
      <c r="H94" s="105"/>
      <c r="I94" s="105"/>
      <c r="J94" s="105"/>
      <c r="K94" s="105"/>
      <c r="L94" s="105"/>
      <c r="M94" s="105"/>
      <c r="N94" s="105"/>
      <c r="O94" s="105"/>
      <c r="P94" s="105"/>
      <c r="Q94" s="105"/>
      <c r="R94" s="105"/>
      <c r="S94" s="105"/>
      <c r="T94" s="105"/>
      <c r="U94" s="105"/>
      <c r="V94" s="105"/>
      <c r="W94" s="106"/>
    </row>
    <row r="95" spans="1:23" ht="13.5" thickTop="1" x14ac:dyDescent="0.2"/>
    <row r="100" spans="1:1" x14ac:dyDescent="0.2">
      <c r="A100" t="s">
        <v>71</v>
      </c>
    </row>
  </sheetData>
  <mergeCells count="12">
    <mergeCell ref="A76:W76"/>
    <mergeCell ref="A93:W93"/>
    <mergeCell ref="A92:W92"/>
    <mergeCell ref="A91:W91"/>
    <mergeCell ref="A90:W90"/>
    <mergeCell ref="A88:W88"/>
    <mergeCell ref="A78:W78"/>
    <mergeCell ref="A94:W94"/>
    <mergeCell ref="A86:W86"/>
    <mergeCell ref="A84:W84"/>
    <mergeCell ref="A82:W82"/>
    <mergeCell ref="A80:W80"/>
  </mergeCells>
  <phoneticPr fontId="0" type="noConversion"/>
  <printOptions horizontalCentered="1"/>
  <pageMargins left="0.5" right="0.5" top="0.75" bottom="0.75" header="0.5" footer="0.5"/>
  <pageSetup scale="57" firstPageNumber="302" fitToHeight="0" orientation="landscape" r:id="rId1"/>
  <headerFooter>
    <oddHeader>&amp;C&amp;14Office of Economic and Demographic Research</oddHeader>
    <oddFooter>&amp;L&amp;14November 24, 2025&amp;R&amp;14Page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 Rates</vt:lpstr>
      <vt:lpstr>'2026 Rates'!Print_Area</vt:lpstr>
      <vt:lpstr>'2026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Florida</dc:creator>
  <cp:lastModifiedBy>O'Cain, Steve</cp:lastModifiedBy>
  <cp:lastPrinted>2025-11-24T18:30:53Z</cp:lastPrinted>
  <dcterms:created xsi:type="dcterms:W3CDTF">2000-06-19T17:52:51Z</dcterms:created>
  <dcterms:modified xsi:type="dcterms:W3CDTF">2025-11-24T18:32:39Z</dcterms:modified>
</cp:coreProperties>
</file>