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cottM\Current Year Measures\"/>
    </mc:Choice>
  </mc:AlternateContent>
  <bookViews>
    <workbookView xWindow="-495" yWindow="-45" windowWidth="15450" windowHeight="9120" tabRatio="605"/>
  </bookViews>
  <sheets>
    <sheet name="Measures" sheetId="1" r:id="rId1"/>
    <sheet name="By Source" sheetId="5" r:id="rId2"/>
    <sheet name="GR by Source" sheetId="7" r:id="rId3"/>
  </sheets>
  <definedNames>
    <definedName name="_xlnm._FilterDatabase" localSheetId="0" hidden="1">Measures!#REF!</definedName>
    <definedName name="_Key1" hidden="1">Measures!#REF!</definedName>
    <definedName name="_Key2" hidden="1">Measures!#REF!</definedName>
    <definedName name="_Order1" hidden="1">255</definedName>
    <definedName name="_Order2" hidden="1">255</definedName>
    <definedName name="_Sort" hidden="1">Measures!#REF!</definedName>
    <definedName name="OLE_LINK1" localSheetId="0">Measures!#REF!</definedName>
    <definedName name="_xlnm.Print_Area" localSheetId="1">'By Source'!$B$9:$P$262</definedName>
    <definedName name="_xlnm.Print_Area" localSheetId="2">'GR by Source'!$B$9:$P$131</definedName>
    <definedName name="_xlnm.Print_Area" localSheetId="0">Measures!$B$9:$P$248</definedName>
    <definedName name="_xlnm.Print_Titles" localSheetId="1">'By Source'!$1:$8</definedName>
    <definedName name="_xlnm.Print_Titles" localSheetId="2">'GR by Source'!$1:$8</definedName>
    <definedName name="_xlnm.Print_Titles" localSheetId="0">Measures!$1:$8</definedName>
    <definedName name="Print_Titles_MI" localSheetId="0">Measures!$6:$7</definedName>
  </definedNames>
  <calcPr calcId="162913"/>
</workbook>
</file>

<file path=xl/calcChain.xml><?xml version="1.0" encoding="utf-8"?>
<calcChain xmlns="http://schemas.openxmlformats.org/spreadsheetml/2006/main">
  <c r="P128" i="7" l="1"/>
  <c r="O128" i="7"/>
  <c r="N128" i="7"/>
  <c r="M128" i="7"/>
  <c r="L128" i="7"/>
  <c r="K128" i="7"/>
  <c r="J128" i="7"/>
  <c r="I128" i="7"/>
  <c r="P251" i="5"/>
  <c r="O251" i="5"/>
  <c r="N251" i="5"/>
  <c r="M251" i="5"/>
  <c r="L251" i="5"/>
  <c r="K251" i="5"/>
  <c r="J251" i="5"/>
  <c r="I251" i="5"/>
  <c r="J227" i="1"/>
  <c r="K227" i="1"/>
  <c r="L227" i="1"/>
  <c r="M227" i="1"/>
  <c r="N227" i="1"/>
  <c r="O227" i="1"/>
  <c r="P227" i="1"/>
  <c r="I227" i="1"/>
  <c r="B4" i="7" l="1"/>
  <c r="B4" i="5"/>
  <c r="AQ111" i="7"/>
  <c r="AQ119" i="7" s="1"/>
  <c r="AP111" i="7"/>
  <c r="AP119" i="7" s="1"/>
  <c r="AO111" i="7"/>
  <c r="AO119" i="7" s="1"/>
  <c r="AN111" i="7"/>
  <c r="AN119" i="7" s="1"/>
  <c r="AM111" i="7"/>
  <c r="AM119" i="7" s="1"/>
  <c r="AL111" i="7"/>
  <c r="AL119" i="7" s="1"/>
  <c r="AK111" i="7"/>
  <c r="AK119" i="7" s="1"/>
  <c r="AJ111" i="7"/>
  <c r="AJ119" i="7" s="1"/>
  <c r="AH111" i="7"/>
  <c r="AH119" i="7" s="1"/>
  <c r="AG111" i="7"/>
  <c r="AG119" i="7" s="1"/>
  <c r="AF111" i="7"/>
  <c r="AF119" i="7" s="1"/>
  <c r="AE111" i="7"/>
  <c r="AE119" i="7" s="1"/>
  <c r="AD111" i="7"/>
  <c r="AD119" i="7" s="1"/>
  <c r="AC111" i="7"/>
  <c r="AC119" i="7" s="1"/>
  <c r="AB111" i="7"/>
  <c r="AB119" i="7" s="1"/>
  <c r="AA111" i="7"/>
  <c r="AA119" i="7" s="1"/>
  <c r="Y111" i="7"/>
  <c r="Y119" i="7" s="1"/>
  <c r="X111" i="7"/>
  <c r="X119" i="7" s="1"/>
  <c r="W111" i="7"/>
  <c r="W119" i="7" s="1"/>
  <c r="V111" i="7"/>
  <c r="V119" i="7" s="1"/>
  <c r="U111" i="7"/>
  <c r="U119" i="7" s="1"/>
  <c r="T111" i="7"/>
  <c r="T119" i="7" s="1"/>
  <c r="S111" i="7"/>
  <c r="S119" i="7" s="1"/>
  <c r="R111" i="7"/>
  <c r="R119" i="7" s="1"/>
  <c r="P111" i="7"/>
  <c r="P119" i="7" s="1"/>
  <c r="O111" i="7"/>
  <c r="O119" i="7" s="1"/>
  <c r="N111" i="7"/>
  <c r="N119" i="7" s="1"/>
  <c r="M111" i="7"/>
  <c r="M119" i="7" s="1"/>
  <c r="L111" i="7"/>
  <c r="L119" i="7" s="1"/>
  <c r="K111" i="7"/>
  <c r="K119" i="7" s="1"/>
  <c r="J111" i="7"/>
  <c r="J119" i="7" s="1"/>
  <c r="I111" i="7"/>
  <c r="I119" i="7" s="1"/>
  <c r="AO110" i="7"/>
  <c r="AN110" i="7"/>
  <c r="AM110" i="7"/>
  <c r="AL110" i="7"/>
  <c r="AK110" i="7"/>
  <c r="AJ110" i="7"/>
  <c r="AF110" i="7"/>
  <c r="AE110" i="7"/>
  <c r="AD110" i="7"/>
  <c r="AC110" i="7"/>
  <c r="AB110" i="7"/>
  <c r="AA110" i="7"/>
  <c r="W110" i="7"/>
  <c r="V110" i="7"/>
  <c r="U110" i="7"/>
  <c r="T110" i="7"/>
  <c r="S110" i="7"/>
  <c r="R110" i="7"/>
  <c r="N110" i="7"/>
  <c r="N112" i="7" s="1"/>
  <c r="M110" i="7"/>
  <c r="M112" i="7" s="1"/>
  <c r="L110" i="7"/>
  <c r="L112" i="7" s="1"/>
  <c r="K110" i="7"/>
  <c r="K112" i="7" s="1"/>
  <c r="J110" i="7"/>
  <c r="J112" i="7" s="1"/>
  <c r="I110" i="7"/>
  <c r="I112" i="7" s="1"/>
  <c r="AP103" i="7"/>
  <c r="AQ93" i="7"/>
  <c r="AQ110" i="7" s="1"/>
  <c r="AP93" i="7"/>
  <c r="AH93" i="7"/>
  <c r="AH110" i="7" s="1"/>
  <c r="AG93" i="7"/>
  <c r="AG110" i="7" s="1"/>
  <c r="AG112" i="7" s="1"/>
  <c r="Y93" i="7"/>
  <c r="Y110" i="7" s="1"/>
  <c r="X93" i="7"/>
  <c r="X110" i="7" s="1"/>
  <c r="P93" i="7"/>
  <c r="P110" i="7" s="1"/>
  <c r="O93" i="7"/>
  <c r="O110" i="7" s="1"/>
  <c r="AQ77" i="7"/>
  <c r="AP77" i="7"/>
  <c r="AO77" i="7"/>
  <c r="AN77" i="7"/>
  <c r="AM77" i="7"/>
  <c r="AL77" i="7"/>
  <c r="AK77" i="7"/>
  <c r="AJ77" i="7"/>
  <c r="AH77" i="7"/>
  <c r="AG77" i="7"/>
  <c r="AF77" i="7"/>
  <c r="AE77" i="7"/>
  <c r="AD77" i="7"/>
  <c r="AC77" i="7"/>
  <c r="AB77" i="7"/>
  <c r="AA77" i="7"/>
  <c r="Y77" i="7"/>
  <c r="X77" i="7"/>
  <c r="W77" i="7"/>
  <c r="V77" i="7"/>
  <c r="U77" i="7"/>
  <c r="T77" i="7"/>
  <c r="S77" i="7"/>
  <c r="R77" i="7"/>
  <c r="P77" i="7"/>
  <c r="O77" i="7"/>
  <c r="N77" i="7"/>
  <c r="M77" i="7"/>
  <c r="L77" i="7"/>
  <c r="K77" i="7"/>
  <c r="J77" i="7"/>
  <c r="I77" i="7"/>
  <c r="AO59" i="7"/>
  <c r="AN59" i="7"/>
  <c r="AM59" i="7"/>
  <c r="AL59" i="7"/>
  <c r="AK59" i="7"/>
  <c r="AJ59" i="7"/>
  <c r="AF59" i="7"/>
  <c r="AE59" i="7"/>
  <c r="AD59" i="7"/>
  <c r="AC59" i="7"/>
  <c r="AB59" i="7"/>
  <c r="AA59" i="7"/>
  <c r="W59" i="7"/>
  <c r="V59" i="7"/>
  <c r="U59" i="7"/>
  <c r="T59" i="7"/>
  <c r="S59" i="7"/>
  <c r="R59" i="7"/>
  <c r="N59" i="7"/>
  <c r="M59" i="7"/>
  <c r="L59" i="7"/>
  <c r="K59" i="7"/>
  <c r="J59" i="7"/>
  <c r="I59" i="7"/>
  <c r="AQ58" i="7"/>
  <c r="AP58" i="7"/>
  <c r="AH58" i="7"/>
  <c r="AG58" i="7"/>
  <c r="Y58" i="7"/>
  <c r="X58" i="7"/>
  <c r="P58" i="7"/>
  <c r="O58" i="7"/>
  <c r="AQ57" i="7"/>
  <c r="AP57" i="7"/>
  <c r="AH57" i="7"/>
  <c r="AG57" i="7"/>
  <c r="Y57" i="7"/>
  <c r="X57" i="7"/>
  <c r="P57" i="7"/>
  <c r="O57" i="7"/>
  <c r="AO54" i="7"/>
  <c r="AN54" i="7"/>
  <c r="AM54" i="7"/>
  <c r="AL54" i="7"/>
  <c r="AK54" i="7"/>
  <c r="AJ54" i="7"/>
  <c r="AF54" i="7"/>
  <c r="AE54" i="7"/>
  <c r="AD54" i="7"/>
  <c r="AC54" i="7"/>
  <c r="AB54" i="7"/>
  <c r="AA54" i="7"/>
  <c r="W54" i="7"/>
  <c r="V54" i="7"/>
  <c r="U54" i="7"/>
  <c r="T54" i="7"/>
  <c r="S54" i="7"/>
  <c r="R54" i="7"/>
  <c r="N54" i="7"/>
  <c r="M54" i="7"/>
  <c r="L54" i="7"/>
  <c r="K54" i="7"/>
  <c r="J54" i="7"/>
  <c r="I54" i="7"/>
  <c r="AQ52" i="7"/>
  <c r="AQ54" i="7" s="1"/>
  <c r="AP52" i="7"/>
  <c r="AP54" i="7" s="1"/>
  <c r="AH52" i="7"/>
  <c r="AH54" i="7" s="1"/>
  <c r="AG52" i="7"/>
  <c r="AG54" i="7" s="1"/>
  <c r="Y52" i="7"/>
  <c r="Y54" i="7" s="1"/>
  <c r="X52" i="7"/>
  <c r="X54" i="7" s="1"/>
  <c r="P52" i="7"/>
  <c r="P54" i="7" s="1"/>
  <c r="O52" i="7"/>
  <c r="O54" i="7" s="1"/>
  <c r="AQ47" i="7"/>
  <c r="AP47" i="7"/>
  <c r="AO47" i="7"/>
  <c r="AN47" i="7"/>
  <c r="AM47" i="7"/>
  <c r="AL47" i="7"/>
  <c r="AK47" i="7"/>
  <c r="AJ47" i="7"/>
  <c r="AH47" i="7"/>
  <c r="AG47" i="7"/>
  <c r="AF47" i="7"/>
  <c r="AE47" i="7"/>
  <c r="AD47" i="7"/>
  <c r="AC47" i="7"/>
  <c r="AB47" i="7"/>
  <c r="AA47" i="7"/>
  <c r="Y47" i="7"/>
  <c r="X47" i="7"/>
  <c r="W47" i="7"/>
  <c r="V47" i="7"/>
  <c r="U47" i="7"/>
  <c r="T47" i="7"/>
  <c r="S47" i="7"/>
  <c r="R47" i="7"/>
  <c r="P47" i="7"/>
  <c r="O47" i="7"/>
  <c r="N47" i="7"/>
  <c r="M47" i="7"/>
  <c r="L47" i="7"/>
  <c r="K47" i="7"/>
  <c r="J47" i="7"/>
  <c r="I47" i="7"/>
  <c r="AO35" i="7"/>
  <c r="AN35" i="7"/>
  <c r="AM35" i="7"/>
  <c r="AL35" i="7"/>
  <c r="AK35" i="7"/>
  <c r="AJ35" i="7"/>
  <c r="AF35" i="7"/>
  <c r="AE35" i="7"/>
  <c r="AD35" i="7"/>
  <c r="AC35" i="7"/>
  <c r="AB35" i="7"/>
  <c r="AA35" i="7"/>
  <c r="W35" i="7"/>
  <c r="V35" i="7"/>
  <c r="U35" i="7"/>
  <c r="T35" i="7"/>
  <c r="S35" i="7"/>
  <c r="R35" i="7"/>
  <c r="N35" i="7"/>
  <c r="M35" i="7"/>
  <c r="L35" i="7"/>
  <c r="K35" i="7"/>
  <c r="J35" i="7"/>
  <c r="I35" i="7"/>
  <c r="AP29" i="7"/>
  <c r="AQ28" i="7"/>
  <c r="AP28" i="7"/>
  <c r="AH28" i="7"/>
  <c r="AG28" i="7"/>
  <c r="Y28" i="7"/>
  <c r="X28" i="7"/>
  <c r="P28" i="7"/>
  <c r="O28" i="7"/>
  <c r="AQ24" i="7"/>
  <c r="AQ35" i="7" s="1"/>
  <c r="AP24" i="7"/>
  <c r="AP35" i="7" s="1"/>
  <c r="AH24" i="7"/>
  <c r="AG24" i="7"/>
  <c r="Y24" i="7"/>
  <c r="X24" i="7"/>
  <c r="P24" i="7"/>
  <c r="O24" i="7"/>
  <c r="AQ15" i="7"/>
  <c r="AP15" i="7"/>
  <c r="AH15" i="7"/>
  <c r="AG15" i="7"/>
  <c r="Y15" i="7"/>
  <c r="X15" i="7"/>
  <c r="P15" i="7"/>
  <c r="O15" i="7"/>
  <c r="AO12" i="7"/>
  <c r="AN12" i="7"/>
  <c r="AM12" i="7"/>
  <c r="AL12" i="7"/>
  <c r="AK12" i="7"/>
  <c r="AJ12" i="7"/>
  <c r="AF12" i="7"/>
  <c r="AE12" i="7"/>
  <c r="AD12" i="7"/>
  <c r="AC12" i="7"/>
  <c r="AB12" i="7"/>
  <c r="AA12" i="7"/>
  <c r="W12" i="7"/>
  <c r="V12" i="7"/>
  <c r="U12" i="7"/>
  <c r="T12" i="7"/>
  <c r="S12" i="7"/>
  <c r="R12" i="7"/>
  <c r="N12" i="7"/>
  <c r="M12" i="7"/>
  <c r="L12" i="7"/>
  <c r="K12" i="7"/>
  <c r="J12" i="7"/>
  <c r="I12" i="7"/>
  <c r="AQ10" i="7"/>
  <c r="AQ12" i="7" s="1"/>
  <c r="AP10" i="7"/>
  <c r="AP12" i="7" s="1"/>
  <c r="AH10" i="7"/>
  <c r="AH12" i="7" s="1"/>
  <c r="AG10" i="7"/>
  <c r="AG12" i="7" s="1"/>
  <c r="Y10" i="7"/>
  <c r="Y12" i="7" s="1"/>
  <c r="X10" i="7"/>
  <c r="X12" i="7" s="1"/>
  <c r="P10" i="7"/>
  <c r="P12" i="7" s="1"/>
  <c r="O10" i="7"/>
  <c r="O12" i="7" s="1"/>
  <c r="A2" i="7"/>
  <c r="A1" i="7"/>
  <c r="AQ233" i="5"/>
  <c r="AP233" i="5"/>
  <c r="AO233" i="5"/>
  <c r="AN233" i="5"/>
  <c r="AM233" i="5"/>
  <c r="AL233" i="5"/>
  <c r="AK233" i="5"/>
  <c r="AJ233" i="5"/>
  <c r="AH233" i="5"/>
  <c r="AG233" i="5"/>
  <c r="AF233" i="5"/>
  <c r="AE233" i="5"/>
  <c r="AD233" i="5"/>
  <c r="AC233" i="5"/>
  <c r="AB233" i="5"/>
  <c r="AA233" i="5"/>
  <c r="Y233" i="5"/>
  <c r="X233" i="5"/>
  <c r="W233" i="5"/>
  <c r="V233" i="5"/>
  <c r="U233" i="5"/>
  <c r="T233" i="5"/>
  <c r="S233" i="5"/>
  <c r="R233" i="5"/>
  <c r="P233" i="5"/>
  <c r="O233" i="5"/>
  <c r="N233" i="5"/>
  <c r="M233" i="5"/>
  <c r="L233" i="5"/>
  <c r="K233" i="5"/>
  <c r="J233" i="5"/>
  <c r="I233" i="5"/>
  <c r="AQ213" i="5"/>
  <c r="AP213" i="5"/>
  <c r="AO213" i="5"/>
  <c r="AN213" i="5"/>
  <c r="AM213" i="5"/>
  <c r="AL213" i="5"/>
  <c r="AK213" i="5"/>
  <c r="AJ213" i="5"/>
  <c r="AH213" i="5"/>
  <c r="AG213" i="5"/>
  <c r="AF213" i="5"/>
  <c r="AE213" i="5"/>
  <c r="AD213" i="5"/>
  <c r="AC213" i="5"/>
  <c r="AB213" i="5"/>
  <c r="AA213" i="5"/>
  <c r="Y213" i="5"/>
  <c r="X213" i="5"/>
  <c r="W213" i="5"/>
  <c r="V213" i="5"/>
  <c r="U213" i="5"/>
  <c r="T213" i="5"/>
  <c r="S213" i="5"/>
  <c r="R213" i="5"/>
  <c r="P213" i="5"/>
  <c r="O213" i="5"/>
  <c r="N213" i="5"/>
  <c r="M213" i="5"/>
  <c r="L213" i="5"/>
  <c r="K213" i="5"/>
  <c r="J213" i="5"/>
  <c r="I213" i="5"/>
  <c r="AQ240" i="5"/>
  <c r="AP240" i="5"/>
  <c r="AO240" i="5"/>
  <c r="AN240" i="5"/>
  <c r="AM240" i="5"/>
  <c r="AL240" i="5"/>
  <c r="AK240" i="5"/>
  <c r="AJ240" i="5"/>
  <c r="AH240" i="5"/>
  <c r="AG240" i="5"/>
  <c r="AF240" i="5"/>
  <c r="AE240" i="5"/>
  <c r="AD240" i="5"/>
  <c r="AC240" i="5"/>
  <c r="AB240" i="5"/>
  <c r="AA240" i="5"/>
  <c r="Y240" i="5"/>
  <c r="X240" i="5"/>
  <c r="W240" i="5"/>
  <c r="V240" i="5"/>
  <c r="U240" i="5"/>
  <c r="T240" i="5"/>
  <c r="S240" i="5"/>
  <c r="R240" i="5"/>
  <c r="P240" i="5"/>
  <c r="O240" i="5"/>
  <c r="N240" i="5"/>
  <c r="M240" i="5"/>
  <c r="L240" i="5"/>
  <c r="K240" i="5"/>
  <c r="J240" i="5"/>
  <c r="I240" i="5"/>
  <c r="AQ232" i="5"/>
  <c r="AP232" i="5"/>
  <c r="AO232" i="5"/>
  <c r="AN232" i="5"/>
  <c r="AM232" i="5"/>
  <c r="AL232" i="5"/>
  <c r="AK232" i="5"/>
  <c r="AJ232" i="5"/>
  <c r="AH232" i="5"/>
  <c r="AG232" i="5"/>
  <c r="AF232" i="5"/>
  <c r="AE232" i="5"/>
  <c r="AD232" i="5"/>
  <c r="AC232" i="5"/>
  <c r="AB232" i="5"/>
  <c r="AA232" i="5"/>
  <c r="Y232" i="5"/>
  <c r="X232" i="5"/>
  <c r="W232" i="5"/>
  <c r="V232" i="5"/>
  <c r="U232" i="5"/>
  <c r="T232" i="5"/>
  <c r="S232" i="5"/>
  <c r="R232" i="5"/>
  <c r="P232" i="5"/>
  <c r="P234" i="5" s="1"/>
  <c r="O232" i="5"/>
  <c r="O234" i="5" s="1"/>
  <c r="N232" i="5"/>
  <c r="N234" i="5" s="1"/>
  <c r="M232" i="5"/>
  <c r="M234" i="5" s="1"/>
  <c r="L232" i="5"/>
  <c r="L234" i="5" s="1"/>
  <c r="K232" i="5"/>
  <c r="K234" i="5" s="1"/>
  <c r="J232" i="5"/>
  <c r="J234" i="5" s="1"/>
  <c r="I232" i="5"/>
  <c r="I234" i="5" s="1"/>
  <c r="AO212" i="5"/>
  <c r="AN212" i="5"/>
  <c r="AM212" i="5"/>
  <c r="AM214" i="5" s="1"/>
  <c r="AL212" i="5"/>
  <c r="AL214" i="5" s="1"/>
  <c r="AK212" i="5"/>
  <c r="AK214" i="5" s="1"/>
  <c r="AJ212" i="5"/>
  <c r="AJ214" i="5" s="1"/>
  <c r="AF212" i="5"/>
  <c r="AF214" i="5" s="1"/>
  <c r="AE212" i="5"/>
  <c r="AD212" i="5"/>
  <c r="AC212" i="5"/>
  <c r="AC214" i="5" s="1"/>
  <c r="AB212" i="5"/>
  <c r="AA212" i="5"/>
  <c r="W212" i="5"/>
  <c r="W214" i="5" s="1"/>
  <c r="V212" i="5"/>
  <c r="V214" i="5" s="1"/>
  <c r="U212" i="5"/>
  <c r="U214" i="5" s="1"/>
  <c r="T212" i="5"/>
  <c r="S212" i="5"/>
  <c r="S214" i="5" s="1"/>
  <c r="R212" i="5"/>
  <c r="N212" i="5"/>
  <c r="M212" i="5"/>
  <c r="L212" i="5"/>
  <c r="L214" i="5" s="1"/>
  <c r="K212" i="5"/>
  <c r="K214" i="5" s="1"/>
  <c r="J212" i="5"/>
  <c r="J214" i="5" s="1"/>
  <c r="I212" i="5"/>
  <c r="I214" i="5" s="1"/>
  <c r="AQ185" i="5"/>
  <c r="AP185" i="5"/>
  <c r="AO185" i="5"/>
  <c r="AN185" i="5"/>
  <c r="AM185" i="5"/>
  <c r="AL185" i="5"/>
  <c r="AK185" i="5"/>
  <c r="AJ185" i="5"/>
  <c r="AH185" i="5"/>
  <c r="AG185" i="5"/>
  <c r="AF185" i="5"/>
  <c r="AE185" i="5"/>
  <c r="AD185" i="5"/>
  <c r="AC185" i="5"/>
  <c r="AB185" i="5"/>
  <c r="AA185" i="5"/>
  <c r="Y185" i="5"/>
  <c r="X185" i="5"/>
  <c r="W185" i="5"/>
  <c r="V185" i="5"/>
  <c r="U185" i="5"/>
  <c r="T185" i="5"/>
  <c r="S185" i="5"/>
  <c r="R185" i="5"/>
  <c r="P185" i="5"/>
  <c r="O185" i="5"/>
  <c r="N185" i="5"/>
  <c r="M185" i="5"/>
  <c r="L185" i="5"/>
  <c r="K185" i="5"/>
  <c r="J185" i="5"/>
  <c r="I185" i="5"/>
  <c r="AQ138" i="5"/>
  <c r="AP138" i="5"/>
  <c r="AO138" i="5"/>
  <c r="AN138" i="5"/>
  <c r="AM138" i="5"/>
  <c r="AL138" i="5"/>
  <c r="AK138" i="5"/>
  <c r="AJ138" i="5"/>
  <c r="AH138" i="5"/>
  <c r="AG138" i="5"/>
  <c r="AF138" i="5"/>
  <c r="AE138" i="5"/>
  <c r="AD138" i="5"/>
  <c r="AC138" i="5"/>
  <c r="AB138" i="5"/>
  <c r="AA138" i="5"/>
  <c r="Y138" i="5"/>
  <c r="X138" i="5"/>
  <c r="W138" i="5"/>
  <c r="V138" i="5"/>
  <c r="U138" i="5"/>
  <c r="T138" i="5"/>
  <c r="S138" i="5"/>
  <c r="R138" i="5"/>
  <c r="P138" i="5"/>
  <c r="O138" i="5"/>
  <c r="N138" i="5"/>
  <c r="M138" i="5"/>
  <c r="L138" i="5"/>
  <c r="K138" i="5"/>
  <c r="J138" i="5"/>
  <c r="I138" i="5"/>
  <c r="AQ224" i="5"/>
  <c r="AP224" i="5"/>
  <c r="AO224" i="5"/>
  <c r="AN224" i="5"/>
  <c r="AM224" i="5"/>
  <c r="AL224" i="5"/>
  <c r="AK224" i="5"/>
  <c r="AJ224" i="5"/>
  <c r="AH224" i="5"/>
  <c r="AG224" i="5"/>
  <c r="AF224" i="5"/>
  <c r="AE224" i="5"/>
  <c r="AD224" i="5"/>
  <c r="AC224" i="5"/>
  <c r="AB224" i="5"/>
  <c r="AA224" i="5"/>
  <c r="Y224" i="5"/>
  <c r="X224" i="5"/>
  <c r="W224" i="5"/>
  <c r="V224" i="5"/>
  <c r="U224" i="5"/>
  <c r="T224" i="5"/>
  <c r="S224" i="5"/>
  <c r="R224" i="5"/>
  <c r="P224" i="5"/>
  <c r="O224" i="5"/>
  <c r="N224" i="5"/>
  <c r="M224" i="5"/>
  <c r="L224" i="5"/>
  <c r="K224" i="5"/>
  <c r="J224" i="5"/>
  <c r="I224" i="5"/>
  <c r="AQ123" i="5"/>
  <c r="AP123" i="5"/>
  <c r="AO123" i="5"/>
  <c r="AN123" i="5"/>
  <c r="AM123" i="5"/>
  <c r="AL123" i="5"/>
  <c r="AK123" i="5"/>
  <c r="AJ123" i="5"/>
  <c r="AH123" i="5"/>
  <c r="AG123" i="5"/>
  <c r="AF123" i="5"/>
  <c r="AE123" i="5"/>
  <c r="AD123" i="5"/>
  <c r="AC123" i="5"/>
  <c r="AB123" i="5"/>
  <c r="AA123" i="5"/>
  <c r="Y123" i="5"/>
  <c r="X123" i="5"/>
  <c r="W123" i="5"/>
  <c r="V123" i="5"/>
  <c r="U123" i="5"/>
  <c r="T123" i="5"/>
  <c r="S123" i="5"/>
  <c r="R123" i="5"/>
  <c r="P123" i="5"/>
  <c r="O123" i="5"/>
  <c r="N123" i="5"/>
  <c r="M123" i="5"/>
  <c r="L123" i="5"/>
  <c r="K123" i="5"/>
  <c r="J123" i="5"/>
  <c r="I123" i="5"/>
  <c r="AQ116" i="5"/>
  <c r="AP116" i="5"/>
  <c r="AO116" i="5"/>
  <c r="AN116" i="5"/>
  <c r="AM116" i="5"/>
  <c r="AL116" i="5"/>
  <c r="AK116" i="5"/>
  <c r="AJ116" i="5"/>
  <c r="AH116" i="5"/>
  <c r="AG116" i="5"/>
  <c r="AF116" i="5"/>
  <c r="AE116" i="5"/>
  <c r="AD116" i="5"/>
  <c r="AC116" i="5"/>
  <c r="AB116" i="5"/>
  <c r="AA116" i="5"/>
  <c r="Y116" i="5"/>
  <c r="X116" i="5"/>
  <c r="W116" i="5"/>
  <c r="V116" i="5"/>
  <c r="U116" i="5"/>
  <c r="T116" i="5"/>
  <c r="S116" i="5"/>
  <c r="R116" i="5"/>
  <c r="P116" i="5"/>
  <c r="O116" i="5"/>
  <c r="N116" i="5"/>
  <c r="M116" i="5"/>
  <c r="L116" i="5"/>
  <c r="K116" i="5"/>
  <c r="J116" i="5"/>
  <c r="I116" i="5"/>
  <c r="AQ110" i="5"/>
  <c r="AP110" i="5"/>
  <c r="AO110" i="5"/>
  <c r="AN110" i="5"/>
  <c r="AM110" i="5"/>
  <c r="AL110" i="5"/>
  <c r="AK110" i="5"/>
  <c r="AJ110" i="5"/>
  <c r="AH110" i="5"/>
  <c r="AG110" i="5"/>
  <c r="AF110" i="5"/>
  <c r="AE110" i="5"/>
  <c r="AD110" i="5"/>
  <c r="AC110" i="5"/>
  <c r="AB110" i="5"/>
  <c r="AA110" i="5"/>
  <c r="Y110" i="5"/>
  <c r="X110" i="5"/>
  <c r="W110" i="5"/>
  <c r="V110" i="5"/>
  <c r="U110" i="5"/>
  <c r="T110" i="5"/>
  <c r="S110" i="5"/>
  <c r="R110" i="5"/>
  <c r="P110" i="5"/>
  <c r="O110" i="5"/>
  <c r="N110" i="5"/>
  <c r="M110" i="5"/>
  <c r="L110" i="5"/>
  <c r="K110" i="5"/>
  <c r="J110" i="5"/>
  <c r="I110" i="5"/>
  <c r="AO102" i="5"/>
  <c r="AN102" i="5"/>
  <c r="AM102" i="5"/>
  <c r="AL102" i="5"/>
  <c r="AK102" i="5"/>
  <c r="AJ102" i="5"/>
  <c r="AF102" i="5"/>
  <c r="AE102" i="5"/>
  <c r="AD102" i="5"/>
  <c r="AC102" i="5"/>
  <c r="AB102" i="5"/>
  <c r="AA102" i="5"/>
  <c r="W102" i="5"/>
  <c r="V102" i="5"/>
  <c r="U102" i="5"/>
  <c r="T102" i="5"/>
  <c r="S102" i="5"/>
  <c r="R102" i="5"/>
  <c r="N102" i="5"/>
  <c r="M102" i="5"/>
  <c r="L102" i="5"/>
  <c r="K102" i="5"/>
  <c r="J102" i="5"/>
  <c r="I102" i="5"/>
  <c r="AQ97" i="5"/>
  <c r="AP97" i="5"/>
  <c r="AO97" i="5"/>
  <c r="AN97" i="5"/>
  <c r="AM97" i="5"/>
  <c r="AL97" i="5"/>
  <c r="AK97" i="5"/>
  <c r="AJ97" i="5"/>
  <c r="AH97" i="5"/>
  <c r="AG97" i="5"/>
  <c r="AF97" i="5"/>
  <c r="AE97" i="5"/>
  <c r="AD97" i="5"/>
  <c r="AC97" i="5"/>
  <c r="AB97" i="5"/>
  <c r="AA97" i="5"/>
  <c r="Y97" i="5"/>
  <c r="X97" i="5"/>
  <c r="W97" i="5"/>
  <c r="V97" i="5"/>
  <c r="U97" i="5"/>
  <c r="T97" i="5"/>
  <c r="S97" i="5"/>
  <c r="R97" i="5"/>
  <c r="P97" i="5"/>
  <c r="O97" i="5"/>
  <c r="N97" i="5"/>
  <c r="M97" i="5"/>
  <c r="L97" i="5"/>
  <c r="K97" i="5"/>
  <c r="J97" i="5"/>
  <c r="I97" i="5"/>
  <c r="AQ92" i="5"/>
  <c r="AP92" i="5"/>
  <c r="AO92" i="5"/>
  <c r="AN92" i="5"/>
  <c r="AM92" i="5"/>
  <c r="AL92" i="5"/>
  <c r="AK92" i="5"/>
  <c r="AJ92" i="5"/>
  <c r="AH92" i="5"/>
  <c r="AG92" i="5"/>
  <c r="AF92" i="5"/>
  <c r="AE92" i="5"/>
  <c r="AD92" i="5"/>
  <c r="AC92" i="5"/>
  <c r="AB92" i="5"/>
  <c r="AA92" i="5"/>
  <c r="Y92" i="5"/>
  <c r="X92" i="5"/>
  <c r="W92" i="5"/>
  <c r="V92" i="5"/>
  <c r="U92" i="5"/>
  <c r="T92" i="5"/>
  <c r="S92" i="5"/>
  <c r="R92" i="5"/>
  <c r="P92" i="5"/>
  <c r="O92" i="5"/>
  <c r="N92" i="5"/>
  <c r="M92" i="5"/>
  <c r="L92" i="5"/>
  <c r="K92" i="5"/>
  <c r="J92" i="5"/>
  <c r="I92" i="5"/>
  <c r="AO87" i="5"/>
  <c r="AN87" i="5"/>
  <c r="AM87" i="5"/>
  <c r="AL87" i="5"/>
  <c r="AK87" i="5"/>
  <c r="AJ87" i="5"/>
  <c r="AF87" i="5"/>
  <c r="AE87" i="5"/>
  <c r="AD87" i="5"/>
  <c r="AC87" i="5"/>
  <c r="AB87" i="5"/>
  <c r="AA87" i="5"/>
  <c r="W87" i="5"/>
  <c r="V87" i="5"/>
  <c r="U87" i="5"/>
  <c r="T87" i="5"/>
  <c r="S87" i="5"/>
  <c r="R87" i="5"/>
  <c r="N87" i="5"/>
  <c r="M87" i="5"/>
  <c r="L87" i="5"/>
  <c r="K87" i="5"/>
  <c r="J87" i="5"/>
  <c r="I87" i="5"/>
  <c r="AQ80" i="5"/>
  <c r="AP80" i="5"/>
  <c r="AO80" i="5"/>
  <c r="AN80" i="5"/>
  <c r="AM80" i="5"/>
  <c r="AL80" i="5"/>
  <c r="AK80" i="5"/>
  <c r="AJ80" i="5"/>
  <c r="AH80" i="5"/>
  <c r="AG80" i="5"/>
  <c r="AF80" i="5"/>
  <c r="AE80" i="5"/>
  <c r="AD80" i="5"/>
  <c r="AC80" i="5"/>
  <c r="AB80" i="5"/>
  <c r="AA80" i="5"/>
  <c r="Y80" i="5"/>
  <c r="X80" i="5"/>
  <c r="W80" i="5"/>
  <c r="V80" i="5"/>
  <c r="U80" i="5"/>
  <c r="T80" i="5"/>
  <c r="S80" i="5"/>
  <c r="R80" i="5"/>
  <c r="P80" i="5"/>
  <c r="O80" i="5"/>
  <c r="N80" i="5"/>
  <c r="M80" i="5"/>
  <c r="L80" i="5"/>
  <c r="K80" i="5"/>
  <c r="J80" i="5"/>
  <c r="I80" i="5"/>
  <c r="AO65" i="5"/>
  <c r="AN65" i="5"/>
  <c r="AM65" i="5"/>
  <c r="AL65" i="5"/>
  <c r="AK65" i="5"/>
  <c r="AJ65" i="5"/>
  <c r="AF65" i="5"/>
  <c r="AE65" i="5"/>
  <c r="AD65" i="5"/>
  <c r="AC65" i="5"/>
  <c r="AB65" i="5"/>
  <c r="AA65" i="5"/>
  <c r="W65" i="5"/>
  <c r="V65" i="5"/>
  <c r="U65" i="5"/>
  <c r="T65" i="5"/>
  <c r="S65" i="5"/>
  <c r="R65" i="5"/>
  <c r="N65" i="5"/>
  <c r="M65" i="5"/>
  <c r="L65" i="5"/>
  <c r="K65" i="5"/>
  <c r="J65" i="5"/>
  <c r="I65" i="5"/>
  <c r="AQ48" i="5"/>
  <c r="AP48" i="5"/>
  <c r="AO48" i="5"/>
  <c r="AN48" i="5"/>
  <c r="AM48" i="5"/>
  <c r="AL48" i="5"/>
  <c r="AK48" i="5"/>
  <c r="AJ48" i="5"/>
  <c r="AH48" i="5"/>
  <c r="AG48" i="5"/>
  <c r="AF48" i="5"/>
  <c r="AE48" i="5"/>
  <c r="AD48" i="5"/>
  <c r="AC48" i="5"/>
  <c r="AB48" i="5"/>
  <c r="AA48" i="5"/>
  <c r="Y48" i="5"/>
  <c r="X48" i="5"/>
  <c r="W48" i="5"/>
  <c r="V48" i="5"/>
  <c r="U48" i="5"/>
  <c r="T48" i="5"/>
  <c r="S48" i="5"/>
  <c r="R48" i="5"/>
  <c r="P48" i="5"/>
  <c r="O48" i="5"/>
  <c r="N48" i="5"/>
  <c r="M48" i="5"/>
  <c r="L48" i="5"/>
  <c r="K48" i="5"/>
  <c r="J48" i="5"/>
  <c r="I48" i="5"/>
  <c r="AD112" i="7" l="1"/>
  <c r="AE112" i="7"/>
  <c r="O35" i="7"/>
  <c r="Y59" i="7"/>
  <c r="R112" i="7"/>
  <c r="T112" i="7"/>
  <c r="AH35" i="7"/>
  <c r="N117" i="7"/>
  <c r="N121" i="7" s="1"/>
  <c r="AF117" i="7"/>
  <c r="AF121" i="7" s="1"/>
  <c r="O59" i="7"/>
  <c r="O117" i="7" s="1"/>
  <c r="O121" i="7" s="1"/>
  <c r="O112" i="7"/>
  <c r="AJ117" i="7"/>
  <c r="AJ121" i="7" s="1"/>
  <c r="P59" i="7"/>
  <c r="X59" i="7"/>
  <c r="X112" i="7"/>
  <c r="AF112" i="7"/>
  <c r="S112" i="7"/>
  <c r="AJ112" i="7"/>
  <c r="AN214" i="5"/>
  <c r="AO214" i="5"/>
  <c r="AA214" i="5"/>
  <c r="AB214" i="5"/>
  <c r="M214" i="5"/>
  <c r="N214" i="5"/>
  <c r="R214" i="5"/>
  <c r="I117" i="7"/>
  <c r="I121" i="7" s="1"/>
  <c r="AA117" i="7"/>
  <c r="AA121" i="7" s="1"/>
  <c r="AG35" i="7"/>
  <c r="AG117" i="7" s="1"/>
  <c r="AG121" i="7" s="1"/>
  <c r="AQ59" i="7"/>
  <c r="AQ117" i="7" s="1"/>
  <c r="AQ121" i="7" s="1"/>
  <c r="V112" i="7"/>
  <c r="AN112" i="7"/>
  <c r="J117" i="7"/>
  <c r="J121" i="7" s="1"/>
  <c r="AB117" i="7"/>
  <c r="AB121" i="7" s="1"/>
  <c r="W112" i="7"/>
  <c r="AO112" i="7"/>
  <c r="T214" i="5"/>
  <c r="K117" i="7"/>
  <c r="K121" i="7" s="1"/>
  <c r="AC117" i="7"/>
  <c r="AC121" i="7" s="1"/>
  <c r="AA112" i="7"/>
  <c r="L117" i="7"/>
  <c r="L121" i="7" s="1"/>
  <c r="AD117" i="7"/>
  <c r="AD121" i="7" s="1"/>
  <c r="AB112" i="7"/>
  <c r="R117" i="7"/>
  <c r="R121" i="7" s="1"/>
  <c r="M117" i="7"/>
  <c r="M121" i="7" s="1"/>
  <c r="AE117" i="7"/>
  <c r="AE121" i="7" s="1"/>
  <c r="AC112" i="7"/>
  <c r="S117" i="7"/>
  <c r="S121" i="7" s="1"/>
  <c r="AK117" i="7"/>
  <c r="AK121" i="7" s="1"/>
  <c r="T117" i="7"/>
  <c r="T121" i="7" s="1"/>
  <c r="AL117" i="7"/>
  <c r="AL121" i="7" s="1"/>
  <c r="AD214" i="5"/>
  <c r="U117" i="7"/>
  <c r="U121" i="7" s="1"/>
  <c r="AM117" i="7"/>
  <c r="AM121" i="7" s="1"/>
  <c r="P35" i="7"/>
  <c r="AG59" i="7"/>
  <c r="AK112" i="7"/>
  <c r="AE214" i="5"/>
  <c r="AP117" i="7"/>
  <c r="AP121" i="7" s="1"/>
  <c r="V117" i="7"/>
  <c r="V121" i="7" s="1"/>
  <c r="AN117" i="7"/>
  <c r="AN121" i="7" s="1"/>
  <c r="X35" i="7"/>
  <c r="AH59" i="7"/>
  <c r="AH117" i="7" s="1"/>
  <c r="AH121" i="7" s="1"/>
  <c r="AL112" i="7"/>
  <c r="W117" i="7"/>
  <c r="W121" i="7" s="1"/>
  <c r="AO117" i="7"/>
  <c r="AO121" i="7" s="1"/>
  <c r="Y35" i="7"/>
  <c r="Y117" i="7" s="1"/>
  <c r="Y121" i="7" s="1"/>
  <c r="AP59" i="7"/>
  <c r="AP110" i="7"/>
  <c r="AP112" i="7" s="1"/>
  <c r="U112" i="7"/>
  <c r="AM112" i="7"/>
  <c r="P112" i="7"/>
  <c r="Y112" i="7"/>
  <c r="AH112" i="7"/>
  <c r="AQ112" i="7"/>
  <c r="S234" i="5"/>
  <c r="U234" i="5"/>
  <c r="W234" i="5"/>
  <c r="Y234" i="5"/>
  <c r="AB234" i="5"/>
  <c r="AD234" i="5"/>
  <c r="AF234" i="5"/>
  <c r="AH234" i="5"/>
  <c r="AK234" i="5"/>
  <c r="AM234" i="5"/>
  <c r="AO234" i="5"/>
  <c r="AQ234" i="5"/>
  <c r="R234" i="5"/>
  <c r="T234" i="5"/>
  <c r="V234" i="5"/>
  <c r="X234" i="5"/>
  <c r="AA234" i="5"/>
  <c r="AC234" i="5"/>
  <c r="AE234" i="5"/>
  <c r="AG234" i="5"/>
  <c r="AJ234" i="5"/>
  <c r="AL234" i="5"/>
  <c r="AN234" i="5"/>
  <c r="AP234" i="5"/>
  <c r="AO33" i="5"/>
  <c r="AN33" i="5"/>
  <c r="AM33" i="5"/>
  <c r="AL33" i="5"/>
  <c r="AK33" i="5"/>
  <c r="AJ33" i="5"/>
  <c r="AF33" i="5"/>
  <c r="AE33" i="5"/>
  <c r="AD33" i="5"/>
  <c r="AC33" i="5"/>
  <c r="AB33" i="5"/>
  <c r="AA33" i="5"/>
  <c r="W33" i="5"/>
  <c r="V33" i="5"/>
  <c r="U33" i="5"/>
  <c r="T33" i="5"/>
  <c r="S33" i="5"/>
  <c r="R33" i="5"/>
  <c r="N33" i="5"/>
  <c r="M33" i="5"/>
  <c r="L33" i="5"/>
  <c r="K33" i="5"/>
  <c r="J33" i="5"/>
  <c r="I33" i="5"/>
  <c r="AQ25" i="5"/>
  <c r="AP25" i="5"/>
  <c r="AO25" i="5"/>
  <c r="AO238" i="5" s="1"/>
  <c r="AO242" i="5" s="1"/>
  <c r="AN25" i="5"/>
  <c r="AN238" i="5" s="1"/>
  <c r="AN242" i="5" s="1"/>
  <c r="AM25" i="5"/>
  <c r="AL25" i="5"/>
  <c r="AK25" i="5"/>
  <c r="AK238" i="5" s="1"/>
  <c r="AK242" i="5" s="1"/>
  <c r="AJ25" i="5"/>
  <c r="AJ238" i="5" s="1"/>
  <c r="AJ242" i="5" s="1"/>
  <c r="AH25" i="5"/>
  <c r="AG25" i="5"/>
  <c r="AF25" i="5"/>
  <c r="AF238" i="5" s="1"/>
  <c r="AF242" i="5" s="1"/>
  <c r="AE25" i="5"/>
  <c r="AE238" i="5" s="1"/>
  <c r="AE242" i="5" s="1"/>
  <c r="AD25" i="5"/>
  <c r="AC25" i="5"/>
  <c r="AB25" i="5"/>
  <c r="AA25" i="5"/>
  <c r="Y25" i="5"/>
  <c r="X25" i="5"/>
  <c r="W25" i="5"/>
  <c r="W238" i="5" s="1"/>
  <c r="W242" i="5" s="1"/>
  <c r="V25" i="5"/>
  <c r="V238" i="5" s="1"/>
  <c r="V242" i="5" s="1"/>
  <c r="U25" i="5"/>
  <c r="T25" i="5"/>
  <c r="T238" i="5" s="1"/>
  <c r="T242" i="5" s="1"/>
  <c r="S25" i="5"/>
  <c r="S238" i="5" s="1"/>
  <c r="S242" i="5" s="1"/>
  <c r="R25" i="5"/>
  <c r="R238" i="5" s="1"/>
  <c r="R242" i="5" s="1"/>
  <c r="P25" i="5"/>
  <c r="O25" i="5"/>
  <c r="N25" i="5"/>
  <c r="N238" i="5" s="1"/>
  <c r="N242" i="5" s="1"/>
  <c r="M25" i="5"/>
  <c r="M238" i="5" s="1"/>
  <c r="M242" i="5" s="1"/>
  <c r="L25" i="5"/>
  <c r="K25" i="5"/>
  <c r="J25" i="5"/>
  <c r="I25" i="5"/>
  <c r="AP59" i="5"/>
  <c r="AP205" i="5"/>
  <c r="Y195" i="5"/>
  <c r="Y212" i="5" s="1"/>
  <c r="Y214" i="5" s="1"/>
  <c r="AQ54" i="5"/>
  <c r="AP54" i="5"/>
  <c r="AQ100" i="5"/>
  <c r="AP100" i="5"/>
  <c r="AQ36" i="5"/>
  <c r="AP36" i="5"/>
  <c r="AQ195" i="5"/>
  <c r="AQ212" i="5" s="1"/>
  <c r="AQ214" i="5" s="1"/>
  <c r="AP195" i="5"/>
  <c r="AH54" i="5"/>
  <c r="AG54" i="5"/>
  <c r="AH100" i="5"/>
  <c r="AG100" i="5"/>
  <c r="AH36" i="5"/>
  <c r="AG36" i="5"/>
  <c r="AH195" i="5"/>
  <c r="AH212" i="5" s="1"/>
  <c r="AH214" i="5" s="1"/>
  <c r="AG195" i="5"/>
  <c r="AG212" i="5" s="1"/>
  <c r="AG214" i="5" s="1"/>
  <c r="Y54" i="5"/>
  <c r="X54" i="5"/>
  <c r="Y100" i="5"/>
  <c r="X100" i="5"/>
  <c r="Y36" i="5"/>
  <c r="X36" i="5"/>
  <c r="X195" i="5"/>
  <c r="X212" i="5" s="1"/>
  <c r="X214" i="5" s="1"/>
  <c r="P54" i="5"/>
  <c r="O54" i="5"/>
  <c r="P100" i="5"/>
  <c r="O100" i="5"/>
  <c r="P36" i="5"/>
  <c r="O36" i="5"/>
  <c r="P195" i="5"/>
  <c r="P212" i="5" s="1"/>
  <c r="P214" i="5" s="1"/>
  <c r="O195" i="5"/>
  <c r="O212" i="5" s="1"/>
  <c r="O214" i="5" s="1"/>
  <c r="AQ101" i="5"/>
  <c r="AP101" i="5"/>
  <c r="AQ58" i="5"/>
  <c r="AP58" i="5"/>
  <c r="AH101" i="5"/>
  <c r="AG101" i="5"/>
  <c r="AH58" i="5"/>
  <c r="AG58" i="5"/>
  <c r="Y101" i="5"/>
  <c r="X101" i="5"/>
  <c r="Y58" i="5"/>
  <c r="X58" i="5"/>
  <c r="A2" i="5"/>
  <c r="A1" i="5"/>
  <c r="P101" i="5"/>
  <c r="O101" i="5"/>
  <c r="P58" i="5"/>
  <c r="O58" i="5"/>
  <c r="AQ85" i="5"/>
  <c r="AQ87" i="5" s="1"/>
  <c r="AP85" i="5"/>
  <c r="AP87" i="5" s="1"/>
  <c r="AQ31" i="5"/>
  <c r="AP31" i="5"/>
  <c r="AH85" i="5"/>
  <c r="AH87" i="5" s="1"/>
  <c r="AG85" i="5"/>
  <c r="AG87" i="5" s="1"/>
  <c r="AH31" i="5"/>
  <c r="AG31" i="5"/>
  <c r="Y85" i="5"/>
  <c r="Y87" i="5" s="1"/>
  <c r="X85" i="5"/>
  <c r="X87" i="5" s="1"/>
  <c r="Y31" i="5"/>
  <c r="X31" i="5"/>
  <c r="P85" i="5"/>
  <c r="P87" i="5" s="1"/>
  <c r="O85" i="5"/>
  <c r="O87" i="5" s="1"/>
  <c r="P31" i="5"/>
  <c r="O31" i="5"/>
  <c r="AQ310" i="5"/>
  <c r="AP310" i="5"/>
  <c r="AO310" i="5"/>
  <c r="AN310" i="5"/>
  <c r="AH310" i="5"/>
  <c r="AG310" i="5"/>
  <c r="AF310" i="5"/>
  <c r="AE310" i="5"/>
  <c r="Y310" i="5"/>
  <c r="X310" i="5"/>
  <c r="W310" i="5"/>
  <c r="V310" i="5"/>
  <c r="P310" i="5"/>
  <c r="O310" i="5"/>
  <c r="N318" i="5"/>
  <c r="M318" i="5"/>
  <c r="AM310" i="5"/>
  <c r="AL310" i="5"/>
  <c r="AK310" i="5"/>
  <c r="AJ310" i="5"/>
  <c r="AD310" i="5"/>
  <c r="AC310" i="5"/>
  <c r="AB310" i="5"/>
  <c r="AA310" i="5"/>
  <c r="U310" i="5"/>
  <c r="T310" i="5"/>
  <c r="S310" i="5"/>
  <c r="R310" i="5"/>
  <c r="L318" i="5"/>
  <c r="K318" i="5"/>
  <c r="J318" i="5"/>
  <c r="I318" i="5"/>
  <c r="AO212" i="1"/>
  <c r="AN212" i="1"/>
  <c r="AM212" i="1"/>
  <c r="AL212" i="1"/>
  <c r="AK212" i="1"/>
  <c r="AJ212" i="1"/>
  <c r="AF212" i="1"/>
  <c r="AE212" i="1"/>
  <c r="AD212" i="1"/>
  <c r="AC212" i="1"/>
  <c r="AB212" i="1"/>
  <c r="AA212" i="1"/>
  <c r="W212" i="1"/>
  <c r="V212" i="1"/>
  <c r="U212" i="1"/>
  <c r="T212" i="1"/>
  <c r="S212" i="1"/>
  <c r="R212" i="1"/>
  <c r="N212" i="1"/>
  <c r="M212" i="1"/>
  <c r="L212" i="1"/>
  <c r="K212" i="1"/>
  <c r="J212" i="1"/>
  <c r="I212" i="1"/>
  <c r="AQ218" i="1"/>
  <c r="AP218" i="1"/>
  <c r="AQ217" i="1"/>
  <c r="AP217" i="1"/>
  <c r="AH218" i="1"/>
  <c r="AG218" i="1"/>
  <c r="AH217" i="1"/>
  <c r="AG217" i="1"/>
  <c r="Y218" i="1"/>
  <c r="X218" i="1"/>
  <c r="Y217" i="1"/>
  <c r="X217" i="1"/>
  <c r="P218" i="1"/>
  <c r="O218" i="1"/>
  <c r="P217" i="1"/>
  <c r="O217" i="1"/>
  <c r="O206" i="1"/>
  <c r="X117" i="7" l="1"/>
  <c r="X121" i="7" s="1"/>
  <c r="P117" i="7"/>
  <c r="P121" i="7" s="1"/>
  <c r="AL308" i="5"/>
  <c r="I238" i="5"/>
  <c r="I242" i="5" s="1"/>
  <c r="J238" i="5"/>
  <c r="J242" i="5" s="1"/>
  <c r="AL238" i="5"/>
  <c r="AL242" i="5" s="1"/>
  <c r="AF308" i="5"/>
  <c r="AF312" i="5" s="1"/>
  <c r="AA238" i="5"/>
  <c r="AA242" i="5" s="1"/>
  <c r="AB238" i="5"/>
  <c r="AB242" i="5" s="1"/>
  <c r="W308" i="5"/>
  <c r="W312" i="5" s="1"/>
  <c r="M316" i="5"/>
  <c r="M320" i="5" s="1"/>
  <c r="AK308" i="5"/>
  <c r="AK312" i="5" s="1"/>
  <c r="S308" i="5"/>
  <c r="S312" i="5" s="1"/>
  <c r="AB308" i="5"/>
  <c r="AB312" i="5" s="1"/>
  <c r="AC238" i="5"/>
  <c r="AC242" i="5" s="1"/>
  <c r="AD238" i="5"/>
  <c r="U238" i="5"/>
  <c r="U242" i="5" s="1"/>
  <c r="AO308" i="5"/>
  <c r="AO312" i="5" s="1"/>
  <c r="K238" i="5"/>
  <c r="K242" i="5" s="1"/>
  <c r="J316" i="5"/>
  <c r="J320" i="5" s="1"/>
  <c r="L238" i="5"/>
  <c r="L242" i="5" s="1"/>
  <c r="AM238" i="5"/>
  <c r="AM242" i="5" s="1"/>
  <c r="T308" i="5"/>
  <c r="T312" i="5" s="1"/>
  <c r="V308" i="5"/>
  <c r="V312" i="5" s="1"/>
  <c r="AC308" i="5"/>
  <c r="AC312" i="5" s="1"/>
  <c r="AE308" i="5"/>
  <c r="AE312" i="5" s="1"/>
  <c r="R308" i="5"/>
  <c r="AA308" i="5"/>
  <c r="AA312" i="5" s="1"/>
  <c r="AJ308" i="5"/>
  <c r="AJ312" i="5" s="1"/>
  <c r="AN308" i="5"/>
  <c r="AP212" i="5"/>
  <c r="AP214" i="5" s="1"/>
  <c r="P102" i="5"/>
  <c r="P65" i="5"/>
  <c r="X102" i="5"/>
  <c r="X65" i="5"/>
  <c r="AG102" i="5"/>
  <c r="AG65" i="5"/>
  <c r="AP102" i="5"/>
  <c r="AP65" i="5"/>
  <c r="P33" i="5"/>
  <c r="Y33" i="5"/>
  <c r="AH33" i="5"/>
  <c r="AQ33" i="5"/>
  <c r="AL312" i="5"/>
  <c r="O102" i="5"/>
  <c r="O65" i="5"/>
  <c r="Y102" i="5"/>
  <c r="Y65" i="5"/>
  <c r="AH102" i="5"/>
  <c r="AH65" i="5"/>
  <c r="AQ102" i="5"/>
  <c r="AQ65" i="5"/>
  <c r="O33" i="5"/>
  <c r="X33" i="5"/>
  <c r="AG33" i="5"/>
  <c r="AP33" i="5"/>
  <c r="L316" i="5"/>
  <c r="L320" i="5" s="1"/>
  <c r="N316" i="5"/>
  <c r="N320" i="5" s="1"/>
  <c r="R312" i="5"/>
  <c r="AN312" i="5"/>
  <c r="AQ75" i="1"/>
  <c r="AP75" i="1"/>
  <c r="AH75" i="1"/>
  <c r="AG75" i="1"/>
  <c r="Y75" i="1"/>
  <c r="X75" i="1"/>
  <c r="P75" i="1"/>
  <c r="O75" i="1"/>
  <c r="AQ89" i="1"/>
  <c r="AP89" i="1"/>
  <c r="AH89" i="1"/>
  <c r="AG89" i="1"/>
  <c r="Y89" i="1"/>
  <c r="X89" i="1"/>
  <c r="P89" i="1"/>
  <c r="O89" i="1"/>
  <c r="AQ62" i="1"/>
  <c r="AP62" i="1"/>
  <c r="AH62" i="1"/>
  <c r="AG62" i="1"/>
  <c r="Y62" i="1"/>
  <c r="X62" i="1"/>
  <c r="P62" i="1"/>
  <c r="AQ56" i="1"/>
  <c r="AP56" i="1"/>
  <c r="AH56" i="1"/>
  <c r="AG56" i="1"/>
  <c r="Y56" i="1"/>
  <c r="X56" i="1"/>
  <c r="P56" i="1"/>
  <c r="O56" i="1"/>
  <c r="AQ52" i="1"/>
  <c r="AP52" i="1"/>
  <c r="AH52" i="1"/>
  <c r="AG52" i="1"/>
  <c r="Y52" i="1"/>
  <c r="X52" i="1"/>
  <c r="P52" i="1"/>
  <c r="O52" i="1"/>
  <c r="O38" i="1"/>
  <c r="AO210" i="1"/>
  <c r="AO214" i="1" s="1"/>
  <c r="AN210" i="1"/>
  <c r="AN214" i="1" s="1"/>
  <c r="AM210" i="1"/>
  <c r="AM214" i="1" s="1"/>
  <c r="AL210" i="1"/>
  <c r="AL214" i="1" s="1"/>
  <c r="AK210" i="1"/>
  <c r="AK214" i="1" s="1"/>
  <c r="AJ210" i="1"/>
  <c r="AJ214" i="1" s="1"/>
  <c r="AF210" i="1"/>
  <c r="AF214" i="1" s="1"/>
  <c r="AE210" i="1"/>
  <c r="AE214" i="1" s="1"/>
  <c r="AD210" i="1"/>
  <c r="AD214" i="1" s="1"/>
  <c r="AC210" i="1"/>
  <c r="AC214" i="1" s="1"/>
  <c r="AB210" i="1"/>
  <c r="AB214" i="1" s="1"/>
  <c r="AA210" i="1"/>
  <c r="AA214" i="1" s="1"/>
  <c r="W210" i="1"/>
  <c r="W214" i="1" s="1"/>
  <c r="V210" i="1"/>
  <c r="V214" i="1" s="1"/>
  <c r="U210" i="1"/>
  <c r="U214" i="1" s="1"/>
  <c r="T210" i="1"/>
  <c r="T214" i="1" s="1"/>
  <c r="S210" i="1"/>
  <c r="S214" i="1" s="1"/>
  <c r="R210" i="1"/>
  <c r="R214" i="1" s="1"/>
  <c r="N210" i="1"/>
  <c r="N214" i="1" s="1"/>
  <c r="M210" i="1"/>
  <c r="M214" i="1" s="1"/>
  <c r="L210" i="1"/>
  <c r="L214" i="1" s="1"/>
  <c r="K210" i="1"/>
  <c r="K214" i="1" s="1"/>
  <c r="J210" i="1"/>
  <c r="J214" i="1" s="1"/>
  <c r="I210" i="1"/>
  <c r="I214" i="1" s="1"/>
  <c r="AQ58" i="1"/>
  <c r="AP58" i="1"/>
  <c r="AH58" i="1"/>
  <c r="AG58" i="1"/>
  <c r="Y58" i="1"/>
  <c r="X58" i="1"/>
  <c r="P58" i="1"/>
  <c r="O58" i="1"/>
  <c r="AP238" i="5" l="1"/>
  <c r="X238" i="5"/>
  <c r="AD242" i="5"/>
  <c r="AD308" i="5"/>
  <c r="AD312" i="5" s="1"/>
  <c r="K316" i="5"/>
  <c r="K320" i="5" s="1"/>
  <c r="U308" i="5"/>
  <c r="U312" i="5" s="1"/>
  <c r="AM308" i="5"/>
  <c r="AM312" i="5" s="1"/>
  <c r="P238" i="5"/>
  <c r="P242" i="5" s="1"/>
  <c r="AQ238" i="5"/>
  <c r="AQ242" i="5" s="1"/>
  <c r="X308" i="5"/>
  <c r="X312" i="5" s="1"/>
  <c r="X242" i="5"/>
  <c r="AH238" i="5"/>
  <c r="AH242" i="5" s="1"/>
  <c r="AG238" i="5"/>
  <c r="O238" i="5"/>
  <c r="Y238" i="5"/>
  <c r="AQ105" i="1"/>
  <c r="AP105" i="1"/>
  <c r="AH105" i="1"/>
  <c r="AG105" i="1"/>
  <c r="Y105" i="1"/>
  <c r="X105" i="1"/>
  <c r="P105" i="1"/>
  <c r="O105" i="1"/>
  <c r="AQ104" i="1"/>
  <c r="AP104" i="1"/>
  <c r="AH104" i="1"/>
  <c r="AG104" i="1"/>
  <c r="Y104" i="1"/>
  <c r="X104" i="1"/>
  <c r="P104" i="1"/>
  <c r="O104" i="1"/>
  <c r="AP308" i="5" l="1"/>
  <c r="AP312" i="5" s="1"/>
  <c r="AP242" i="5"/>
  <c r="P308" i="5"/>
  <c r="P312" i="5" s="1"/>
  <c r="AQ308" i="5"/>
  <c r="AQ312" i="5" s="1"/>
  <c r="AG308" i="5"/>
  <c r="AG312" i="5" s="1"/>
  <c r="AG242" i="5"/>
  <c r="O308" i="5"/>
  <c r="O312" i="5" s="1"/>
  <c r="O242" i="5"/>
  <c r="AH308" i="5"/>
  <c r="AH312" i="5" s="1"/>
  <c r="Y242" i="5"/>
  <c r="Y308" i="5" s="1"/>
  <c r="Y312" i="5" s="1"/>
  <c r="AQ39" i="1"/>
  <c r="AP39" i="1"/>
  <c r="AH39" i="1"/>
  <c r="AG39" i="1"/>
  <c r="Y39" i="1"/>
  <c r="X39" i="1"/>
  <c r="P39" i="1"/>
  <c r="O39" i="1"/>
  <c r="AQ102" i="1" l="1"/>
  <c r="AP102" i="1"/>
  <c r="AH102" i="1"/>
  <c r="AG102" i="1"/>
  <c r="Y102" i="1"/>
  <c r="X102" i="1"/>
  <c r="P102" i="1"/>
  <c r="O102" i="1"/>
  <c r="AQ128" i="1" l="1"/>
  <c r="AP128" i="1"/>
  <c r="AH128" i="1"/>
  <c r="AG128" i="1"/>
  <c r="Y128" i="1"/>
  <c r="X128" i="1"/>
  <c r="P128" i="1"/>
  <c r="O128" i="1"/>
  <c r="AQ122" i="1"/>
  <c r="AP122" i="1"/>
  <c r="AH122" i="1"/>
  <c r="AG122" i="1"/>
  <c r="Y122" i="1"/>
  <c r="X122" i="1"/>
  <c r="P122" i="1"/>
  <c r="O122" i="1"/>
  <c r="AQ111" i="1"/>
  <c r="AP111" i="1"/>
  <c r="AH111" i="1"/>
  <c r="AG111" i="1"/>
  <c r="Y111" i="1"/>
  <c r="X111" i="1"/>
  <c r="P111" i="1"/>
  <c r="O111" i="1"/>
  <c r="P107" i="1"/>
  <c r="O107" i="1"/>
  <c r="AQ107" i="1"/>
  <c r="AP107" i="1"/>
  <c r="AH107" i="1"/>
  <c r="AG107" i="1"/>
  <c r="Y107" i="1"/>
  <c r="X107" i="1"/>
  <c r="O13" i="1"/>
  <c r="AQ205" i="1"/>
  <c r="AP205" i="1"/>
  <c r="AQ198" i="1"/>
  <c r="AP198" i="1"/>
  <c r="AH205" i="1"/>
  <c r="AG205" i="1"/>
  <c r="AH198" i="1"/>
  <c r="AG198" i="1"/>
  <c r="Y205" i="1"/>
  <c r="X205" i="1"/>
  <c r="Y198" i="1"/>
  <c r="X198" i="1"/>
  <c r="P205" i="1"/>
  <c r="O205" i="1"/>
  <c r="P198" i="1"/>
  <c r="O198" i="1"/>
  <c r="AQ191" i="1"/>
  <c r="AP191" i="1"/>
  <c r="AH191" i="1"/>
  <c r="AG191" i="1"/>
  <c r="Y191" i="1"/>
  <c r="X191" i="1"/>
  <c r="P191" i="1"/>
  <c r="O191" i="1"/>
  <c r="AQ173" i="1"/>
  <c r="AP173" i="1"/>
  <c r="AQ171" i="1"/>
  <c r="AP171" i="1"/>
  <c r="AQ169" i="1"/>
  <c r="AP169" i="1"/>
  <c r="AQ167" i="1"/>
  <c r="AP167" i="1"/>
  <c r="AH173" i="1"/>
  <c r="AG173" i="1"/>
  <c r="AH171" i="1"/>
  <c r="AG171" i="1"/>
  <c r="AH169" i="1"/>
  <c r="AG169" i="1"/>
  <c r="AH167" i="1"/>
  <c r="AH212" i="1" s="1"/>
  <c r="AG167" i="1"/>
  <c r="Y173" i="1"/>
  <c r="X173" i="1"/>
  <c r="Y171" i="1"/>
  <c r="X171" i="1"/>
  <c r="Y169" i="1"/>
  <c r="X169" i="1"/>
  <c r="Y167" i="1"/>
  <c r="Y212" i="1" s="1"/>
  <c r="X167" i="1"/>
  <c r="P173" i="1"/>
  <c r="O173" i="1"/>
  <c r="P171" i="1"/>
  <c r="O171" i="1"/>
  <c r="P169" i="1"/>
  <c r="O169" i="1"/>
  <c r="P167" i="1"/>
  <c r="O167" i="1"/>
  <c r="AQ164" i="1"/>
  <c r="AP164" i="1"/>
  <c r="AQ163" i="1"/>
  <c r="AP163" i="1"/>
  <c r="AQ162" i="1"/>
  <c r="AP162" i="1"/>
  <c r="AQ161" i="1"/>
  <c r="AP161" i="1"/>
  <c r="AQ160" i="1"/>
  <c r="AP160" i="1"/>
  <c r="AQ159" i="1"/>
  <c r="AP159" i="1"/>
  <c r="AQ158" i="1"/>
  <c r="AP158" i="1"/>
  <c r="AH164" i="1"/>
  <c r="AG164" i="1"/>
  <c r="AH163" i="1"/>
  <c r="AG163" i="1"/>
  <c r="AH162" i="1"/>
  <c r="AG162" i="1"/>
  <c r="AH161" i="1"/>
  <c r="AG161" i="1"/>
  <c r="AH160" i="1"/>
  <c r="AG160" i="1"/>
  <c r="AH159" i="1"/>
  <c r="AG159" i="1"/>
  <c r="AH158" i="1"/>
  <c r="AG158" i="1"/>
  <c r="Y164" i="1"/>
  <c r="X164" i="1"/>
  <c r="Y163" i="1"/>
  <c r="X163" i="1"/>
  <c r="Y162" i="1"/>
  <c r="X162" i="1"/>
  <c r="Y161" i="1"/>
  <c r="X161" i="1"/>
  <c r="Y160" i="1"/>
  <c r="X160" i="1"/>
  <c r="Y159" i="1"/>
  <c r="X159" i="1"/>
  <c r="Y158" i="1"/>
  <c r="X158" i="1"/>
  <c r="P164" i="1"/>
  <c r="O164" i="1"/>
  <c r="P163" i="1"/>
  <c r="O163" i="1"/>
  <c r="P162" i="1"/>
  <c r="O162" i="1"/>
  <c r="P161" i="1"/>
  <c r="O161" i="1"/>
  <c r="P160" i="1"/>
  <c r="O160" i="1"/>
  <c r="P159" i="1"/>
  <c r="O159" i="1"/>
  <c r="P158" i="1"/>
  <c r="O158" i="1"/>
  <c r="AQ154" i="1"/>
  <c r="AP154" i="1"/>
  <c r="AQ153" i="1"/>
  <c r="AP153" i="1"/>
  <c r="AQ152" i="1"/>
  <c r="AP152" i="1"/>
  <c r="AQ151" i="1"/>
  <c r="AP151" i="1"/>
  <c r="AQ150" i="1"/>
  <c r="AP150" i="1"/>
  <c r="AQ149" i="1"/>
  <c r="AP149" i="1"/>
  <c r="AQ148" i="1"/>
  <c r="AP148" i="1"/>
  <c r="AQ147" i="1"/>
  <c r="AP147" i="1"/>
  <c r="AQ146" i="1"/>
  <c r="AP146" i="1"/>
  <c r="AQ145" i="1"/>
  <c r="AP145" i="1"/>
  <c r="AQ144" i="1"/>
  <c r="AP144" i="1"/>
  <c r="AQ143" i="1"/>
  <c r="AP143" i="1"/>
  <c r="AQ142" i="1"/>
  <c r="AP142" i="1"/>
  <c r="AQ141" i="1"/>
  <c r="AP141" i="1"/>
  <c r="AQ140" i="1"/>
  <c r="AP140" i="1"/>
  <c r="AQ139" i="1"/>
  <c r="AP139" i="1"/>
  <c r="AQ138" i="1"/>
  <c r="AP138" i="1"/>
  <c r="AH154" i="1"/>
  <c r="AG154" i="1"/>
  <c r="AH153" i="1"/>
  <c r="AG153" i="1"/>
  <c r="AH152" i="1"/>
  <c r="AG152" i="1"/>
  <c r="AH151" i="1"/>
  <c r="AG151" i="1"/>
  <c r="AH150" i="1"/>
  <c r="AG150" i="1"/>
  <c r="AH149" i="1"/>
  <c r="AG149" i="1"/>
  <c r="AH148" i="1"/>
  <c r="AG148" i="1"/>
  <c r="AH147" i="1"/>
  <c r="AG147" i="1"/>
  <c r="AH146" i="1"/>
  <c r="AG146" i="1"/>
  <c r="AH145" i="1"/>
  <c r="AG145" i="1"/>
  <c r="AH144" i="1"/>
  <c r="AG144" i="1"/>
  <c r="AH143" i="1"/>
  <c r="AG143" i="1"/>
  <c r="AH142" i="1"/>
  <c r="AG142" i="1"/>
  <c r="AH141" i="1"/>
  <c r="AG141" i="1"/>
  <c r="AH140" i="1"/>
  <c r="AG140" i="1"/>
  <c r="AH139" i="1"/>
  <c r="AG139" i="1"/>
  <c r="AH138" i="1"/>
  <c r="AG138"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AQ131" i="1"/>
  <c r="AP131" i="1"/>
  <c r="AH131" i="1"/>
  <c r="AG131" i="1"/>
  <c r="Y131" i="1"/>
  <c r="X131" i="1"/>
  <c r="O131" i="1"/>
  <c r="AQ127" i="1"/>
  <c r="AP127" i="1"/>
  <c r="AQ126" i="1"/>
  <c r="AP126" i="1"/>
  <c r="AQ124" i="1"/>
  <c r="AP124" i="1"/>
  <c r="AQ121" i="1"/>
  <c r="AP121" i="1"/>
  <c r="AH127" i="1"/>
  <c r="AG127" i="1"/>
  <c r="AH126" i="1"/>
  <c r="AG126" i="1"/>
  <c r="AH124" i="1"/>
  <c r="AG124" i="1"/>
  <c r="AH121" i="1"/>
  <c r="AG121" i="1"/>
  <c r="Y127" i="1"/>
  <c r="X127" i="1"/>
  <c r="Y126" i="1"/>
  <c r="X126" i="1"/>
  <c r="Y124" i="1"/>
  <c r="X124" i="1"/>
  <c r="Y121" i="1"/>
  <c r="X121" i="1"/>
  <c r="P127" i="1"/>
  <c r="O127" i="1"/>
  <c r="P126" i="1"/>
  <c r="O126" i="1"/>
  <c r="P124" i="1"/>
  <c r="O124" i="1"/>
  <c r="AQ119" i="1"/>
  <c r="AP119" i="1"/>
  <c r="AQ115" i="1"/>
  <c r="AP115" i="1"/>
  <c r="AQ113" i="1"/>
  <c r="AP113" i="1"/>
  <c r="AH119" i="1"/>
  <c r="AG119" i="1"/>
  <c r="AH115" i="1"/>
  <c r="AG115" i="1"/>
  <c r="AH113" i="1"/>
  <c r="AG113" i="1"/>
  <c r="Y119" i="1"/>
  <c r="X119" i="1"/>
  <c r="Y113" i="1"/>
  <c r="X113" i="1"/>
  <c r="P119" i="1"/>
  <c r="O119" i="1"/>
  <c r="P115" i="1"/>
  <c r="P113" i="1"/>
  <c r="O113" i="1"/>
  <c r="Y115" i="1"/>
  <c r="X115" i="1"/>
  <c r="Y101" i="1"/>
  <c r="X101" i="1"/>
  <c r="AH101" i="1"/>
  <c r="AG101" i="1"/>
  <c r="AQ101" i="1"/>
  <c r="AP101" i="1"/>
  <c r="P101" i="1"/>
  <c r="O101" i="1"/>
  <c r="AQ87" i="1"/>
  <c r="AP87" i="1"/>
  <c r="AQ85" i="1"/>
  <c r="AP85" i="1"/>
  <c r="AH87" i="1"/>
  <c r="AG87" i="1"/>
  <c r="AH85" i="1"/>
  <c r="AG85" i="1"/>
  <c r="Y87" i="1"/>
  <c r="X87" i="1"/>
  <c r="Y85" i="1"/>
  <c r="X85" i="1"/>
  <c r="P87" i="1"/>
  <c r="O87" i="1"/>
  <c r="P85" i="1"/>
  <c r="O85" i="1"/>
  <c r="AQ66" i="1"/>
  <c r="AP66" i="1"/>
  <c r="AQ64" i="1"/>
  <c r="AP64" i="1"/>
  <c r="AH66" i="1"/>
  <c r="AG66" i="1"/>
  <c r="AH64" i="1"/>
  <c r="AG64" i="1"/>
  <c r="Y66" i="1"/>
  <c r="X66" i="1"/>
  <c r="Y64" i="1"/>
  <c r="X64" i="1"/>
  <c r="P66" i="1"/>
  <c r="O66" i="1"/>
  <c r="P64" i="1"/>
  <c r="O64" i="1"/>
  <c r="P131" i="1"/>
  <c r="X212" i="1" l="1"/>
  <c r="O212" i="1"/>
  <c r="AP212" i="1"/>
  <c r="P212" i="1"/>
  <c r="AQ212" i="1"/>
  <c r="AG212" i="1"/>
  <c r="O121" i="1"/>
  <c r="P121" i="1"/>
  <c r="AQ32" i="1"/>
  <c r="AP32" i="1"/>
  <c r="AH32" i="1"/>
  <c r="AG32" i="1"/>
  <c r="Y32" i="1"/>
  <c r="X32" i="1"/>
  <c r="P32" i="1"/>
  <c r="O32" i="1"/>
  <c r="AQ31" i="1"/>
  <c r="AP31" i="1"/>
  <c r="AH31" i="1"/>
  <c r="AG31" i="1"/>
  <c r="Y31" i="1"/>
  <c r="X31" i="1"/>
  <c r="P31" i="1"/>
  <c r="O31" i="1"/>
  <c r="AQ29" i="1"/>
  <c r="AP29" i="1"/>
  <c r="AH29" i="1"/>
  <c r="AG29" i="1"/>
  <c r="Y29" i="1"/>
  <c r="X29" i="1"/>
  <c r="P29" i="1"/>
  <c r="O29" i="1"/>
  <c r="AQ23" i="1"/>
  <c r="AP23" i="1"/>
  <c r="AH23" i="1"/>
  <c r="AG23" i="1"/>
  <c r="Y23" i="1"/>
  <c r="X23" i="1"/>
  <c r="P23" i="1"/>
  <c r="O23" i="1"/>
  <c r="AQ11" i="1"/>
  <c r="AP11" i="1"/>
  <c r="AH11" i="1"/>
  <c r="AG11" i="1"/>
  <c r="Y11" i="1"/>
  <c r="X11" i="1"/>
  <c r="P11" i="1"/>
  <c r="O11" i="1"/>
  <c r="AQ9" i="1"/>
  <c r="AP9" i="1"/>
  <c r="AH9" i="1"/>
  <c r="AG9" i="1"/>
  <c r="Y9" i="1"/>
  <c r="X9" i="1"/>
  <c r="P9" i="1"/>
  <c r="O9" i="1"/>
  <c r="Y210" i="1" l="1"/>
  <c r="Y214" i="1" s="1"/>
  <c r="P210" i="1"/>
  <c r="P214" i="1" s="1"/>
  <c r="AH210" i="1"/>
  <c r="AH214" i="1" s="1"/>
  <c r="X210" i="1"/>
  <c r="X214" i="1" s="1"/>
  <c r="AG210" i="1"/>
  <c r="AG214" i="1" s="1"/>
  <c r="AP210" i="1"/>
  <c r="AP214" i="1" s="1"/>
  <c r="AQ210" i="1"/>
  <c r="AQ214" i="1" s="1"/>
  <c r="O210" i="1"/>
  <c r="O214" i="1" s="1"/>
  <c r="I316" i="5"/>
  <c r="I320" i="5" s="1"/>
</calcChain>
</file>

<file path=xl/sharedStrings.xml><?xml version="1.0" encoding="utf-8"?>
<sst xmlns="http://schemas.openxmlformats.org/spreadsheetml/2006/main" count="4714" uniqueCount="372">
  <si>
    <t>Date</t>
  </si>
  <si>
    <t>Issue</t>
  </si>
  <si>
    <t>Cash</t>
  </si>
  <si>
    <t>Local</t>
  </si>
  <si>
    <t>GR</t>
  </si>
  <si>
    <t>Trust</t>
  </si>
  <si>
    <t>Total</t>
  </si>
  <si>
    <t>BILL #</t>
  </si>
  <si>
    <t>Tax</t>
  </si>
  <si>
    <t>Recur.</t>
  </si>
  <si>
    <t>Who?</t>
  </si>
  <si>
    <t>Increase/(Decrease) in $ Millions</t>
  </si>
  <si>
    <t>Page</t>
  </si>
  <si>
    <t>Number</t>
  </si>
  <si>
    <t>Chapter</t>
  </si>
  <si>
    <t>Law</t>
  </si>
  <si>
    <t>FY 12-13</t>
  </si>
  <si>
    <t>Short Title</t>
  </si>
  <si>
    <t>Building Construction and Inspection</t>
  </si>
  <si>
    <t>Insurance</t>
  </si>
  <si>
    <t>Citrus County</t>
  </si>
  <si>
    <t>Department of Agriculture and Consumer Services</t>
  </si>
  <si>
    <t>FY 13-14</t>
  </si>
  <si>
    <t>FY 14-15</t>
  </si>
  <si>
    <t>FY 15-16</t>
  </si>
  <si>
    <t>Sponsorship of State Greenways and Trails</t>
  </si>
  <si>
    <t>Practice of Dentistry</t>
  </si>
  <si>
    <t>Sovereignty Submerged Lands</t>
  </si>
  <si>
    <t>Spaceport Territory</t>
  </si>
  <si>
    <t>Homestead Property Tax Exemption for Surviving Spouse of Military Veteran or First Responder</t>
  </si>
  <si>
    <t>Sexual Exploitation</t>
  </si>
  <si>
    <t>Transfer of Tax Liability</t>
  </si>
  <si>
    <t>Public Lodging Establishments</t>
  </si>
  <si>
    <t>Radiological Personnel</t>
  </si>
  <si>
    <t>Miami-Dade County Lake Belt Mitigation Plan</t>
  </si>
  <si>
    <t>Public Fairs and Expositions</t>
  </si>
  <si>
    <t>Environmental Regulation</t>
  </si>
  <si>
    <t>Reducing and Streamlining Regulations</t>
  </si>
  <si>
    <t>Beach Management</t>
  </si>
  <si>
    <t>Insurance Agents and Adjusters</t>
  </si>
  <si>
    <t>Consumer Services</t>
  </si>
  <si>
    <t>Business and Professional Regulation</t>
  </si>
  <si>
    <t>Tangible Personal Property Tax Exemptions</t>
  </si>
  <si>
    <t>Agriculture</t>
  </si>
  <si>
    <t>Highway Safety and Motor Vehicles</t>
  </si>
  <si>
    <t>Certification of 911 Public Safety Telecommunicators</t>
  </si>
  <si>
    <t>Fish and Wildlife Conservation Commission</t>
  </si>
  <si>
    <t>Clerks of Court</t>
  </si>
  <si>
    <t>Energy</t>
  </si>
  <si>
    <t>Exemptions from Local Business Taxes</t>
  </si>
  <si>
    <t>State Universities of Academic and Research Excellence and National Preeminence</t>
  </si>
  <si>
    <t>Homestead Property Tax Exemptions</t>
  </si>
  <si>
    <t>Additional Homestead Tax Exemption for Seniors</t>
  </si>
  <si>
    <t>Homestead Exemptions for Seniors</t>
  </si>
  <si>
    <t>Transportation and Mitigation Programs</t>
  </si>
  <si>
    <t>Department of Business and Professional Regulation</t>
  </si>
  <si>
    <t>Motor Vehicle Registration</t>
  </si>
  <si>
    <t>Nursing Home Facilities</t>
  </si>
  <si>
    <t>Communications Services Taxes</t>
  </si>
  <si>
    <t>Limited Agricultural Associations</t>
  </si>
  <si>
    <t>Department of the Lottery</t>
  </si>
  <si>
    <t>Florida Tax Credit Scholarship Program</t>
  </si>
  <si>
    <t>Transactions by Secondhand Dealers and Secondary Metals Recyclers</t>
  </si>
  <si>
    <t>Identification Cards and Driver Licenses</t>
  </si>
  <si>
    <t>Department of Citrus</t>
  </si>
  <si>
    <t>Voluntary Contributions on Registration, Driver License, and Identification Card Forms</t>
  </si>
  <si>
    <t>Appropriations</t>
  </si>
  <si>
    <t>Postsecondary Education Funding</t>
  </si>
  <si>
    <t>Medicaid Services</t>
  </si>
  <si>
    <t>State Court Revenues</t>
  </si>
  <si>
    <t>One-Stop Business Registration Clearing Trust Fund</t>
  </si>
  <si>
    <t>Department of Financial Services</t>
  </si>
  <si>
    <t>Department of Management Services</t>
  </si>
  <si>
    <t>License to Carry a Concealed Weapon or Firearm</t>
  </si>
  <si>
    <t>Corporate Income Tax</t>
  </si>
  <si>
    <t>Unemployment Compensation</t>
  </si>
  <si>
    <t>Economic Development</t>
  </si>
  <si>
    <t>Administration of Property Taxes</t>
  </si>
  <si>
    <t>Tax Administration</t>
  </si>
  <si>
    <t>Blood Establishments</t>
  </si>
  <si>
    <t>County Boundary Lines</t>
  </si>
  <si>
    <t>Current and Former Military Personnel</t>
  </si>
  <si>
    <t>Court-related Assessments</t>
  </si>
  <si>
    <t>Criminal Justice</t>
  </si>
  <si>
    <t>Water Management Districts</t>
  </si>
  <si>
    <t>Department of Economic Opportunity</t>
  </si>
  <si>
    <t>Transportation</t>
  </si>
  <si>
    <t>Other Taxes and Fees</t>
  </si>
  <si>
    <t>Concession Agreements for State Greenways and Trails</t>
  </si>
  <si>
    <t>*</t>
  </si>
  <si>
    <t>(*)</t>
  </si>
  <si>
    <t>Motor Vehicle Licenses</t>
  </si>
  <si>
    <t>(**)</t>
  </si>
  <si>
    <t>Court-Related Assessments</t>
  </si>
  <si>
    <t>Mandatory monetary assessments</t>
  </si>
  <si>
    <t>**</t>
  </si>
  <si>
    <t>$100 Assessment for Criminal Analysis Laboratory Services</t>
  </si>
  <si>
    <t>Local Fees</t>
  </si>
  <si>
    <t>Independent Special District Rate / Fee Reduction (Section 8)</t>
  </si>
  <si>
    <t>Motor Vehicle Title Fees</t>
  </si>
  <si>
    <t>Transportation Conforming Bill (Sections 11 and 12)</t>
  </si>
  <si>
    <t>Spaceport Property</t>
  </si>
  <si>
    <t>Spouses of Persons Killed in the Line of Duty, Implementing</t>
  </si>
  <si>
    <t>Radiological Personnel --- Special Licensure Fee</t>
  </si>
  <si>
    <t>Miami-Dade Lake Belt Water Treatment Plant Upgrade Fee</t>
  </si>
  <si>
    <t>Fair Association: Local Business Taxes; Essential Gov't Purpose</t>
  </si>
  <si>
    <t>Reducing and Streamlining Regulations (DBPR)</t>
  </si>
  <si>
    <t>350 Full-Service Vending Machines (+Line Item #2734 in GAA)</t>
  </si>
  <si>
    <t>Scholarship Funding Organizations</t>
  </si>
  <si>
    <t>911 Fee Exemption for Certain Law Enforcement Officers</t>
  </si>
  <si>
    <t>Redirect Mortgage Foreclosure Filing Fees from SCRTF to GR</t>
  </si>
  <si>
    <t>One-Stop Business Registration Portal TF (also HB 5501)</t>
  </si>
  <si>
    <t>Statewide Law Enforcement Radio System Funding</t>
  </si>
  <si>
    <t>Concealed Weapons and Firearms Licenses</t>
  </si>
  <si>
    <t>Exempt scuba diver from fishing licenses; Blue Crab fee reduced</t>
  </si>
  <si>
    <t>Differentiated Tuition and Fees at State Research Universities</t>
  </si>
  <si>
    <t>Sales and Use Tax</t>
  </si>
  <si>
    <t>Ad Valorem Tax</t>
  </si>
  <si>
    <t>Local Taxes and Fees</t>
  </si>
  <si>
    <t>Lottery</t>
  </si>
  <si>
    <t>Sales/Bev/Ins Prem/Corp</t>
  </si>
  <si>
    <t>Tuition and Fees</t>
  </si>
  <si>
    <t>Medical and Hospital Fees</t>
  </si>
  <si>
    <t>Article V Fees &amp; Transfers</t>
  </si>
  <si>
    <t>Ad Valorem</t>
  </si>
  <si>
    <t>Special Use Plates: Combat Infantry Badge, Vietnam Veteran, Korean Conflict Veteran</t>
  </si>
  <si>
    <t>Special Use Plates: Distinguished Service Cross, Navy Cross, Air Force Cross, Silver Star</t>
  </si>
  <si>
    <t>Florida Farm Winery Program</t>
  </si>
  <si>
    <t>Citrus Equipment</t>
  </si>
  <si>
    <t>Insects</t>
  </si>
  <si>
    <t>Local Business Taxes and Fees</t>
  </si>
  <si>
    <t>Motor Fuel Tax</t>
  </si>
  <si>
    <t>Eliminate ticket tax on certain boxing matches</t>
  </si>
  <si>
    <t>Transfer of License Receipts to Professional Regulation Trust Fund</t>
  </si>
  <si>
    <t>Paper filers, eliminate collection allowance (Section 2)</t>
  </si>
  <si>
    <t>Piggyback (Section 3)</t>
  </si>
  <si>
    <t>Aquaculture Registration Fees</t>
  </si>
  <si>
    <t>Intangibles Tax</t>
  </si>
  <si>
    <t>Cigarette Excise Tax</t>
  </si>
  <si>
    <t>Phosphate Severance Tax</t>
  </si>
  <si>
    <t>Oil and Gas Severance Tax</t>
  </si>
  <si>
    <t>Sales/Corporate</t>
  </si>
  <si>
    <t>Corporate/Insurance Premium</t>
  </si>
  <si>
    <t>Government Leaseholds</t>
  </si>
  <si>
    <t>Distributions: Moffitt Center, Biomedical Research Trust Fund</t>
  </si>
  <si>
    <t>Change in tax rate and distribution percentage</t>
  </si>
  <si>
    <t>Mature Field Recovery Oil Tax Rate</t>
  </si>
  <si>
    <t>Expanding Manufacturers' M &amp; E Exemption (from 10 percent to 5 percent)</t>
  </si>
  <si>
    <t>Electricity used in fruit and vegetable packing houses</t>
  </si>
  <si>
    <t>Electricity used in beef and pork packing houses</t>
  </si>
  <si>
    <t>Taxicabs, sale or lease of accessible vehicles</t>
  </si>
  <si>
    <t>Urban High-Crimes Jobs Credit</t>
  </si>
  <si>
    <t>Exemption increase from $25,000 to $50,000</t>
  </si>
  <si>
    <t>Entertainment Industry; extend credits through 2015-16</t>
  </si>
  <si>
    <t>New Markets</t>
  </si>
  <si>
    <t>Enterprise Zones, Charlotte County</t>
  </si>
  <si>
    <t>Enterprise Zones, Citrus County</t>
  </si>
  <si>
    <t>Back to School Tax Holiday, 3 days in August, Clothing &amp; Shoes $75 or less, school supplies $15 or less</t>
  </si>
  <si>
    <t>Assignment of Ownership Shares (Section 5)</t>
  </si>
  <si>
    <t>Order of Exemptions (Section 17)</t>
  </si>
  <si>
    <t>Abandonment of Homestead (Section 18)</t>
  </si>
  <si>
    <t>Deployed Service Member Exemption, new operations (Section 24)</t>
  </si>
  <si>
    <t>Educational Institutions (Section 25)</t>
  </si>
  <si>
    <t>Government Owned Property (Section 26)</t>
  </si>
  <si>
    <t>Impoundment and Storage Fees (Section 1)</t>
  </si>
  <si>
    <t>Security Requirements for Dealers (Section 4)</t>
  </si>
  <si>
    <t>Distribution to Florida Institute of Technology (Section 6)</t>
  </si>
  <si>
    <t>Automated Sales Suppression Devices (Section 8)</t>
  </si>
  <si>
    <t>Qualified Capital Expenditures (Section 10)</t>
  </si>
  <si>
    <t>Records request (Section 14)</t>
  </si>
  <si>
    <t>Interest rate on unpaid taxes (Section 15)</t>
  </si>
  <si>
    <t>Unemployment Compensation Tax</t>
  </si>
  <si>
    <t>Lottery Advertising Funding</t>
  </si>
  <si>
    <t>Excess Hours Surcharge for Baccalaureate Degrees</t>
  </si>
  <si>
    <t>State Universities/Capital Improvement Fee Increases</t>
  </si>
  <si>
    <t>Florida Colleges/Capital Improvement Fee Increases</t>
  </si>
  <si>
    <t>Payment date change (Section 4)</t>
  </si>
  <si>
    <t>***  Impact is included in HB843  ***</t>
  </si>
  <si>
    <t>350 Full-Service Vending Machines (Line Item #2734)</t>
  </si>
  <si>
    <t>Tobacco Settlement Trust Fund</t>
  </si>
  <si>
    <t>Prepaid tolls (section 50)</t>
  </si>
  <si>
    <t>Combat Infantry Badge, Combat Action Badge (section 99)</t>
  </si>
  <si>
    <t>Environmental Fees</t>
  </si>
  <si>
    <t>Spouses of Persons Killed in the Line of Duty (1)</t>
  </si>
  <si>
    <t>Low Income Tenure Based Senior Exemption</t>
  </si>
  <si>
    <t>Real Estate Schools</t>
  </si>
  <si>
    <t>Tolls, additional tolls, permissive (section 22)</t>
  </si>
  <si>
    <t>Tolls, Public Transit Vehicles, Military Funerals (section 23)</t>
  </si>
  <si>
    <t>Water Mngmnt Districts, Legislature authorized to set millage rates or maximum property tax</t>
  </si>
  <si>
    <t>Water Management Districts' Information Systems</t>
  </si>
  <si>
    <t>+/-</t>
  </si>
  <si>
    <t>County Boundary Lines, Beau Rivage (7)</t>
  </si>
  <si>
    <t>(7) Should the referendum be successful, the impact would be -$.6 million annually beginning in 2013-14, assuming current millage rates.</t>
  </si>
  <si>
    <t>***  Impact is included in HB7097, Section 24  ***</t>
  </si>
  <si>
    <t>Deployed Service Member</t>
  </si>
  <si>
    <t>Everglades Restoration Bonds debt service (Line Item 1592A)</t>
  </si>
  <si>
    <t>HB5001, section 132 back of the bill</t>
  </si>
  <si>
    <t>Veteran's Waiver of certain DBPR Fees (Section 3)</t>
  </si>
  <si>
    <t>Building Construction and Inspection: Glass and Glazing (Section 15)</t>
  </si>
  <si>
    <t>Registered Contractors (Section 18)</t>
  </si>
  <si>
    <t>Boxing Pay Per View (Section 20)</t>
  </si>
  <si>
    <t>Citrus Equipment (Section 7)---IMPACT ALREADY INCLUDED IN CS/HB 1197</t>
  </si>
  <si>
    <t>Tolls, additional tolls, permissive (section 41)</t>
  </si>
  <si>
    <t>Tolls, Public Transit Vehicles, Military Funerals (section 42)</t>
  </si>
  <si>
    <t>Local taxing jurisdictions</t>
  </si>
  <si>
    <t>Tangible Personal Property Exemption, Constitutional Amendment</t>
  </si>
  <si>
    <t>TOTAL</t>
  </si>
  <si>
    <t>LESS VETOES</t>
  </si>
  <si>
    <t>TOTAL LESS VETOES</t>
  </si>
  <si>
    <t>*** Impact is included in HJR93 ***</t>
  </si>
  <si>
    <t>*** Impact is included in HJR169 ***</t>
  </si>
  <si>
    <t>*** Impact is included in CS/HB1197 ***</t>
  </si>
  <si>
    <t>*** Impact is included in SB1998 ***</t>
  </si>
  <si>
    <t>*** Impact is included in CS/HB 517 ***</t>
  </si>
  <si>
    <t>*** Impact is included CS/CS/SB 704 ***</t>
  </si>
  <si>
    <t>*** Impact is included in HB 5511 ***</t>
  </si>
  <si>
    <t>Increased Civil Penalty for Certain Prostitution Offenses</t>
  </si>
  <si>
    <t>Alcoholic Beverage Licenses</t>
  </si>
  <si>
    <t>Citrus County Special Beverage Licenses</t>
  </si>
  <si>
    <t>Coastal Construction Permits</t>
  </si>
  <si>
    <t>Insurance Agents and Adjusters Licenses</t>
  </si>
  <si>
    <t>Do Not Call List Fees</t>
  </si>
  <si>
    <t>Refunds when plates surrendered prior to end of renewal period</t>
  </si>
  <si>
    <t>Exemptions from registration and licensure requirements</t>
  </si>
  <si>
    <t>Corporate Filing Fees</t>
  </si>
  <si>
    <t>Limited Agricultural Association Conversion to Non-profit Corporations</t>
  </si>
  <si>
    <t>Secondhand Dealers Registration Fees</t>
  </si>
  <si>
    <t>Captive Insurance Companies</t>
  </si>
  <si>
    <t>Travel Insurance</t>
  </si>
  <si>
    <t>Insurance License Fees</t>
  </si>
  <si>
    <t>Drivers' Licenses</t>
  </si>
  <si>
    <t>Veterans V Designations</t>
  </si>
  <si>
    <t>Voluntary Contributions, Autism, Support Our Troops, Take Stock in Children, Food Banks</t>
  </si>
  <si>
    <t>Optional special plates for former members of Congress or the State Legislature</t>
  </si>
  <si>
    <t>Specialty licenses &amp; id cards for universities, sports teams, armed services</t>
  </si>
  <si>
    <t>Exemption of Fees for ID Cards for the Homeless</t>
  </si>
  <si>
    <t>Highway Safety Fees</t>
  </si>
  <si>
    <t>Citrus Fruit Box Tax</t>
  </si>
  <si>
    <t>Maximum Tax Rates</t>
  </si>
  <si>
    <t>Voluntary Contributions, Autism, Support Our Troops</t>
  </si>
  <si>
    <t>*** Impact is included in HB 1223 ***</t>
  </si>
  <si>
    <t>Registered Contractors</t>
  </si>
  <si>
    <t>Construction Contracting</t>
  </si>
  <si>
    <t>2012-198</t>
  </si>
  <si>
    <t>2012-37</t>
  </si>
  <si>
    <t>2012-13</t>
  </si>
  <si>
    <t>2012-45</t>
  </si>
  <si>
    <t>2012-159</t>
  </si>
  <si>
    <t>2012-14</t>
  </si>
  <si>
    <t>2012-124</t>
  </si>
  <si>
    <t>2012-125</t>
  </si>
  <si>
    <t>2012-126</t>
  </si>
  <si>
    <t>2012-127</t>
  </si>
  <si>
    <t>2012-128</t>
  </si>
  <si>
    <t>2012-202</t>
  </si>
  <si>
    <t>2012-104</t>
  </si>
  <si>
    <t>2012-54</t>
  </si>
  <si>
    <t>2012-105</t>
  </si>
  <si>
    <t>2012-55</t>
  </si>
  <si>
    <t>2012-165</t>
  </si>
  <si>
    <t>2012-168</t>
  </si>
  <si>
    <t>2012-57</t>
  </si>
  <si>
    <t>2012-107</t>
  </si>
  <si>
    <t>2012-204</t>
  </si>
  <si>
    <t>2012-205</t>
  </si>
  <si>
    <t>2012-61</t>
  </si>
  <si>
    <t>2012-174</t>
  </si>
  <si>
    <t>2012-241</t>
  </si>
  <si>
    <t>2012-65</t>
  </si>
  <si>
    <t>2012-208</t>
  </si>
  <si>
    <t>2012-209</t>
  </si>
  <si>
    <t>2012-67</t>
  </si>
  <si>
    <t>2012-110</t>
  </si>
  <si>
    <t>2012-160</t>
  </si>
  <si>
    <t>2012-70</t>
  </si>
  <si>
    <t>2012-71</t>
  </si>
  <si>
    <t>2012-130</t>
  </si>
  <si>
    <t>2012-22</t>
  </si>
  <si>
    <t>2012-179</t>
  </si>
  <si>
    <t>2012-72</t>
  </si>
  <si>
    <t>2012-211</t>
  </si>
  <si>
    <t>2012-151</t>
  </si>
  <si>
    <t>2012-82</t>
  </si>
  <si>
    <t>2012-83</t>
  </si>
  <si>
    <t>2012-181</t>
  </si>
  <si>
    <t>2012-24</t>
  </si>
  <si>
    <t>2012-182</t>
  </si>
  <si>
    <t>2012-86</t>
  </si>
  <si>
    <t>2012-118</t>
  </si>
  <si>
    <t>2012-134</t>
  </si>
  <si>
    <t>2012-33</t>
  </si>
  <si>
    <t>2012-138</t>
  </si>
  <si>
    <t>2012-140</t>
  </si>
  <si>
    <t>VETOED</t>
  </si>
  <si>
    <t>2012-141</t>
  </si>
  <si>
    <t>2012-143</t>
  </si>
  <si>
    <t>2012-144</t>
  </si>
  <si>
    <t>2012-190</t>
  </si>
  <si>
    <t>2012-95</t>
  </si>
  <si>
    <t>2012-30</t>
  </si>
  <si>
    <t>2012-32</t>
  </si>
  <si>
    <t>2012-100</t>
  </si>
  <si>
    <t>2012-193</t>
  </si>
  <si>
    <t>2012-117</t>
  </si>
  <si>
    <t>2012-102</t>
  </si>
  <si>
    <t>JR</t>
  </si>
  <si>
    <t>(2) The Appropriations Act authorizes 350 terminals. The Lottery is authorized to request funding for up to 500 additional terminals, with the Revenue Estimating Conference required to review the EETF impact of adding the additional terminals.</t>
  </si>
  <si>
    <t>350 additional terminals authorized (Line Item #2732) (2)</t>
  </si>
  <si>
    <t>(3) This bill also has a 2011-12 impact of GR of -$29.8 million</t>
  </si>
  <si>
    <t>Backlog at 85% with Challenge (3)</t>
  </si>
  <si>
    <t>(4) Assumes the bill only applies to aircraft engines and gas turbine engines.</t>
  </si>
  <si>
    <t>Turbine Engine Manufacturing (4)</t>
  </si>
  <si>
    <t>(5) Assuming a statewide average millage rate of 7.8 mills for school taxes and 10.9 mills for non-school taxes, the impact on school taxes would be -$.1 annually and on non-school taxes -$.1 annually, for the forecast period</t>
  </si>
  <si>
    <t>Retroactive application (Sections 19, 20, 21, 22, 27 and 28) (5)</t>
  </si>
  <si>
    <t>Low Income Tenure Based Senior Exemption (6)</t>
  </si>
  <si>
    <t>(8) Though the full scope of the impacts is indeterminate, the recurring annual impacts would be at least  -$11.3 million for Gross Receipts Tax, -$2.9 million for state Sales and Use Tax, and -$21.3 million for local government communications services tax.  The speed with which the minimum recurring impacts will be reached is unknown, so the cash impacts in FY 2012-13 are unknown.</t>
  </si>
  <si>
    <t>Unbundling (8)</t>
  </si>
  <si>
    <t>Remedial and Retroactive (9)</t>
  </si>
  <si>
    <t>(9) The 2012-13 impact is expected to be at least -$6.0 million (-$2.5m GR Sales Tax, -$.3 Local Sales Tax, -$1.0 Gross Receipts Tax, and -$2.2 local Communications Services Tax).</t>
  </si>
  <si>
    <t>ADJUSTMENTS TO BE SHOWN ON FINANCIAL OUTLOOK STATEMENTS</t>
  </si>
  <si>
    <t>SB1998 transfer from STTF to GR</t>
  </si>
  <si>
    <t>HB5301 transfer from GR to Lawton Chiles Endowment Fund</t>
  </si>
  <si>
    <t>2012-145</t>
  </si>
  <si>
    <t>*** Impact is superseded by CS/CS/HB897</t>
  </si>
  <si>
    <t>Tax Credits, CAT fund funding</t>
  </si>
  <si>
    <t>Corporate/Insurance Premium/Other</t>
  </si>
  <si>
    <t>Reduce wage base to $8,000, fund size factor 5 year, PEOs (10)</t>
  </si>
  <si>
    <t>(10) This bill also has a 2011-12 impact on UC Tax of -$214.9 million.</t>
  </si>
  <si>
    <t>Administrative Provisions Relating to Clerks' Fees</t>
  </si>
  <si>
    <t>Renewable Energy Investment Tax Credits</t>
  </si>
  <si>
    <t>Renewable Energy Production Credits</t>
  </si>
  <si>
    <t>Exemption for real estate brokers and sales associations from BTR</t>
  </si>
  <si>
    <t>Unclaimed Property</t>
  </si>
  <si>
    <t>Insurance Premium Tax</t>
  </si>
  <si>
    <t>Citrus Equipment (Section 7)</t>
  </si>
  <si>
    <t>Prepaid tolls (Section 50)</t>
  </si>
  <si>
    <t>Combat Infantry Badge, Combat Action Badge (Section 99)</t>
  </si>
  <si>
    <t>Tolls, additional tolls, permissive (Section 41)</t>
  </si>
  <si>
    <t>Tolls, Public Transit Vehicles, Military Funerals (Section 42)</t>
  </si>
  <si>
    <t>Everglades Restoration Bonds debt service (Line Item #1592A)</t>
  </si>
  <si>
    <t>Tolls, additional tolls, permissive (Section 22)</t>
  </si>
  <si>
    <t>Tolls, Public Transit Vehicles, Military Funerals (Section 23)</t>
  </si>
  <si>
    <t>(6) Should the electorate approve the proposal and all the individual jurisdictions pass the necessary ordinances, the revenue impact statewide would be -$9.1m in 2014-15 and -$9.4m in 2015-16, assuming current millage rates</t>
  </si>
  <si>
    <t>+- Indeterminate--may be positive or negative</t>
  </si>
  <si>
    <t>** Indeterminate</t>
  </si>
  <si>
    <t>(**) Negative Indeterminate</t>
  </si>
  <si>
    <t>* Insignificant</t>
  </si>
  <si>
    <t>(*) Negative insignificant</t>
  </si>
  <si>
    <t>Tangible Personal Property Exemption, Constitutional Amendment (11)</t>
  </si>
  <si>
    <t>(11) Should the electorate approve the proposal and the Legislature pass implementing legislation, the statewide 2013 impact is expected to be $20.2m, $11.4m in county taxes and $8.8m in school taxes, assuming current millage rates.</t>
  </si>
  <si>
    <t>Tobacco Settlement TF, Biomedical Research TF</t>
  </si>
  <si>
    <t>Tobacco Settlement TF, Biomedical Research Trust Fund (Section 132 back of the bill) (12)</t>
  </si>
  <si>
    <t>(12) The impact is split as follows: Tobacco Settlement TF 2012-13 -$5.2m, 2013-14 -$4.0m, 2014-15 -$3.8m, 2015-16 -$3.9m; Biomedical Research TF 2012-13 -$.5m, 2013-14 -$.4m, 2014-15 -$.4m, 2015-16 -$.4m.</t>
  </si>
  <si>
    <t>General Revenue Service Charge</t>
  </si>
  <si>
    <t>Documentary Stamp Tax</t>
  </si>
  <si>
    <t>Beverage Excise Tax</t>
  </si>
  <si>
    <t>Storm water Fees for Agricultural Lands</t>
  </si>
  <si>
    <t>Milk fat testers license</t>
  </si>
  <si>
    <t>Fertilizer licenses and fees</t>
  </si>
  <si>
    <t>Aircraft between 2,000 and 15,000 pounds, exempt repair costs</t>
  </si>
  <si>
    <t>Dental Hygienist certification to administer anesthetic</t>
  </si>
  <si>
    <t>(1) Should the electorate approve the proposed amendment, the impact on school taxes would be -$.3 million in 2013-14, 2014-15, and 2015-16, and on non-school taxes -$.3 million in 2013-14 and 2014-15 and -$.4 million in 2015-16.</t>
  </si>
  <si>
    <t>VETOES</t>
  </si>
  <si>
    <t>Backlog at 85% with Challenge (1)</t>
  </si>
  <si>
    <t>Turbine Engine Manufacturing (2)</t>
  </si>
  <si>
    <t>(1) This bill also has a 2011-12 impact of GR of -$29.8 million</t>
  </si>
  <si>
    <t>(2) Assumes the bill only applies to aircraft engines and gas turbine engines.</t>
  </si>
  <si>
    <t>Measures Affecting Revenue and Tax Administration - 2012 Regular Session</t>
  </si>
  <si>
    <t>Final by Source</t>
  </si>
  <si>
    <t>Final, By Source, General Revenue Sources Only</t>
  </si>
  <si>
    <t>Revised Final</t>
  </si>
  <si>
    <t>ISSUES WITH 2011-12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</si>
</sst>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_);\(#,##0.0\)"/>
    <numFmt numFmtId="165" formatCode="0.0_);\(0.0\)"/>
    <numFmt numFmtId="166" formatCode="[$-F800]dddd\,\ mmmm\ dd\,\ yyyy"/>
    <numFmt numFmtId="167" formatCode="0_);\(0\)"/>
  </numFmts>
  <fonts count="19">
    <font>
      <sz val="10"/>
      <name val="Arial MT"/>
    </font>
    <font>
      <sz val="10"/>
      <name val="Arial"/>
      <family val="2"/>
    </font>
    <font>
      <b/>
      <sz val="10"/>
      <name val="Arial MT"/>
    </font>
    <font>
      <sz val="10"/>
      <name val="Arial MT"/>
    </font>
    <font>
      <b/>
      <u/>
      <sz val="10"/>
      <name val="Arial MT"/>
    </font>
    <font>
      <sz val="10"/>
      <name val="Arial MT"/>
    </font>
    <font>
      <b/>
      <sz val="10"/>
      <name val="Arial Narrow"/>
      <family val="2"/>
    </font>
    <font>
      <b/>
      <u/>
      <sz val="10"/>
      <name val="Arial Narrow"/>
      <family val="2"/>
    </font>
    <font>
      <b/>
      <sz val="10"/>
      <color indexed="10"/>
      <name val="Arial MT"/>
    </font>
    <font>
      <b/>
      <sz val="8"/>
      <name val="Arial"/>
      <family val="2"/>
    </font>
    <font>
      <b/>
      <sz val="10"/>
      <color rgb="FFFF0000"/>
      <name val="Arial MT"/>
    </font>
    <font>
      <b/>
      <sz val="10"/>
      <color theme="9" tint="-0.249977111117893"/>
      <name val="Arial"/>
      <family val="2"/>
    </font>
    <font>
      <b/>
      <sz val="10"/>
      <color theme="9" tint="-0.249977111117893"/>
      <name val="Arial MT"/>
    </font>
    <font>
      <sz val="10"/>
      <color theme="1"/>
      <name val="Arial"/>
      <family val="2"/>
    </font>
    <font>
      <sz val="10"/>
      <name val="Arial"/>
      <family val="2"/>
    </font>
    <font>
      <sz val="12"/>
      <name val="Arial"/>
      <family val="2"/>
    </font>
    <font>
      <sz val="10"/>
      <color rgb="FFFF0000"/>
      <name val="Arial MT"/>
    </font>
    <font>
      <b/>
      <sz val="10"/>
      <color rgb="FF00B050"/>
      <name val="Arial MT"/>
    </font>
    <font>
      <sz val="10"/>
      <name val="Arial"/>
      <family val="2"/>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6">
    <xf numFmtId="164" fontId="0" fillId="0" borderId="0"/>
    <xf numFmtId="43" fontId="1" fillId="0" borderId="0" applyFont="0" applyFill="0" applyBorder="0" applyAlignment="0" applyProtection="0"/>
    <xf numFmtId="164" fontId="3" fillId="0" borderId="0"/>
    <xf numFmtId="164" fontId="3" fillId="0" borderId="0"/>
    <xf numFmtId="0" fontId="1" fillId="0" borderId="0"/>
    <xf numFmtId="43" fontId="13" fillId="0" borderId="0" applyFont="0" applyFill="0" applyBorder="0" applyAlignment="0" applyProtection="0"/>
    <xf numFmtId="9" fontId="1"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5"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cellStyleXfs>
  <cellXfs count="309">
    <xf numFmtId="164" fontId="0" fillId="0" borderId="0" xfId="0"/>
    <xf numFmtId="164" fontId="0" fillId="0" borderId="0" xfId="0" applyNumberFormat="1" applyProtection="1"/>
    <xf numFmtId="164" fontId="0" fillId="0" borderId="0" xfId="0" applyAlignment="1">
      <alignment vertical="top" wrapText="1"/>
    </xf>
    <xf numFmtId="164" fontId="0" fillId="0" borderId="0" xfId="0" applyAlignment="1">
      <alignment vertical="top"/>
    </xf>
    <xf numFmtId="164" fontId="0" fillId="0" borderId="0" xfId="0" applyAlignment="1">
      <alignment horizontal="right" vertical="top"/>
    </xf>
    <xf numFmtId="164" fontId="4" fillId="0" borderId="0" xfId="0" applyFont="1" applyAlignment="1">
      <alignment horizontal="right" vertical="top"/>
    </xf>
    <xf numFmtId="164" fontId="4" fillId="0" borderId="0" xfId="0" applyNumberFormat="1" applyFont="1" applyBorder="1" applyAlignment="1" applyProtection="1">
      <alignment horizontal="center" vertical="top"/>
    </xf>
    <xf numFmtId="37" fontId="0" fillId="0" borderId="0" xfId="0" applyNumberFormat="1" applyAlignment="1">
      <alignment vertical="top"/>
    </xf>
    <xf numFmtId="14" fontId="0" fillId="0" borderId="0" xfId="0" applyNumberFormat="1" applyAlignment="1">
      <alignment vertical="top"/>
    </xf>
    <xf numFmtId="164" fontId="0" fillId="0" borderId="0" xfId="0" applyAlignment="1">
      <alignment horizontal="center" vertical="top" wrapText="1"/>
    </xf>
    <xf numFmtId="164" fontId="0" fillId="0" borderId="0" xfId="0" applyAlignment="1">
      <alignment horizontal="center" vertical="top"/>
    </xf>
    <xf numFmtId="164" fontId="2" fillId="0" borderId="0" xfId="0" applyFont="1"/>
    <xf numFmtId="164" fontId="6" fillId="0" borderId="0" xfId="0" applyFont="1" applyAlignment="1">
      <alignment horizontal="center"/>
    </xf>
    <xf numFmtId="18" fontId="0" fillId="0" borderId="0" xfId="0" applyNumberFormat="1" applyAlignment="1">
      <alignment horizontal="left"/>
    </xf>
    <xf numFmtId="164" fontId="4" fillId="0" borderId="0" xfId="0" applyFont="1" applyAlignment="1">
      <alignment vertical="top"/>
    </xf>
    <xf numFmtId="164" fontId="4" fillId="0" borderId="0" xfId="0" applyNumberFormat="1" applyFont="1" applyBorder="1" applyAlignment="1" applyProtection="1">
      <alignment vertical="top"/>
    </xf>
    <xf numFmtId="164" fontId="3" fillId="0" borderId="0" xfId="0" applyFont="1" applyBorder="1" applyAlignment="1">
      <alignment horizontal="center" vertical="top" wrapText="1"/>
    </xf>
    <xf numFmtId="164" fontId="2" fillId="0" borderId="0" xfId="0" applyFont="1" applyBorder="1"/>
    <xf numFmtId="14" fontId="0" fillId="0" borderId="0" xfId="0" applyNumberFormat="1" applyAlignment="1">
      <alignment horizontal="left" vertical="top" wrapText="1"/>
    </xf>
    <xf numFmtId="164" fontId="0" fillId="0" borderId="0" xfId="0" applyAlignment="1">
      <alignment horizontal="left" vertical="top" wrapText="1"/>
    </xf>
    <xf numFmtId="1" fontId="0" fillId="0" borderId="0" xfId="0" applyNumberFormat="1" applyAlignment="1">
      <alignment horizontal="left" vertical="top"/>
    </xf>
    <xf numFmtId="164" fontId="0" fillId="0" borderId="0" xfId="0" applyAlignment="1">
      <alignment horizontal="left" vertical="top"/>
    </xf>
    <xf numFmtId="14" fontId="0" fillId="0" borderId="0" xfId="0" applyNumberFormat="1" applyAlignment="1">
      <alignment horizontal="left" vertical="top"/>
    </xf>
    <xf numFmtId="164" fontId="2" fillId="0" borderId="1" xfId="0" applyFont="1" applyBorder="1" applyAlignment="1">
      <alignment horizontal="center"/>
    </xf>
    <xf numFmtId="164" fontId="7" fillId="0" borderId="2" xfId="0" applyFont="1" applyBorder="1" applyAlignment="1">
      <alignment horizontal="center"/>
    </xf>
    <xf numFmtId="164" fontId="2" fillId="0" borderId="2" xfId="0" applyFont="1" applyBorder="1"/>
    <xf numFmtId="164" fontId="2" fillId="0" borderId="3" xfId="0" applyFont="1" applyBorder="1"/>
    <xf numFmtId="164" fontId="2" fillId="0" borderId="4" xfId="0" applyFont="1" applyBorder="1"/>
    <xf numFmtId="164" fontId="2" fillId="0" borderId="5" xfId="0" applyFont="1" applyBorder="1" applyAlignment="1">
      <alignment horizontal="center"/>
    </xf>
    <xf numFmtId="164" fontId="2" fillId="0" borderId="2" xfId="0" applyFont="1" applyBorder="1" applyAlignment="1">
      <alignment horizontal="right"/>
    </xf>
    <xf numFmtId="164" fontId="2" fillId="0" borderId="8" xfId="0" applyFont="1" applyBorder="1" applyAlignment="1">
      <alignment horizontal="right"/>
    </xf>
    <xf numFmtId="164" fontId="2" fillId="0" borderId="0" xfId="0" applyFont="1" applyBorder="1" applyAlignment="1">
      <alignment horizontal="center" vertical="top" wrapText="1"/>
    </xf>
    <xf numFmtId="0" fontId="3" fillId="0" borderId="3" xfId="1" applyNumberFormat="1" applyFont="1" applyBorder="1" applyAlignment="1">
      <alignment vertical="top" wrapText="1"/>
    </xf>
    <xf numFmtId="164" fontId="8" fillId="0" borderId="0" xfId="0" applyFont="1" applyBorder="1"/>
    <xf numFmtId="164" fontId="8" fillId="0" borderId="0" xfId="0" applyFont="1"/>
    <xf numFmtId="164" fontId="9" fillId="0" borderId="1" xfId="0" applyFont="1" applyBorder="1" applyAlignment="1">
      <alignment horizontal="center"/>
    </xf>
    <xf numFmtId="164" fontId="9" fillId="0" borderId="5" xfId="0" applyFont="1" applyBorder="1" applyAlignment="1">
      <alignment horizontal="center"/>
    </xf>
    <xf numFmtId="164" fontId="5" fillId="0" borderId="0" xfId="0" applyFont="1" applyBorder="1" applyAlignment="1">
      <alignment horizontal="center" vertical="top" wrapText="1"/>
    </xf>
    <xf numFmtId="164" fontId="6" fillId="0" borderId="0" xfId="0" applyFont="1" applyAlignment="1"/>
    <xf numFmtId="164" fontId="8" fillId="0" borderId="0" xfId="0" applyFont="1" applyBorder="1" applyAlignment="1">
      <alignment horizontal="center" vertical="top" wrapText="1"/>
    </xf>
    <xf numFmtId="164" fontId="0" fillId="0" borderId="0" xfId="0" applyFont="1" applyAlignment="1">
      <alignment vertical="top" wrapText="1"/>
    </xf>
    <xf numFmtId="14" fontId="0" fillId="0" borderId="0" xfId="0" applyNumberFormat="1" applyFont="1" applyAlignment="1">
      <alignment horizontal="left" vertical="top" wrapText="1"/>
    </xf>
    <xf numFmtId="37" fontId="0" fillId="0" borderId="0" xfId="0" applyNumberFormat="1" applyFont="1" applyAlignment="1">
      <alignment vertical="top"/>
    </xf>
    <xf numFmtId="165" fontId="0" fillId="0" borderId="0" xfId="0" applyNumberFormat="1" applyFont="1" applyBorder="1" applyAlignment="1">
      <alignment horizontal="center" vertical="top" wrapText="1"/>
    </xf>
    <xf numFmtId="165" fontId="1" fillId="0" borderId="7" xfId="0" applyNumberFormat="1" applyFont="1" applyBorder="1" applyAlignment="1">
      <alignment horizontal="center" vertical="top" wrapText="1"/>
    </xf>
    <xf numFmtId="165" fontId="1" fillId="0" borderId="9" xfId="0" applyNumberFormat="1" applyFont="1" applyBorder="1" applyAlignment="1">
      <alignment horizontal="center" vertical="top" wrapText="1"/>
    </xf>
    <xf numFmtId="165" fontId="1" fillId="0" borderId="3" xfId="0" applyNumberFormat="1" applyFont="1" applyBorder="1" applyAlignment="1">
      <alignment horizontal="center" vertical="top" wrapText="1"/>
    </xf>
    <xf numFmtId="164" fontId="1" fillId="0" borderId="3" xfId="0" applyFont="1" applyBorder="1" applyAlignment="1">
      <alignment vertical="top" wrapText="1"/>
    </xf>
    <xf numFmtId="164" fontId="0" fillId="0" borderId="3" xfId="0" applyBorder="1" applyAlignment="1">
      <alignment vertical="top" wrapText="1"/>
    </xf>
    <xf numFmtId="164" fontId="2" fillId="0" borderId="0" xfId="0" applyFont="1" applyBorder="1"/>
    <xf numFmtId="37" fontId="0" fillId="0" borderId="3" xfId="0" applyNumberFormat="1" applyFont="1" applyBorder="1" applyAlignment="1">
      <alignment vertical="top" wrapText="1"/>
    </xf>
    <xf numFmtId="1" fontId="0" fillId="0" borderId="3" xfId="0" applyNumberFormat="1" applyFont="1" applyBorder="1" applyAlignment="1">
      <alignment horizontal="left" vertical="top" wrapText="1"/>
    </xf>
    <xf numFmtId="0" fontId="0" fillId="0" borderId="3" xfId="1" applyNumberFormat="1" applyFont="1" applyBorder="1" applyAlignment="1">
      <alignment vertical="top" wrapText="1"/>
    </xf>
    <xf numFmtId="165" fontId="0" fillId="0" borderId="7" xfId="0" applyNumberFormat="1" applyFont="1" applyBorder="1" applyAlignment="1">
      <alignment horizontal="center" vertical="top" wrapText="1"/>
    </xf>
    <xf numFmtId="165" fontId="0" fillId="0" borderId="9" xfId="0" applyNumberFormat="1" applyFont="1" applyBorder="1" applyAlignment="1">
      <alignment horizontal="center" vertical="top" wrapText="1"/>
    </xf>
    <xf numFmtId="165" fontId="0" fillId="0" borderId="3" xfId="0" applyNumberFormat="1" applyFont="1" applyBorder="1" applyAlignment="1">
      <alignment horizontal="center" vertical="top" wrapText="1"/>
    </xf>
    <xf numFmtId="164" fontId="10" fillId="0" borderId="0" xfId="0" applyFont="1" applyBorder="1" applyAlignment="1">
      <alignment horizontal="center" vertical="top" wrapText="1"/>
    </xf>
    <xf numFmtId="164" fontId="10" fillId="0" borderId="0" xfId="0" applyFont="1" applyBorder="1"/>
    <xf numFmtId="164" fontId="10" fillId="0" borderId="0" xfId="0" applyFont="1"/>
    <xf numFmtId="164" fontId="2" fillId="0" borderId="0" xfId="0" applyFont="1"/>
    <xf numFmtId="164" fontId="0" fillId="0" borderId="3" xfId="0" applyFont="1" applyBorder="1" applyAlignment="1">
      <alignment vertical="top" wrapText="1"/>
    </xf>
    <xf numFmtId="164" fontId="0" fillId="0" borderId="2" xfId="0" applyFont="1" applyBorder="1"/>
    <xf numFmtId="164" fontId="0" fillId="0" borderId="2" xfId="0" applyFont="1" applyBorder="1" applyAlignment="1">
      <alignment horizontal="left"/>
    </xf>
    <xf numFmtId="165" fontId="0" fillId="0" borderId="6" xfId="0" applyNumberFormat="1" applyFont="1" applyBorder="1"/>
    <xf numFmtId="165" fontId="0" fillId="0" borderId="8" xfId="0" applyNumberFormat="1" applyFont="1" applyBorder="1"/>
    <xf numFmtId="165" fontId="0" fillId="0" borderId="2" xfId="0" applyNumberFormat="1" applyFont="1" applyBorder="1"/>
    <xf numFmtId="165" fontId="1" fillId="0" borderId="7" xfId="0" quotePrefix="1" applyNumberFormat="1" applyFont="1" applyBorder="1" applyAlignment="1">
      <alignment horizontal="center" vertical="top" wrapText="1"/>
    </xf>
    <xf numFmtId="165" fontId="1" fillId="0" borderId="9" xfId="0" quotePrefix="1" applyNumberFormat="1" applyFont="1" applyBorder="1" applyAlignment="1">
      <alignment horizontal="center" vertical="top" wrapText="1"/>
    </xf>
    <xf numFmtId="14" fontId="0" fillId="0" borderId="3" xfId="0" applyNumberFormat="1" applyBorder="1" applyAlignment="1" applyProtection="1">
      <alignment vertical="top"/>
    </xf>
    <xf numFmtId="164" fontId="0" fillId="0" borderId="0" xfId="0"/>
    <xf numFmtId="164" fontId="0" fillId="0" borderId="7" xfId="0" applyBorder="1" applyAlignment="1">
      <alignment horizontal="center" vertical="top"/>
    </xf>
    <xf numFmtId="164" fontId="0" fillId="0" borderId="9" xfId="0" applyBorder="1" applyAlignment="1">
      <alignment horizontal="center" vertical="top"/>
    </xf>
    <xf numFmtId="1" fontId="0" fillId="0" borderId="0" xfId="0" applyNumberFormat="1" applyFont="1" applyAlignment="1">
      <alignment horizontal="left" vertical="top"/>
    </xf>
    <xf numFmtId="164" fontId="0" fillId="0" borderId="0" xfId="0" applyFont="1" applyAlignment="1">
      <alignment horizontal="left" vertical="top"/>
    </xf>
    <xf numFmtId="164" fontId="0" fillId="0" borderId="0" xfId="0" applyFont="1" applyAlignment="1">
      <alignment horizontal="center" vertical="top"/>
    </xf>
    <xf numFmtId="1" fontId="0" fillId="0" borderId="3" xfId="1" applyNumberFormat="1" applyFont="1" applyBorder="1" applyAlignment="1">
      <alignment horizontal="right" vertical="top" wrapText="1"/>
    </xf>
    <xf numFmtId="1" fontId="0" fillId="0" borderId="3" xfId="1" applyNumberFormat="1" applyFont="1" applyBorder="1" applyAlignment="1">
      <alignment vertical="top" wrapText="1"/>
    </xf>
    <xf numFmtId="37" fontId="3" fillId="0" borderId="3" xfId="0" applyNumberFormat="1" applyFont="1" applyBorder="1" applyAlignment="1" applyProtection="1">
      <alignment vertical="top"/>
    </xf>
    <xf numFmtId="37" fontId="3" fillId="0" borderId="3" xfId="2" applyNumberFormat="1" applyFont="1" applyBorder="1" applyAlignment="1" applyProtection="1">
      <alignment vertical="top"/>
    </xf>
    <xf numFmtId="164" fontId="0" fillId="0" borderId="3" xfId="0" applyNumberFormat="1" applyBorder="1" applyAlignment="1">
      <alignment vertical="top" wrapText="1"/>
    </xf>
    <xf numFmtId="164" fontId="3" fillId="0" borderId="3" xfId="2" applyBorder="1" applyAlignment="1">
      <alignment vertical="top" wrapText="1"/>
    </xf>
    <xf numFmtId="164" fontId="0" fillId="0" borderId="7" xfId="0" applyNumberFormat="1" applyBorder="1" applyAlignment="1">
      <alignment horizontal="center" vertical="top"/>
    </xf>
    <xf numFmtId="164" fontId="0" fillId="0" borderId="7" xfId="0" applyNumberFormat="1" applyFill="1" applyBorder="1" applyAlignment="1">
      <alignment horizontal="center" vertical="top"/>
    </xf>
    <xf numFmtId="164" fontId="0" fillId="0" borderId="7" xfId="0" applyNumberFormat="1" applyFont="1" applyBorder="1" applyAlignment="1">
      <alignment horizontal="center" vertical="top"/>
    </xf>
    <xf numFmtId="164" fontId="0" fillId="0" borderId="9" xfId="0" applyNumberFormat="1" applyBorder="1" applyAlignment="1">
      <alignment horizontal="center" vertical="top"/>
    </xf>
    <xf numFmtId="164" fontId="0" fillId="0" borderId="9" xfId="0" applyNumberFormat="1" applyFill="1" applyBorder="1" applyAlignment="1">
      <alignment horizontal="center" vertical="top"/>
    </xf>
    <xf numFmtId="164" fontId="0" fillId="0" borderId="9" xfId="0" applyNumberFormat="1" applyFont="1" applyBorder="1" applyAlignment="1">
      <alignment horizontal="center" vertical="top"/>
    </xf>
    <xf numFmtId="164" fontId="3" fillId="0" borderId="3" xfId="0" applyNumberFormat="1" applyFont="1" applyBorder="1" applyAlignment="1">
      <alignment horizontal="center" vertical="top"/>
    </xf>
    <xf numFmtId="164" fontId="0" fillId="0" borderId="7" xfId="0" applyFill="1" applyBorder="1" applyAlignment="1">
      <alignment horizontal="center" vertical="top"/>
    </xf>
    <xf numFmtId="164" fontId="0" fillId="0" borderId="7" xfId="0" applyFont="1" applyBorder="1" applyAlignment="1">
      <alignment horizontal="center" vertical="top"/>
    </xf>
    <xf numFmtId="164" fontId="0" fillId="0" borderId="9" xfId="0" applyFill="1" applyBorder="1" applyAlignment="1">
      <alignment horizontal="center" vertical="top"/>
    </xf>
    <xf numFmtId="164" fontId="0" fillId="0" borderId="9" xfId="0" applyFont="1" applyBorder="1" applyAlignment="1">
      <alignment horizontal="center" vertical="top"/>
    </xf>
    <xf numFmtId="164" fontId="0" fillId="0" borderId="3" xfId="0" applyNumberFormat="1" applyBorder="1" applyAlignment="1">
      <alignment vertical="top"/>
    </xf>
    <xf numFmtId="164" fontId="1" fillId="0" borderId="3" xfId="0" applyNumberFormat="1" applyFont="1" applyBorder="1" applyAlignment="1">
      <alignment vertical="top"/>
    </xf>
    <xf numFmtId="14" fontId="0" fillId="0" borderId="3" xfId="0" applyNumberFormat="1" applyFill="1" applyBorder="1" applyAlignment="1" applyProtection="1">
      <alignment vertical="top"/>
    </xf>
    <xf numFmtId="164" fontId="0" fillId="0" borderId="0" xfId="0" applyFill="1" applyAlignment="1">
      <alignment horizontal="center" vertical="top" wrapText="1"/>
    </xf>
    <xf numFmtId="164" fontId="0" fillId="0" borderId="0" xfId="0" applyFill="1"/>
    <xf numFmtId="164" fontId="0" fillId="0" borderId="0" xfId="0"/>
    <xf numFmtId="164" fontId="0" fillId="0" borderId="0" xfId="0"/>
    <xf numFmtId="164" fontId="0" fillId="0" borderId="0" xfId="0"/>
    <xf numFmtId="164" fontId="0" fillId="0" borderId="0" xfId="0"/>
    <xf numFmtId="164" fontId="0" fillId="0" borderId="0" xfId="0"/>
    <xf numFmtId="37" fontId="3" fillId="0" borderId="3" xfId="7" applyNumberFormat="1" applyFont="1" applyBorder="1" applyAlignment="1" applyProtection="1">
      <alignment vertical="top"/>
    </xf>
    <xf numFmtId="164" fontId="0" fillId="0" borderId="0" xfId="0"/>
    <xf numFmtId="37" fontId="3" fillId="0" borderId="3" xfId="0" applyNumberFormat="1" applyFont="1" applyFill="1" applyBorder="1" applyAlignment="1" applyProtection="1">
      <alignment vertical="top"/>
    </xf>
    <xf numFmtId="37" fontId="3" fillId="0" borderId="3" xfId="4" applyNumberFormat="1" applyFont="1" applyBorder="1" applyAlignment="1" applyProtection="1">
      <alignment vertical="top"/>
    </xf>
    <xf numFmtId="39" fontId="3" fillId="0" borderId="3" xfId="3" applyNumberFormat="1" applyFont="1" applyFill="1" applyBorder="1" applyAlignment="1" applyProtection="1">
      <alignment vertical="top" wrapText="1"/>
    </xf>
    <xf numFmtId="164" fontId="14" fillId="0" borderId="3" xfId="7" applyNumberFormat="1" applyBorder="1" applyAlignment="1">
      <alignment vertical="top" wrapText="1"/>
    </xf>
    <xf numFmtId="164" fontId="1" fillId="0" borderId="3" xfId="4" applyNumberFormat="1" applyFont="1" applyBorder="1" applyAlignment="1">
      <alignment vertical="top" wrapText="1"/>
    </xf>
    <xf numFmtId="164" fontId="1" fillId="0" borderId="3" xfId="0" applyNumberFormat="1" applyFont="1" applyBorder="1" applyAlignment="1">
      <alignment vertical="top" wrapText="1"/>
    </xf>
    <xf numFmtId="164" fontId="11" fillId="0" borderId="7" xfId="0" applyNumberFormat="1" applyFont="1" applyFill="1" applyBorder="1" applyAlignment="1">
      <alignment horizontal="center" vertical="top"/>
    </xf>
    <xf numFmtId="164" fontId="1" fillId="0" borderId="7" xfId="0" applyNumberFormat="1" applyFont="1" applyFill="1" applyBorder="1" applyAlignment="1">
      <alignment horizontal="center" vertical="top"/>
    </xf>
    <xf numFmtId="164" fontId="11" fillId="0" borderId="9" xfId="0" applyNumberFormat="1" applyFont="1" applyFill="1" applyBorder="1" applyAlignment="1">
      <alignment horizontal="center" vertical="top"/>
    </xf>
    <xf numFmtId="164" fontId="1" fillId="0" borderId="9" xfId="0" applyNumberFormat="1" applyFont="1" applyFill="1" applyBorder="1" applyAlignment="1">
      <alignment horizontal="center" vertical="top"/>
    </xf>
    <xf numFmtId="164" fontId="0" fillId="0" borderId="7" xfId="0" applyFont="1" applyFill="1" applyBorder="1" applyAlignment="1">
      <alignment horizontal="center" vertical="top"/>
    </xf>
    <xf numFmtId="164" fontId="0" fillId="0" borderId="9" xfId="0" applyFont="1" applyFill="1" applyBorder="1" applyAlignment="1">
      <alignment horizontal="center" vertical="top"/>
    </xf>
    <xf numFmtId="164" fontId="3" fillId="0" borderId="3" xfId="0" applyFont="1" applyBorder="1" applyAlignment="1">
      <alignment horizontal="center" vertical="top"/>
    </xf>
    <xf numFmtId="164" fontId="3" fillId="0" borderId="3" xfId="0" applyFont="1" applyFill="1" applyBorder="1" applyAlignment="1">
      <alignment horizontal="center" vertical="top"/>
    </xf>
    <xf numFmtId="164" fontId="12" fillId="0" borderId="3" xfId="0" applyNumberFormat="1" applyFont="1" applyFill="1" applyBorder="1" applyAlignment="1">
      <alignment horizontal="center" vertical="top"/>
    </xf>
    <xf numFmtId="164" fontId="0" fillId="0" borderId="3" xfId="0" applyNumberFormat="1" applyFont="1" applyFill="1" applyBorder="1" applyAlignment="1">
      <alignment horizontal="center" vertical="top"/>
    </xf>
    <xf numFmtId="164" fontId="1" fillId="0" borderId="3" xfId="0" applyNumberFormat="1" applyFont="1" applyFill="1" applyBorder="1" applyAlignment="1">
      <alignment vertical="top" wrapText="1"/>
    </xf>
    <xf numFmtId="37" fontId="14" fillId="0" borderId="3" xfId="7" applyNumberFormat="1" applyFont="1" applyBorder="1" applyAlignment="1" applyProtection="1">
      <alignment vertical="top"/>
    </xf>
    <xf numFmtId="37" fontId="3" fillId="0" borderId="3" xfId="7" applyNumberFormat="1" applyFont="1" applyFill="1" applyBorder="1" applyAlignment="1" applyProtection="1">
      <alignment vertical="top"/>
    </xf>
    <xf numFmtId="37" fontId="14" fillId="0" borderId="3" xfId="7" applyNumberFormat="1" applyFont="1" applyFill="1" applyBorder="1" applyAlignment="1" applyProtection="1">
      <alignment vertical="top"/>
    </xf>
    <xf numFmtId="14" fontId="3" fillId="0" borderId="3" xfId="2" applyNumberFormat="1" applyFill="1" applyBorder="1" applyAlignment="1" applyProtection="1">
      <alignment vertical="top"/>
    </xf>
    <xf numFmtId="14" fontId="0" fillId="0" borderId="3" xfId="0" applyNumberFormat="1" applyFont="1" applyBorder="1" applyAlignment="1">
      <alignment horizontal="left" vertical="top" wrapText="1"/>
    </xf>
    <xf numFmtId="14" fontId="3" fillId="0" borderId="3" xfId="2" applyNumberFormat="1" applyBorder="1" applyAlignment="1" applyProtection="1">
      <alignment vertical="top"/>
    </xf>
    <xf numFmtId="14" fontId="1" fillId="0" borderId="3" xfId="4" applyNumberFormat="1" applyBorder="1" applyAlignment="1" applyProtection="1">
      <alignment vertical="top"/>
    </xf>
    <xf numFmtId="14" fontId="1" fillId="0" borderId="3" xfId="4" applyNumberFormat="1" applyFill="1" applyBorder="1" applyAlignment="1" applyProtection="1">
      <alignment vertical="top"/>
    </xf>
    <xf numFmtId="14" fontId="14" fillId="0" borderId="3" xfId="7" applyNumberFormat="1" applyBorder="1" applyAlignment="1" applyProtection="1">
      <alignment vertical="top"/>
    </xf>
    <xf numFmtId="14" fontId="14" fillId="0" borderId="3" xfId="7" applyNumberFormat="1" applyFont="1" applyFill="1" applyBorder="1" applyAlignment="1" applyProtection="1">
      <alignment vertical="top"/>
    </xf>
    <xf numFmtId="14" fontId="14" fillId="0" borderId="3" xfId="7" applyNumberFormat="1" applyFill="1" applyBorder="1" applyAlignment="1" applyProtection="1">
      <alignment vertical="top"/>
    </xf>
    <xf numFmtId="164" fontId="14" fillId="0" borderId="3" xfId="7" applyNumberFormat="1" applyFont="1" applyBorder="1" applyAlignment="1">
      <alignment vertical="top" wrapText="1"/>
    </xf>
    <xf numFmtId="164" fontId="1" fillId="0" borderId="3" xfId="7" applyNumberFormat="1" applyFont="1" applyFill="1" applyBorder="1" applyAlignment="1">
      <alignment vertical="top" wrapText="1"/>
    </xf>
    <xf numFmtId="164" fontId="1" fillId="0" borderId="3" xfId="7" applyNumberFormat="1" applyFont="1" applyBorder="1" applyAlignment="1">
      <alignment vertical="top" wrapText="1"/>
    </xf>
    <xf numFmtId="164" fontId="14" fillId="0" borderId="3" xfId="7" applyNumberFormat="1" applyFont="1" applyFill="1" applyBorder="1" applyAlignment="1">
      <alignment vertical="top" wrapText="1"/>
    </xf>
    <xf numFmtId="39" fontId="3" fillId="0" borderId="3" xfId="3" applyNumberFormat="1" applyFont="1" applyBorder="1" applyAlignment="1" applyProtection="1">
      <alignment vertical="top" wrapText="1"/>
    </xf>
    <xf numFmtId="164" fontId="0" fillId="0" borderId="3" xfId="0" applyNumberFormat="1" applyFill="1" applyBorder="1" applyAlignment="1">
      <alignment vertical="top" wrapText="1"/>
    </xf>
    <xf numFmtId="164" fontId="3" fillId="0" borderId="3" xfId="2" applyBorder="1" applyAlignment="1">
      <alignment vertical="top"/>
    </xf>
    <xf numFmtId="164" fontId="0" fillId="0" borderId="3" xfId="0" applyNumberFormat="1" applyFill="1" applyBorder="1" applyAlignment="1">
      <alignment vertical="top"/>
    </xf>
    <xf numFmtId="164" fontId="0" fillId="0" borderId="3" xfId="2" applyFont="1" applyBorder="1" applyAlignment="1">
      <alignment vertical="top"/>
    </xf>
    <xf numFmtId="164" fontId="1" fillId="0" borderId="3" xfId="0" applyNumberFormat="1" applyFont="1" applyFill="1" applyBorder="1" applyAlignment="1">
      <alignment vertical="top"/>
    </xf>
    <xf numFmtId="164" fontId="1" fillId="0" borderId="3" xfId="4" applyNumberFormat="1" applyBorder="1" applyAlignment="1">
      <alignment vertical="top"/>
    </xf>
    <xf numFmtId="164" fontId="14" fillId="0" borderId="3" xfId="7" applyNumberFormat="1" applyBorder="1" applyAlignment="1">
      <alignment vertical="top"/>
    </xf>
    <xf numFmtId="164" fontId="14" fillId="0" borderId="3" xfId="7" applyNumberFormat="1" applyFont="1" applyBorder="1" applyAlignment="1">
      <alignment vertical="top"/>
    </xf>
    <xf numFmtId="164" fontId="14" fillId="0" borderId="3" xfId="7" applyNumberFormat="1" applyFill="1" applyBorder="1" applyAlignment="1">
      <alignment vertical="top"/>
    </xf>
    <xf numFmtId="164" fontId="14" fillId="0" borderId="3" xfId="7" applyNumberFormat="1" applyFont="1" applyFill="1" applyBorder="1" applyAlignment="1">
      <alignment vertical="top"/>
    </xf>
    <xf numFmtId="164" fontId="2" fillId="0" borderId="5" xfId="0" applyFont="1" applyBorder="1" applyAlignment="1">
      <alignment horizontal="right"/>
    </xf>
    <xf numFmtId="164" fontId="0" fillId="0" borderId="3" xfId="0" applyFont="1" applyBorder="1" applyAlignment="1">
      <alignment horizontal="center" vertical="top"/>
    </xf>
    <xf numFmtId="164" fontId="3" fillId="0" borderId="3" xfId="2" applyFill="1" applyBorder="1" applyAlignment="1">
      <alignment vertical="top"/>
    </xf>
    <xf numFmtId="39" fontId="0" fillId="0" borderId="3" xfId="3" applyNumberFormat="1" applyFont="1" applyFill="1" applyBorder="1" applyAlignment="1" applyProtection="1">
      <alignment vertical="top" wrapText="1"/>
    </xf>
    <xf numFmtId="164" fontId="0" fillId="0" borderId="7" xfId="0" applyFill="1" applyBorder="1" applyAlignment="1">
      <alignment horizontal="left" vertical="top"/>
    </xf>
    <xf numFmtId="164" fontId="0" fillId="0" borderId="3" xfId="2" applyFont="1" applyBorder="1" applyAlignment="1">
      <alignment vertical="top" wrapText="1"/>
    </xf>
    <xf numFmtId="1" fontId="0" fillId="0" borderId="0" xfId="0" quotePrefix="1" applyNumberFormat="1" applyAlignment="1">
      <alignment horizontal="left" vertical="top"/>
    </xf>
    <xf numFmtId="164" fontId="0" fillId="0" borderId="7" xfId="0" applyBorder="1" applyAlignment="1">
      <alignment horizontal="left" vertical="top"/>
    </xf>
    <xf numFmtId="164" fontId="0" fillId="0" borderId="3" xfId="0" applyBorder="1" applyAlignment="1">
      <alignment horizontal="left" vertical="top"/>
    </xf>
    <xf numFmtId="164" fontId="0" fillId="0" borderId="3" xfId="0" applyBorder="1" applyAlignment="1">
      <alignment vertical="top"/>
    </xf>
    <xf numFmtId="1" fontId="0" fillId="0" borderId="3" xfId="0" applyNumberFormat="1" applyFont="1" applyBorder="1" applyAlignment="1">
      <alignment horizontal="right" vertical="top" wrapText="1"/>
    </xf>
    <xf numFmtId="165" fontId="1" fillId="0" borderId="7" xfId="0" applyNumberFormat="1" applyFont="1" applyBorder="1" applyAlignment="1">
      <alignment horizontal="left" vertical="top"/>
    </xf>
    <xf numFmtId="14" fontId="0" fillId="0" borderId="3" xfId="0" applyNumberFormat="1" applyFont="1" applyBorder="1" applyAlignment="1">
      <alignment horizontal="right" vertical="top" wrapText="1"/>
    </xf>
    <xf numFmtId="164" fontId="16" fillId="0" borderId="3" xfId="0" applyFont="1" applyBorder="1" applyAlignment="1">
      <alignment vertical="top" wrapText="1"/>
    </xf>
    <xf numFmtId="164" fontId="17" fillId="0" borderId="3" xfId="0" applyFont="1" applyBorder="1" applyAlignment="1">
      <alignment vertical="top"/>
    </xf>
    <xf numFmtId="164" fontId="17" fillId="0" borderId="3" xfId="0" applyFont="1" applyBorder="1" applyAlignment="1">
      <alignment vertical="top" wrapText="1"/>
    </xf>
    <xf numFmtId="164" fontId="16" fillId="0" borderId="3" xfId="0" applyFont="1" applyBorder="1" applyAlignment="1">
      <alignment vertical="top"/>
    </xf>
    <xf numFmtId="164" fontId="0" fillId="0" borderId="3" xfId="0" applyFont="1" applyBorder="1" applyAlignment="1">
      <alignment vertical="top"/>
    </xf>
    <xf numFmtId="164" fontId="3" fillId="0" borderId="0" xfId="2" applyBorder="1" applyAlignment="1">
      <alignment vertical="top" wrapText="1"/>
    </xf>
    <xf numFmtId="164" fontId="1" fillId="0" borderId="0" xfId="12" applyNumberFormat="1" applyFont="1" applyFill="1" applyBorder="1" applyAlignment="1">
      <alignment vertical="top" wrapText="1"/>
    </xf>
    <xf numFmtId="164" fontId="0" fillId="0" borderId="0" xfId="0" quotePrefix="1" applyAlignment="1">
      <alignment horizontal="right"/>
    </xf>
    <xf numFmtId="164" fontId="0" fillId="0" borderId="0" xfId="0" applyBorder="1" applyAlignment="1">
      <alignment horizontal="left" vertical="top"/>
    </xf>
    <xf numFmtId="164" fontId="0" fillId="0" borderId="0" xfId="0" applyFont="1" applyAlignment="1">
      <alignment horizontal="right" vertical="top"/>
    </xf>
    <xf numFmtId="1" fontId="0" fillId="0" borderId="3" xfId="0" applyNumberFormat="1" applyFont="1" applyBorder="1" applyAlignment="1">
      <alignment vertical="top" wrapText="1"/>
    </xf>
    <xf numFmtId="14" fontId="0" fillId="0" borderId="3" xfId="0" applyNumberFormat="1" applyFont="1" applyBorder="1" applyAlignment="1">
      <alignment vertical="top" wrapText="1"/>
    </xf>
    <xf numFmtId="14" fontId="3" fillId="0" borderId="3" xfId="3" applyNumberFormat="1" applyFont="1" applyBorder="1" applyAlignment="1" applyProtection="1">
      <alignment vertical="top"/>
    </xf>
    <xf numFmtId="37" fontId="0" fillId="0" borderId="3" xfId="0" applyNumberFormat="1" applyBorder="1" applyAlignment="1">
      <alignment vertical="top" wrapText="1"/>
    </xf>
    <xf numFmtId="37" fontId="0" fillId="0" borderId="0" xfId="0" applyNumberFormat="1" applyFont="1" applyBorder="1" applyAlignment="1">
      <alignment vertical="top" wrapText="1"/>
    </xf>
    <xf numFmtId="164" fontId="0" fillId="0" borderId="0" xfId="0"/>
    <xf numFmtId="164" fontId="0" fillId="0" borderId="0" xfId="0" applyAlignment="1">
      <alignment vertical="top"/>
    </xf>
    <xf numFmtId="164" fontId="0" fillId="0" borderId="0" xfId="0" applyBorder="1" applyAlignment="1">
      <alignment vertical="top" wrapText="1"/>
    </xf>
    <xf numFmtId="37" fontId="3" fillId="0" borderId="0" xfId="0" applyNumberFormat="1" applyFont="1" applyBorder="1" applyAlignment="1" applyProtection="1">
      <alignment vertical="top"/>
    </xf>
    <xf numFmtId="14" fontId="0" fillId="0" borderId="0" xfId="0" applyNumberFormat="1" applyBorder="1" applyAlignment="1" applyProtection="1">
      <alignment vertical="top"/>
    </xf>
    <xf numFmtId="164" fontId="0" fillId="0" borderId="0" xfId="0" applyFont="1" applyBorder="1" applyAlignment="1">
      <alignment vertical="top" wrapText="1"/>
    </xf>
    <xf numFmtId="164" fontId="0" fillId="0" borderId="0" xfId="0" applyFill="1" applyBorder="1" applyAlignment="1">
      <alignment vertical="top" wrapText="1"/>
    </xf>
    <xf numFmtId="0" fontId="0" fillId="0" borderId="0" xfId="1" applyNumberFormat="1" applyFont="1" applyBorder="1" applyAlignment="1">
      <alignment vertical="top" wrapText="1"/>
    </xf>
    <xf numFmtId="164" fontId="0" fillId="0" borderId="0" xfId="0" applyNumberFormat="1" applyFill="1" applyBorder="1" applyAlignment="1">
      <alignment vertical="top" wrapText="1"/>
    </xf>
    <xf numFmtId="164" fontId="0" fillId="0" borderId="0" xfId="0" applyNumberFormat="1" applyBorder="1" applyAlignment="1">
      <alignment vertical="top"/>
    </xf>
    <xf numFmtId="165" fontId="1" fillId="0" borderId="0" xfId="0" applyNumberFormat="1" applyFont="1" applyBorder="1" applyAlignment="1">
      <alignment horizontal="center" vertical="top" wrapText="1"/>
    </xf>
    <xf numFmtId="0" fontId="1" fillId="0" borderId="3" xfId="0" applyNumberFormat="1" applyFont="1" applyBorder="1" applyAlignment="1">
      <alignment horizontal="right" vertical="top"/>
    </xf>
    <xf numFmtId="0" fontId="1" fillId="0" borderId="3" xfId="0" applyNumberFormat="1" applyFont="1" applyFill="1" applyBorder="1" applyAlignment="1">
      <alignment horizontal="right" vertical="top"/>
    </xf>
    <xf numFmtId="164" fontId="0" fillId="0" borderId="3" xfId="0" applyBorder="1" applyAlignment="1">
      <alignment horizontal="center" vertical="top"/>
    </xf>
    <xf numFmtId="164" fontId="0" fillId="0" borderId="3" xfId="0" applyFill="1" applyBorder="1" applyAlignment="1">
      <alignment horizontal="center" vertical="top"/>
    </xf>
    <xf numFmtId="0" fontId="1" fillId="0" borderId="3" xfId="4" applyFont="1" applyFill="1" applyBorder="1" applyAlignment="1">
      <alignment vertical="top"/>
    </xf>
    <xf numFmtId="164" fontId="1" fillId="0" borderId="9" xfId="0" applyNumberFormat="1" applyFont="1" applyBorder="1" applyAlignment="1">
      <alignment horizontal="center" vertical="top"/>
    </xf>
    <xf numFmtId="164" fontId="1" fillId="0" borderId="7" xfId="0" quotePrefix="1" applyNumberFormat="1" applyFont="1" applyBorder="1" applyAlignment="1">
      <alignment horizontal="center" vertical="top"/>
    </xf>
    <xf numFmtId="164" fontId="1" fillId="0" borderId="9" xfId="0" quotePrefix="1" applyNumberFormat="1" applyFont="1" applyBorder="1" applyAlignment="1">
      <alignment horizontal="center" vertical="top"/>
    </xf>
    <xf numFmtId="164" fontId="1" fillId="0" borderId="7" xfId="0" applyNumberFormat="1" applyFont="1" applyBorder="1" applyAlignment="1">
      <alignment horizontal="center" vertical="top"/>
    </xf>
    <xf numFmtId="164" fontId="1" fillId="0" borderId="3" xfId="0" applyNumberFormat="1" applyFont="1" applyBorder="1" applyAlignment="1">
      <alignment horizontal="center" vertical="top"/>
    </xf>
    <xf numFmtId="164" fontId="9" fillId="0" borderId="1" xfId="0" applyFont="1" applyBorder="1" applyAlignment="1">
      <alignment horizontal="center"/>
    </xf>
    <xf numFmtId="164" fontId="2" fillId="0" borderId="1" xfId="0" applyFont="1" applyBorder="1" applyAlignment="1">
      <alignment horizontal="center"/>
    </xf>
    <xf numFmtId="164" fontId="6" fillId="0" borderId="0" xfId="0" applyFont="1" applyAlignment="1">
      <alignment horizontal="center"/>
    </xf>
    <xf numFmtId="39" fontId="3" fillId="0" borderId="0" xfId="3" applyNumberFormat="1" applyFont="1" applyFill="1" applyBorder="1" applyAlignment="1" applyProtection="1">
      <alignment vertical="top" wrapText="1"/>
    </xf>
    <xf numFmtId="164" fontId="0" fillId="0" borderId="3" xfId="0" applyFill="1" applyBorder="1" applyAlignment="1">
      <alignment vertical="top" wrapText="1"/>
    </xf>
    <xf numFmtId="164" fontId="14" fillId="0" borderId="0" xfId="7" applyNumberFormat="1" applyBorder="1" applyAlignment="1">
      <alignment vertical="top" wrapText="1"/>
    </xf>
    <xf numFmtId="164" fontId="1" fillId="0" borderId="0" xfId="7" applyNumberFormat="1" applyFont="1" applyBorder="1" applyAlignment="1">
      <alignment vertical="top" wrapText="1"/>
    </xf>
    <xf numFmtId="164" fontId="1" fillId="0" borderId="3" xfId="12" applyNumberFormat="1" applyFont="1" applyFill="1" applyBorder="1" applyAlignment="1">
      <alignment vertical="top" wrapText="1"/>
    </xf>
    <xf numFmtId="164" fontId="1" fillId="0" borderId="3" xfId="7" applyNumberFormat="1" applyFont="1" applyBorder="1" applyAlignment="1">
      <alignment vertical="top"/>
    </xf>
    <xf numFmtId="164" fontId="0" fillId="0" borderId="0" xfId="2" applyFont="1" applyBorder="1" applyAlignment="1">
      <alignment vertical="top" wrapText="1"/>
    </xf>
    <xf numFmtId="164" fontId="6" fillId="0" borderId="0" xfId="0" applyFont="1" applyAlignment="1">
      <alignment horizontal="center"/>
    </xf>
    <xf numFmtId="164" fontId="9" fillId="0" borderId="1" xfId="0" applyFont="1" applyBorder="1" applyAlignment="1">
      <alignment horizontal="center"/>
    </xf>
    <xf numFmtId="164" fontId="2" fillId="0" borderId="1" xfId="0" applyFont="1" applyBorder="1" applyAlignment="1">
      <alignment horizontal="center"/>
    </xf>
    <xf numFmtId="14" fontId="2" fillId="0" borderId="0" xfId="0" applyNumberFormat="1" applyFont="1"/>
    <xf numFmtId="37" fontId="0" fillId="0" borderId="3" xfId="2" applyNumberFormat="1" applyFont="1" applyBorder="1" applyAlignment="1" applyProtection="1">
      <alignment vertical="top"/>
    </xf>
    <xf numFmtId="14" fontId="0" fillId="0" borderId="3" xfId="2" applyNumberFormat="1" applyFont="1" applyBorder="1" applyAlignment="1" applyProtection="1">
      <alignment vertical="top"/>
    </xf>
    <xf numFmtId="164" fontId="0" fillId="0" borderId="0" xfId="0" applyFont="1"/>
    <xf numFmtId="164" fontId="3" fillId="0" borderId="3" xfId="2" applyFont="1" applyBorder="1" applyAlignment="1">
      <alignment vertical="top"/>
    </xf>
    <xf numFmtId="164" fontId="3" fillId="0" borderId="3" xfId="0" applyNumberFormat="1" applyFont="1" applyBorder="1" applyAlignment="1">
      <alignment vertical="top"/>
    </xf>
    <xf numFmtId="164" fontId="3" fillId="0" borderId="3" xfId="0" applyNumberFormat="1" applyFont="1" applyFill="1" applyBorder="1" applyAlignment="1">
      <alignment vertical="top"/>
    </xf>
    <xf numFmtId="164" fontId="0" fillId="0" borderId="0" xfId="0" applyNumberFormat="1" applyBorder="1" applyAlignment="1">
      <alignment vertical="top" wrapText="1"/>
    </xf>
    <xf numFmtId="164" fontId="0" fillId="0" borderId="7" xfId="0" applyFont="1" applyBorder="1" applyAlignment="1">
      <alignment vertical="top" wrapText="1"/>
    </xf>
    <xf numFmtId="164" fontId="0" fillId="0" borderId="7" xfId="0" applyBorder="1" applyAlignment="1">
      <alignment vertical="top" wrapText="1"/>
    </xf>
    <xf numFmtId="37" fontId="0" fillId="0" borderId="0" xfId="0" applyNumberFormat="1" applyBorder="1" applyAlignment="1">
      <alignment vertical="top" wrapText="1"/>
    </xf>
    <xf numFmtId="37" fontId="3" fillId="0" borderId="0" xfId="7" applyNumberFormat="1" applyFont="1" applyBorder="1" applyAlignment="1" applyProtection="1">
      <alignment vertical="top"/>
    </xf>
    <xf numFmtId="14" fontId="14" fillId="0" borderId="0" xfId="7" applyNumberFormat="1" applyBorder="1" applyAlignment="1" applyProtection="1">
      <alignment vertical="top"/>
    </xf>
    <xf numFmtId="0" fontId="1" fillId="0" borderId="0" xfId="0" applyNumberFormat="1" applyFont="1" applyFill="1" applyBorder="1" applyAlignment="1">
      <alignment horizontal="right" vertical="top"/>
    </xf>
    <xf numFmtId="164" fontId="1" fillId="0" borderId="0" xfId="7" applyNumberFormat="1" applyFont="1" applyBorder="1" applyAlignment="1">
      <alignment vertical="top"/>
    </xf>
    <xf numFmtId="164" fontId="0" fillId="0" borderId="0" xfId="0" applyFont="1" applyBorder="1" applyAlignment="1">
      <alignment horizontal="center" vertical="top"/>
    </xf>
    <xf numFmtId="164" fontId="0" fillId="0" borderId="0" xfId="0" applyBorder="1" applyAlignment="1">
      <alignment horizontal="center" vertical="top"/>
    </xf>
    <xf numFmtId="164" fontId="0" fillId="0" borderId="0" xfId="0" applyFill="1" applyBorder="1" applyAlignment="1">
      <alignment horizontal="center" vertical="top"/>
    </xf>
    <xf numFmtId="164" fontId="3" fillId="0" borderId="0" xfId="0" applyFont="1" applyBorder="1" applyAlignment="1">
      <alignment horizontal="center" vertical="top"/>
    </xf>
    <xf numFmtId="164" fontId="0" fillId="0" borderId="0" xfId="0" applyBorder="1"/>
    <xf numFmtId="164" fontId="14" fillId="0" borderId="0" xfId="7" applyNumberFormat="1" applyBorder="1" applyAlignment="1">
      <alignment vertical="top"/>
    </xf>
    <xf numFmtId="37" fontId="3" fillId="0" borderId="0" xfId="2" applyNumberFormat="1" applyFont="1" applyBorder="1" applyAlignment="1" applyProtection="1">
      <alignment vertical="top"/>
    </xf>
    <xf numFmtId="14" fontId="3" fillId="0" borderId="0" xfId="2" applyNumberFormat="1" applyFill="1" applyBorder="1" applyAlignment="1" applyProtection="1">
      <alignment vertical="top"/>
    </xf>
    <xf numFmtId="0" fontId="1" fillId="0" borderId="0" xfId="0" applyNumberFormat="1" applyFont="1" applyBorder="1" applyAlignment="1">
      <alignment horizontal="right" vertical="top"/>
    </xf>
    <xf numFmtId="164" fontId="3" fillId="0" borderId="0" xfId="2" applyBorder="1" applyAlignment="1">
      <alignment vertical="top"/>
    </xf>
    <xf numFmtId="37" fontId="3" fillId="0" borderId="0" xfId="0" applyNumberFormat="1" applyFont="1" applyFill="1" applyBorder="1" applyAlignment="1" applyProtection="1">
      <alignment vertical="top"/>
    </xf>
    <xf numFmtId="0" fontId="3" fillId="0" borderId="0" xfId="1" applyNumberFormat="1" applyFont="1" applyBorder="1" applyAlignment="1">
      <alignment vertical="top" wrapText="1"/>
    </xf>
    <xf numFmtId="164" fontId="0" fillId="0" borderId="0" xfId="0" applyBorder="1" applyAlignment="1">
      <alignment horizontal="right" vertical="top"/>
    </xf>
    <xf numFmtId="14" fontId="3" fillId="0" borderId="0" xfId="2" applyNumberFormat="1" applyBorder="1" applyAlignment="1" applyProtection="1">
      <alignment vertical="top"/>
    </xf>
    <xf numFmtId="164" fontId="0" fillId="0" borderId="0" xfId="0" applyFont="1" applyBorder="1" applyAlignment="1">
      <alignment horizontal="right" vertical="top"/>
    </xf>
    <xf numFmtId="1" fontId="0" fillId="0" borderId="0" xfId="0" applyNumberFormat="1" applyFont="1" applyBorder="1" applyAlignment="1">
      <alignment horizontal="left" vertical="top" wrapText="1"/>
    </xf>
    <xf numFmtId="14" fontId="0" fillId="0" borderId="0" xfId="0" applyNumberFormat="1" applyFont="1" applyBorder="1" applyAlignment="1">
      <alignment horizontal="left" vertical="top" wrapText="1"/>
    </xf>
    <xf numFmtId="164" fontId="1" fillId="0" borderId="0" xfId="0" applyFont="1" applyBorder="1" applyAlignment="1">
      <alignment vertical="top" wrapText="1"/>
    </xf>
    <xf numFmtId="1" fontId="0" fillId="0" borderId="0" xfId="0" applyNumberFormat="1" applyBorder="1" applyAlignment="1">
      <alignment horizontal="left" vertical="top"/>
    </xf>
    <xf numFmtId="164" fontId="0" fillId="0" borderId="0" xfId="0" applyFont="1" applyBorder="1" applyAlignment="1">
      <alignment horizontal="left" vertical="top"/>
    </xf>
    <xf numFmtId="1" fontId="0" fillId="0" borderId="0" xfId="0" quotePrefix="1" applyNumberFormat="1" applyBorder="1" applyAlignment="1">
      <alignment horizontal="left" vertical="top"/>
    </xf>
    <xf numFmtId="1" fontId="0" fillId="0" borderId="0" xfId="0" applyNumberFormat="1" applyFont="1" applyBorder="1" applyAlignment="1">
      <alignment horizontal="left" vertical="top"/>
    </xf>
    <xf numFmtId="164" fontId="11" fillId="0" borderId="0" xfId="0" applyNumberFormat="1" applyFont="1" applyFill="1" applyBorder="1" applyAlignment="1">
      <alignment horizontal="center" vertical="top"/>
    </xf>
    <xf numFmtId="164" fontId="12" fillId="0" borderId="0" xfId="0" applyNumberFormat="1" applyFont="1" applyFill="1" applyBorder="1" applyAlignment="1">
      <alignment horizontal="center" vertical="top"/>
    </xf>
    <xf numFmtId="165" fontId="1" fillId="0" borderId="0" xfId="0" quotePrefix="1" applyNumberFormat="1" applyFont="1" applyBorder="1" applyAlignment="1">
      <alignment horizontal="center" vertical="top" wrapText="1"/>
    </xf>
    <xf numFmtId="164" fontId="0" fillId="0" borderId="0" xfId="0" applyBorder="1" applyAlignment="1">
      <alignment vertical="top"/>
    </xf>
    <xf numFmtId="1" fontId="0" fillId="0" borderId="0" xfId="0" applyNumberFormat="1" applyFont="1" applyBorder="1" applyAlignment="1">
      <alignment vertical="top" wrapText="1"/>
    </xf>
    <xf numFmtId="14" fontId="0" fillId="0" borderId="0" xfId="0" applyNumberFormat="1" applyFont="1" applyBorder="1" applyAlignment="1">
      <alignment vertical="top" wrapText="1"/>
    </xf>
    <xf numFmtId="1" fontId="0" fillId="0" borderId="0" xfId="1" applyNumberFormat="1" applyFont="1" applyBorder="1" applyAlignment="1">
      <alignment horizontal="right" vertical="top" wrapText="1"/>
    </xf>
    <xf numFmtId="164" fontId="3" fillId="0" borderId="0" xfId="2" applyFill="1" applyBorder="1" applyAlignment="1">
      <alignment vertical="top"/>
    </xf>
    <xf numFmtId="164" fontId="0" fillId="0" borderId="0" xfId="0" applyFont="1" applyFill="1" applyBorder="1" applyAlignment="1">
      <alignment horizontal="center" vertical="top"/>
    </xf>
    <xf numFmtId="164" fontId="3" fillId="0" borderId="0" xfId="0" applyFont="1" applyFill="1" applyBorder="1" applyAlignment="1">
      <alignment horizontal="center" vertical="top"/>
    </xf>
    <xf numFmtId="14" fontId="0" fillId="0" borderId="0" xfId="0" applyNumberFormat="1" applyFill="1" applyBorder="1" applyAlignment="1" applyProtection="1">
      <alignment vertical="top"/>
    </xf>
    <xf numFmtId="164" fontId="1" fillId="0" borderId="0" xfId="0" applyNumberFormat="1" applyFont="1" applyFill="1" applyBorder="1" applyAlignment="1">
      <alignment vertical="top" wrapText="1"/>
    </xf>
    <xf numFmtId="164" fontId="1" fillId="0" borderId="0" xfId="0" applyNumberFormat="1" applyFont="1" applyFill="1" applyBorder="1" applyAlignment="1">
      <alignment vertical="top"/>
    </xf>
    <xf numFmtId="164" fontId="1"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vertical="top"/>
    </xf>
    <xf numFmtId="164" fontId="0" fillId="0" borderId="0" xfId="0" applyNumberFormat="1" applyFill="1" applyBorder="1" applyAlignment="1">
      <alignment vertical="top"/>
    </xf>
    <xf numFmtId="164" fontId="1" fillId="0" borderId="0" xfId="0" applyNumberFormat="1" applyFont="1" applyBorder="1" applyAlignment="1">
      <alignment vertical="top" wrapText="1"/>
    </xf>
    <xf numFmtId="0" fontId="1" fillId="0" borderId="0" xfId="4" applyFont="1" applyFill="1" applyBorder="1" applyAlignment="1">
      <alignment vertical="top"/>
    </xf>
    <xf numFmtId="14" fontId="14" fillId="0" borderId="0" xfId="7" applyNumberFormat="1" applyFill="1" applyBorder="1" applyAlignment="1" applyProtection="1">
      <alignment vertical="top"/>
    </xf>
    <xf numFmtId="164" fontId="0" fillId="0" borderId="0" xfId="0" applyNumberFormat="1" applyBorder="1" applyAlignment="1">
      <alignment horizontal="center" vertical="top"/>
    </xf>
    <xf numFmtId="164" fontId="0" fillId="0" borderId="0" xfId="0" applyNumberFormat="1" applyFont="1" applyBorder="1" applyAlignment="1">
      <alignment horizontal="center" vertical="top"/>
    </xf>
    <xf numFmtId="164" fontId="0" fillId="0" borderId="0" xfId="0" applyNumberFormat="1" applyFill="1" applyBorder="1" applyAlignment="1">
      <alignment horizontal="center" vertical="top"/>
    </xf>
    <xf numFmtId="164" fontId="3" fillId="0" borderId="0" xfId="0" applyNumberFormat="1" applyFont="1" applyBorder="1" applyAlignment="1">
      <alignment horizontal="center" vertical="top"/>
    </xf>
    <xf numFmtId="1" fontId="0" fillId="0" borderId="0" xfId="1" applyNumberFormat="1" applyFont="1" applyBorder="1" applyAlignment="1">
      <alignment vertical="top" wrapText="1"/>
    </xf>
    <xf numFmtId="164" fontId="1" fillId="0" borderId="0" xfId="0" applyNumberFormat="1" applyFont="1" applyBorder="1" applyAlignment="1">
      <alignment vertical="top"/>
    </xf>
    <xf numFmtId="164" fontId="1" fillId="0" borderId="0" xfId="0" applyNumberFormat="1" applyFont="1" applyBorder="1" applyAlignment="1">
      <alignment horizontal="center" vertical="top"/>
    </xf>
    <xf numFmtId="164" fontId="1" fillId="0" borderId="0" xfId="0" quotePrefix="1" applyNumberFormat="1" applyFont="1" applyBorder="1" applyAlignment="1">
      <alignment horizontal="center" vertical="top"/>
    </xf>
    <xf numFmtId="39" fontId="3" fillId="0" borderId="0" xfId="3" applyNumberFormat="1" applyFont="1" applyBorder="1" applyAlignment="1" applyProtection="1">
      <alignment vertical="top" wrapText="1"/>
    </xf>
    <xf numFmtId="37" fontId="0" fillId="0" borderId="0" xfId="0" applyNumberFormat="1" applyFont="1" applyBorder="1" applyAlignment="1">
      <alignment vertical="top"/>
    </xf>
    <xf numFmtId="14" fontId="2" fillId="0" borderId="0" xfId="0" applyNumberFormat="1" applyFont="1" applyFill="1"/>
    <xf numFmtId="164" fontId="2" fillId="0" borderId="10" xfId="0" applyFont="1" applyBorder="1" applyAlignment="1">
      <alignment horizontal="center"/>
    </xf>
    <xf numFmtId="164" fontId="0" fillId="0" borderId="0" xfId="0" applyBorder="1" applyAlignment="1">
      <alignment horizontal="left" vertical="top" wrapText="1"/>
    </xf>
    <xf numFmtId="164" fontId="0" fillId="0" borderId="0" xfId="0" applyBorder="1" applyAlignment="1">
      <alignment horizontal="left" vertical="top" wrapText="1"/>
    </xf>
    <xf numFmtId="164" fontId="9" fillId="0" borderId="11" xfId="0" applyFont="1" applyBorder="1" applyAlignment="1">
      <alignment horizontal="center"/>
    </xf>
    <xf numFmtId="164" fontId="9" fillId="0" borderId="1" xfId="0" applyFont="1" applyBorder="1" applyAlignment="1">
      <alignment horizontal="center"/>
    </xf>
    <xf numFmtId="164" fontId="9" fillId="0" borderId="10" xfId="0" applyFont="1" applyBorder="1" applyAlignment="1">
      <alignment horizontal="center"/>
    </xf>
    <xf numFmtId="164" fontId="2" fillId="0" borderId="11" xfId="0" applyFont="1" applyBorder="1" applyAlignment="1">
      <alignment horizontal="center"/>
    </xf>
    <xf numFmtId="164" fontId="2" fillId="0" borderId="10" xfId="0" applyFont="1" applyBorder="1" applyAlignment="1">
      <alignment horizontal="center"/>
    </xf>
    <xf numFmtId="164" fontId="2" fillId="0" borderId="1" xfId="0" applyFont="1" applyBorder="1" applyAlignment="1">
      <alignment horizontal="center"/>
    </xf>
    <xf numFmtId="164" fontId="6" fillId="0" borderId="0" xfId="0" applyFont="1" applyAlignment="1">
      <alignment horizontal="center"/>
    </xf>
    <xf numFmtId="166" fontId="2" fillId="0" borderId="0" xfId="0" applyNumberFormat="1" applyFont="1" applyAlignment="1">
      <alignment horizontal="center"/>
    </xf>
    <xf numFmtId="164" fontId="2" fillId="0" borderId="0" xfId="0" applyFont="1" applyAlignment="1">
      <alignment horizontal="center" vertical="top"/>
    </xf>
    <xf numFmtId="164" fontId="0" fillId="0" borderId="12" xfId="0" applyFont="1" applyBorder="1" applyAlignment="1">
      <alignment horizontal="center" vertical="top"/>
    </xf>
    <xf numFmtId="164" fontId="0" fillId="0" borderId="8" xfId="0" applyFont="1" applyBorder="1" applyAlignment="1">
      <alignment horizontal="center" vertical="top"/>
    </xf>
    <xf numFmtId="37" fontId="0" fillId="0" borderId="2" xfId="0" applyNumberFormat="1" applyFont="1" applyBorder="1" applyAlignment="1">
      <alignment vertical="top"/>
    </xf>
    <xf numFmtId="1" fontId="0" fillId="0" borderId="2" xfId="0" applyNumberFormat="1" applyFont="1" applyBorder="1" applyAlignment="1">
      <alignment horizontal="left" vertical="top"/>
    </xf>
    <xf numFmtId="14" fontId="0" fillId="0" borderId="2" xfId="0" applyNumberFormat="1" applyFont="1" applyBorder="1" applyAlignment="1">
      <alignment horizontal="left" vertical="top" wrapText="1"/>
    </xf>
    <xf numFmtId="167" fontId="0" fillId="0" borderId="2" xfId="0" applyNumberFormat="1" applyFont="1" applyBorder="1" applyAlignment="1">
      <alignment horizontal="left" vertical="top"/>
    </xf>
    <xf numFmtId="164" fontId="0" fillId="0" borderId="2" xfId="0" applyFont="1" applyBorder="1" applyAlignment="1">
      <alignment horizontal="left" vertical="top"/>
    </xf>
    <xf numFmtId="37" fontId="0" fillId="0" borderId="4" xfId="0" applyNumberFormat="1" applyFont="1" applyBorder="1" applyAlignment="1">
      <alignment vertical="top"/>
    </xf>
    <xf numFmtId="1" fontId="0" fillId="0" borderId="4" xfId="0" applyNumberFormat="1" applyFont="1" applyBorder="1" applyAlignment="1">
      <alignment horizontal="left" vertical="top"/>
    </xf>
    <xf numFmtId="14" fontId="0" fillId="0" borderId="4" xfId="0" applyNumberFormat="1" applyFont="1" applyBorder="1" applyAlignment="1">
      <alignment horizontal="left" vertical="top" wrapText="1"/>
    </xf>
    <xf numFmtId="167" fontId="0" fillId="0" borderId="4" xfId="0" applyNumberFormat="1" applyFont="1" applyBorder="1" applyAlignment="1">
      <alignment horizontal="left" vertical="top"/>
    </xf>
    <xf numFmtId="164" fontId="0" fillId="0" borderId="4" xfId="0" applyFont="1" applyBorder="1" applyAlignment="1">
      <alignment horizontal="left" vertical="top"/>
    </xf>
    <xf numFmtId="164" fontId="0" fillId="0" borderId="13" xfId="0" applyFont="1" applyBorder="1" applyAlignment="1">
      <alignment horizontal="center" vertical="top"/>
    </xf>
    <xf numFmtId="164" fontId="0" fillId="0" borderId="14" xfId="0" applyFont="1" applyBorder="1" applyAlignment="1">
      <alignment horizontal="center" vertical="top"/>
    </xf>
    <xf numFmtId="37" fontId="0" fillId="0" borderId="5" xfId="0" applyNumberFormat="1" applyFont="1" applyBorder="1" applyAlignment="1">
      <alignment vertical="top"/>
    </xf>
    <xf numFmtId="1" fontId="0" fillId="0" borderId="5" xfId="0" applyNumberFormat="1" applyFont="1" applyBorder="1" applyAlignment="1">
      <alignment horizontal="left" vertical="top"/>
    </xf>
    <xf numFmtId="14" fontId="0" fillId="0" borderId="5" xfId="0" applyNumberFormat="1" applyFont="1" applyBorder="1" applyAlignment="1">
      <alignment horizontal="left" vertical="top" wrapText="1"/>
    </xf>
    <xf numFmtId="167" fontId="0" fillId="0" borderId="5" xfId="0" applyNumberFormat="1" applyFont="1" applyBorder="1" applyAlignment="1">
      <alignment horizontal="left" vertical="top"/>
    </xf>
    <xf numFmtId="164" fontId="0" fillId="0" borderId="5" xfId="0" applyFont="1" applyBorder="1" applyAlignment="1">
      <alignment horizontal="left" vertical="top"/>
    </xf>
    <xf numFmtId="164" fontId="0" fillId="0" borderId="1" xfId="0" applyFont="1" applyBorder="1" applyAlignment="1">
      <alignment horizontal="center" vertical="top"/>
    </xf>
    <xf numFmtId="164" fontId="0" fillId="0" borderId="10" xfId="0" applyFont="1" applyBorder="1" applyAlignment="1">
      <alignment horizontal="center" vertical="top"/>
    </xf>
  </cellXfs>
  <cellStyles count="16">
    <cellStyle name="Comma" xfId="1" builtinId="3"/>
    <cellStyle name="Comma 2" xfId="8"/>
    <cellStyle name="Comma 3" xfId="5"/>
    <cellStyle name="Comma 4" xfId="13"/>
    <cellStyle name="Currency 2" xfId="9"/>
    <cellStyle name="Currency 3" xfId="14"/>
    <cellStyle name="Normal" xfId="0" builtinId="0"/>
    <cellStyle name="Normal 10" xfId="2"/>
    <cellStyle name="Normal 2" xfId="4"/>
    <cellStyle name="Normal 3" xfId="7"/>
    <cellStyle name="Normal 4" xfId="11"/>
    <cellStyle name="Normal 5" xfId="12"/>
    <cellStyle name="Normal_Sheet1" xfId="3"/>
    <cellStyle name="Percent 2" xfId="6"/>
    <cellStyle name="Percent 3" xfId="10"/>
    <cellStyle name="Percent 4"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Y1416"/>
  <sheetViews>
    <sheetView tabSelected="1" topLeftCell="B1" zoomScaleNormal="100" zoomScaleSheetLayoutView="100" workbookViewId="0">
      <selection activeCell="F197" sqref="F197"/>
    </sheetView>
  </sheetViews>
  <sheetFormatPr defaultRowHeight="12.75"/>
  <cols>
    <col min="1" max="1" width="11.85546875" hidden="1" customWidth="1"/>
    <col min="2" max="2" width="9.140625" style="7" bestFit="1" customWidth="1"/>
    <col min="3" max="3" width="8.42578125" style="8" customWidth="1"/>
    <col min="4" max="4" width="10.140625" style="2" bestFit="1" customWidth="1"/>
    <col min="5" max="5" width="7.42578125" style="3" customWidth="1"/>
    <col min="6" max="6" width="52.140625" style="3" customWidth="1"/>
    <col min="7" max="7" width="90.85546875" style="4" bestFit="1" customWidth="1"/>
    <col min="8" max="8" width="30.5703125" style="4" customWidth="1"/>
    <col min="9" max="9" width="7.5703125" style="4" customWidth="1"/>
    <col min="10" max="10" width="7.7109375" style="4" customWidth="1"/>
    <col min="11" max="11" width="7.5703125" style="4" customWidth="1"/>
    <col min="12" max="12" width="7.140625" style="4" customWidth="1"/>
    <col min="13" max="13" width="7.5703125" style="4" customWidth="1"/>
    <col min="14" max="14" width="7.140625" style="4" customWidth="1"/>
    <col min="15" max="15" width="7.5703125" style="4" customWidth="1"/>
    <col min="16" max="16" width="7.42578125" style="4" customWidth="1"/>
    <col min="17" max="17" width="1.5703125" style="4" customWidth="1"/>
    <col min="18" max="18" width="6.85546875" style="4" customWidth="1"/>
    <col min="19" max="20" width="6.5703125" style="4" customWidth="1"/>
    <col min="21" max="21" width="6.7109375" style="4" customWidth="1"/>
    <col min="22" max="22" width="5.85546875" style="4" customWidth="1"/>
    <col min="23" max="23" width="6.42578125" style="4" customWidth="1"/>
    <col min="24" max="24" width="6.7109375" style="4" bestFit="1" customWidth="1"/>
    <col min="25" max="25" width="7.28515625" customWidth="1"/>
    <col min="26" max="26" width="2" customWidth="1"/>
    <col min="27" max="27" width="6.5703125" customWidth="1"/>
    <col min="28" max="28" width="6.42578125" customWidth="1"/>
    <col min="29" max="29" width="6.28515625" customWidth="1"/>
    <col min="30" max="30" width="6.42578125" customWidth="1"/>
    <col min="31" max="31" width="5.85546875" customWidth="1"/>
    <col min="32" max="32" width="6.5703125" customWidth="1"/>
    <col min="33" max="34" width="6.7109375" customWidth="1"/>
    <col min="35" max="35" width="1.42578125" customWidth="1"/>
    <col min="36" max="36" width="6.7109375" bestFit="1" customWidth="1"/>
    <col min="37" max="37" width="6.5703125" customWidth="1"/>
    <col min="38" max="38" width="5.85546875" customWidth="1"/>
    <col min="39" max="39" width="6.85546875" customWidth="1"/>
    <col min="40" max="40" width="6.42578125" customWidth="1"/>
    <col min="41" max="42" width="6.85546875" customWidth="1"/>
    <col min="43" max="43" width="7.28515625" customWidth="1"/>
    <col min="44" max="44" width="8.85546875" customWidth="1"/>
  </cols>
  <sheetData>
    <row r="1" spans="1:51">
      <c r="A1" s="285" t="s">
        <v>367</v>
      </c>
      <c r="B1" s="285"/>
      <c r="C1" s="285"/>
      <c r="D1" s="285"/>
      <c r="E1" s="285"/>
      <c r="F1" s="285"/>
      <c r="G1" s="285"/>
      <c r="H1" s="285"/>
      <c r="I1" s="285"/>
      <c r="J1" s="285"/>
      <c r="K1" s="285"/>
      <c r="L1" s="285"/>
      <c r="M1" s="285"/>
      <c r="N1" s="285"/>
      <c r="O1" s="285"/>
      <c r="P1" s="285"/>
      <c r="Q1" s="38"/>
      <c r="R1" s="38"/>
      <c r="S1" s="38"/>
      <c r="T1" s="38"/>
      <c r="U1" s="38"/>
      <c r="V1" s="38"/>
      <c r="W1" s="38"/>
      <c r="X1" s="38"/>
      <c r="Y1" s="38"/>
      <c r="Z1" s="12"/>
    </row>
    <row r="2" spans="1:51">
      <c r="A2" s="285" t="s">
        <v>11</v>
      </c>
      <c r="B2" s="285"/>
      <c r="C2" s="285"/>
      <c r="D2" s="285"/>
      <c r="E2" s="285"/>
      <c r="F2" s="285"/>
      <c r="G2" s="285"/>
      <c r="H2" s="285"/>
      <c r="I2" s="285"/>
      <c r="J2" s="285"/>
      <c r="K2" s="285"/>
      <c r="L2" s="285"/>
      <c r="M2" s="285"/>
      <c r="N2" s="285"/>
      <c r="O2" s="285"/>
      <c r="P2" s="285"/>
      <c r="Q2" s="38"/>
      <c r="R2" s="38"/>
      <c r="S2" s="38"/>
      <c r="T2" s="38"/>
      <c r="U2" s="38"/>
      <c r="V2" s="38"/>
      <c r="W2" s="38"/>
      <c r="X2" s="38"/>
      <c r="Y2" s="38"/>
      <c r="Z2" s="12"/>
    </row>
    <row r="3" spans="1:51">
      <c r="A3" s="286" t="s">
        <v>370</v>
      </c>
      <c r="B3" s="286"/>
      <c r="C3" s="286"/>
      <c r="D3" s="286"/>
      <c r="E3" s="286"/>
      <c r="F3" s="286"/>
      <c r="G3" s="286"/>
      <c r="H3" s="286"/>
      <c r="I3" s="286"/>
      <c r="J3" s="286"/>
      <c r="K3" s="286"/>
      <c r="L3" s="286"/>
      <c r="M3" s="286"/>
      <c r="N3" s="286"/>
      <c r="O3" s="286"/>
      <c r="P3" s="286"/>
      <c r="Q3"/>
      <c r="R3"/>
      <c r="S3"/>
      <c r="T3"/>
      <c r="U3"/>
      <c r="V3"/>
      <c r="W3"/>
      <c r="X3"/>
    </row>
    <row r="4" spans="1:51" ht="12.75" customHeight="1">
      <c r="A4" s="167"/>
      <c r="B4" s="275">
        <v>41073</v>
      </c>
      <c r="C4"/>
      <c r="D4"/>
      <c r="E4"/>
      <c r="F4"/>
      <c r="G4" s="13"/>
      <c r="H4"/>
      <c r="I4"/>
      <c r="J4"/>
      <c r="K4"/>
      <c r="L4"/>
      <c r="M4"/>
      <c r="N4"/>
      <c r="O4"/>
      <c r="P4"/>
      <c r="Q4"/>
      <c r="R4"/>
      <c r="S4"/>
      <c r="T4"/>
      <c r="U4"/>
      <c r="V4"/>
      <c r="W4"/>
      <c r="X4"/>
      <c r="AA4" s="14"/>
      <c r="AB4" s="14"/>
      <c r="AC4" s="14"/>
      <c r="AD4" s="14"/>
      <c r="AE4" s="14"/>
      <c r="AF4" s="14"/>
      <c r="AG4" s="14"/>
      <c r="AH4" s="14"/>
      <c r="AI4" s="14"/>
      <c r="AJ4" s="5"/>
      <c r="AK4" s="14"/>
      <c r="AL4" s="14"/>
      <c r="AM4" s="14"/>
      <c r="AN4" s="14"/>
      <c r="AO4" s="14"/>
      <c r="AP4" s="14"/>
      <c r="AQ4" s="14"/>
      <c r="AR4" s="14"/>
    </row>
    <row r="5" spans="1:51" ht="12" customHeight="1">
      <c r="A5" s="25"/>
      <c r="B5" s="25"/>
      <c r="C5" s="25"/>
      <c r="D5" s="25"/>
      <c r="E5" s="25"/>
      <c r="F5" s="25"/>
      <c r="G5" s="24"/>
      <c r="H5" s="25"/>
      <c r="I5" s="280" t="s">
        <v>16</v>
      </c>
      <c r="J5" s="280"/>
      <c r="K5" s="280"/>
      <c r="L5" s="280"/>
      <c r="M5" s="280"/>
      <c r="N5" s="280"/>
      <c r="O5" s="280"/>
      <c r="P5" s="281"/>
      <c r="Q5" s="36"/>
      <c r="R5" s="280" t="s">
        <v>22</v>
      </c>
      <c r="S5" s="280"/>
      <c r="T5" s="280"/>
      <c r="U5" s="280"/>
      <c r="V5" s="280"/>
      <c r="W5" s="280"/>
      <c r="X5" s="280"/>
      <c r="Y5" s="281"/>
      <c r="Z5" s="35"/>
      <c r="AA5" s="279" t="s">
        <v>23</v>
      </c>
      <c r="AB5" s="280"/>
      <c r="AC5" s="280"/>
      <c r="AD5" s="280"/>
      <c r="AE5" s="280"/>
      <c r="AF5" s="280"/>
      <c r="AG5" s="280"/>
      <c r="AH5" s="281"/>
      <c r="AI5" s="35"/>
      <c r="AJ5" s="279" t="s">
        <v>24</v>
      </c>
      <c r="AK5" s="280"/>
      <c r="AL5" s="280"/>
      <c r="AM5" s="280"/>
      <c r="AN5" s="280"/>
      <c r="AO5" s="280"/>
      <c r="AP5" s="280"/>
      <c r="AQ5" s="281"/>
      <c r="AR5" s="4"/>
    </row>
    <row r="6" spans="1:51" ht="12.75" customHeight="1">
      <c r="A6" s="26"/>
      <c r="B6" s="26" t="s">
        <v>14</v>
      </c>
      <c r="C6" s="26" t="s">
        <v>12</v>
      </c>
      <c r="D6" s="26"/>
      <c r="E6" s="26"/>
      <c r="F6" s="26"/>
      <c r="G6" s="26"/>
      <c r="H6" s="26"/>
      <c r="I6" s="284" t="s">
        <v>4</v>
      </c>
      <c r="J6" s="283"/>
      <c r="K6" s="282" t="s">
        <v>5</v>
      </c>
      <c r="L6" s="283"/>
      <c r="M6" s="282" t="s">
        <v>3</v>
      </c>
      <c r="N6" s="283"/>
      <c r="O6" s="282" t="s">
        <v>6</v>
      </c>
      <c r="P6" s="283"/>
      <c r="Q6" s="28"/>
      <c r="R6" s="284" t="s">
        <v>4</v>
      </c>
      <c r="S6" s="283"/>
      <c r="T6" s="282" t="s">
        <v>5</v>
      </c>
      <c r="U6" s="283"/>
      <c r="V6" s="282" t="s">
        <v>3</v>
      </c>
      <c r="W6" s="283"/>
      <c r="X6" s="282" t="s">
        <v>6</v>
      </c>
      <c r="Y6" s="283"/>
      <c r="Z6" s="23"/>
      <c r="AA6" s="282" t="s">
        <v>4</v>
      </c>
      <c r="AB6" s="283"/>
      <c r="AC6" s="282" t="s">
        <v>5</v>
      </c>
      <c r="AD6" s="283"/>
      <c r="AE6" s="282" t="s">
        <v>3</v>
      </c>
      <c r="AF6" s="283"/>
      <c r="AG6" s="282" t="s">
        <v>6</v>
      </c>
      <c r="AH6" s="283"/>
      <c r="AI6" s="23"/>
      <c r="AJ6" s="282" t="s">
        <v>4</v>
      </c>
      <c r="AK6" s="283"/>
      <c r="AL6" s="282" t="s">
        <v>5</v>
      </c>
      <c r="AM6" s="283"/>
      <c r="AN6" s="282" t="s">
        <v>3</v>
      </c>
      <c r="AO6" s="283"/>
      <c r="AP6" s="282" t="s">
        <v>6</v>
      </c>
      <c r="AQ6" s="283"/>
      <c r="AR6" s="15"/>
      <c r="AS6" s="1"/>
      <c r="AT6" s="1"/>
      <c r="AU6" s="1"/>
      <c r="AV6" s="1"/>
      <c r="AW6" s="1"/>
      <c r="AX6" s="1"/>
    </row>
    <row r="7" spans="1:51" ht="12.75" customHeight="1">
      <c r="A7" s="27" t="s">
        <v>10</v>
      </c>
      <c r="B7" s="27" t="s">
        <v>15</v>
      </c>
      <c r="C7" s="27" t="s">
        <v>13</v>
      </c>
      <c r="D7" s="27" t="s">
        <v>0</v>
      </c>
      <c r="E7" s="26" t="s">
        <v>7</v>
      </c>
      <c r="F7" s="26" t="s">
        <v>17</v>
      </c>
      <c r="G7" s="27" t="s">
        <v>1</v>
      </c>
      <c r="H7" s="27" t="s">
        <v>8</v>
      </c>
      <c r="I7" s="30" t="s">
        <v>2</v>
      </c>
      <c r="J7" s="29" t="s">
        <v>9</v>
      </c>
      <c r="K7" s="29" t="s">
        <v>2</v>
      </c>
      <c r="L7" s="29" t="s">
        <v>9</v>
      </c>
      <c r="M7" s="29" t="s">
        <v>2</v>
      </c>
      <c r="N7" s="29" t="s">
        <v>9</v>
      </c>
      <c r="O7" s="29" t="s">
        <v>2</v>
      </c>
      <c r="P7" s="29" t="s">
        <v>9</v>
      </c>
      <c r="Q7" s="147"/>
      <c r="R7" s="30" t="s">
        <v>2</v>
      </c>
      <c r="S7" s="29" t="s">
        <v>9</v>
      </c>
      <c r="T7" s="29" t="s">
        <v>2</v>
      </c>
      <c r="U7" s="29" t="s">
        <v>9</v>
      </c>
      <c r="V7" s="29" t="s">
        <v>2</v>
      </c>
      <c r="W7" s="29" t="s">
        <v>9</v>
      </c>
      <c r="X7" s="29" t="s">
        <v>2</v>
      </c>
      <c r="Y7" s="29" t="s">
        <v>9</v>
      </c>
      <c r="Z7" s="29"/>
      <c r="AA7" s="29" t="s">
        <v>2</v>
      </c>
      <c r="AB7" s="29" t="s">
        <v>9</v>
      </c>
      <c r="AC7" s="29" t="s">
        <v>2</v>
      </c>
      <c r="AD7" s="29" t="s">
        <v>9</v>
      </c>
      <c r="AE7" s="29" t="s">
        <v>2</v>
      </c>
      <c r="AF7" s="29" t="s">
        <v>9</v>
      </c>
      <c r="AG7" s="29" t="s">
        <v>2</v>
      </c>
      <c r="AH7" s="29" t="s">
        <v>9</v>
      </c>
      <c r="AI7" s="30"/>
      <c r="AJ7" s="30" t="s">
        <v>2</v>
      </c>
      <c r="AK7" s="29" t="s">
        <v>9</v>
      </c>
      <c r="AL7" s="29" t="s">
        <v>2</v>
      </c>
      <c r="AM7" s="29" t="s">
        <v>9</v>
      </c>
      <c r="AN7" s="29" t="s">
        <v>2</v>
      </c>
      <c r="AO7" s="29" t="s">
        <v>9</v>
      </c>
      <c r="AP7" s="29" t="s">
        <v>2</v>
      </c>
      <c r="AQ7" s="29" t="s">
        <v>9</v>
      </c>
      <c r="AR7" s="6"/>
      <c r="AS7" s="1"/>
      <c r="AT7" s="1"/>
      <c r="AU7" s="1"/>
      <c r="AV7" s="1"/>
      <c r="AW7" s="1"/>
      <c r="AX7" s="1"/>
    </row>
    <row r="8" spans="1:51" ht="12.75" customHeight="1">
      <c r="A8" s="61"/>
      <c r="B8" s="61"/>
      <c r="C8" s="62"/>
      <c r="D8" s="62"/>
      <c r="E8" s="62"/>
      <c r="F8" s="62"/>
      <c r="G8" s="61"/>
      <c r="H8" s="61"/>
      <c r="I8" s="63"/>
      <c r="J8" s="64"/>
      <c r="K8" s="63"/>
      <c r="L8" s="64"/>
      <c r="M8" s="63"/>
      <c r="N8" s="64"/>
      <c r="O8" s="63"/>
      <c r="P8" s="64"/>
      <c r="Q8" s="65"/>
      <c r="R8" s="63"/>
      <c r="S8" s="64"/>
      <c r="T8" s="63"/>
      <c r="U8" s="64"/>
      <c r="V8" s="63"/>
      <c r="W8" s="64"/>
      <c r="X8" s="63"/>
      <c r="Y8" s="64"/>
      <c r="Z8" s="65"/>
      <c r="AA8" s="63"/>
      <c r="AB8" s="64"/>
      <c r="AC8" s="63"/>
      <c r="AD8" s="64"/>
      <c r="AE8" s="63"/>
      <c r="AF8" s="64"/>
      <c r="AG8" s="63"/>
      <c r="AH8" s="64"/>
      <c r="AI8" s="65"/>
      <c r="AJ8" s="63"/>
      <c r="AK8" s="64"/>
      <c r="AL8" s="63"/>
      <c r="AM8" s="64"/>
      <c r="AN8" s="63"/>
      <c r="AO8" s="64"/>
      <c r="AP8" s="63"/>
      <c r="AQ8" s="64"/>
    </row>
    <row r="9" spans="1:51" s="59" customFormat="1" ht="12.75" customHeight="1">
      <c r="A9" s="40"/>
      <c r="B9" s="173" t="s">
        <v>254</v>
      </c>
      <c r="C9" s="78">
        <v>402</v>
      </c>
      <c r="D9" s="124">
        <v>40949</v>
      </c>
      <c r="E9" s="186">
        <v>13</v>
      </c>
      <c r="F9" s="52" t="s">
        <v>27</v>
      </c>
      <c r="G9" s="80" t="s">
        <v>27</v>
      </c>
      <c r="H9" s="138" t="s">
        <v>87</v>
      </c>
      <c r="I9" s="89">
        <v>-0.1</v>
      </c>
      <c r="J9" s="71">
        <v>-0.1</v>
      </c>
      <c r="K9" s="88">
        <v>-0.9</v>
      </c>
      <c r="L9" s="90">
        <v>-0.9</v>
      </c>
      <c r="M9" s="89">
        <v>0</v>
      </c>
      <c r="N9" s="71">
        <v>0</v>
      </c>
      <c r="O9" s="88">
        <f>I9+K9+M9</f>
        <v>-1</v>
      </c>
      <c r="P9" s="90">
        <f>J9+L9+N9</f>
        <v>-1</v>
      </c>
      <c r="Q9" s="116"/>
      <c r="R9" s="89">
        <v>-0.1</v>
      </c>
      <c r="S9" s="71">
        <v>-0.1</v>
      </c>
      <c r="T9" s="88">
        <v>-1</v>
      </c>
      <c r="U9" s="90">
        <v>-1</v>
      </c>
      <c r="V9" s="89">
        <v>0</v>
      </c>
      <c r="W9" s="71">
        <v>0</v>
      </c>
      <c r="X9" s="88">
        <f>R9+T9+V9</f>
        <v>-1.1000000000000001</v>
      </c>
      <c r="Y9" s="90">
        <f>S9+U9+W9</f>
        <v>-1.1000000000000001</v>
      </c>
      <c r="Z9" s="188"/>
      <c r="AA9" s="89">
        <v>-0.1</v>
      </c>
      <c r="AB9" s="71">
        <v>-0.1</v>
      </c>
      <c r="AC9" s="88">
        <v>-1</v>
      </c>
      <c r="AD9" s="90">
        <v>-1</v>
      </c>
      <c r="AE9" s="89">
        <v>0</v>
      </c>
      <c r="AF9" s="71">
        <v>0</v>
      </c>
      <c r="AG9" s="88">
        <f>AA9+AC9+AE9</f>
        <v>-1.1000000000000001</v>
      </c>
      <c r="AH9" s="90">
        <f>AB9+AD9+AF9</f>
        <v>-1.1000000000000001</v>
      </c>
      <c r="AI9" s="188"/>
      <c r="AJ9" s="89">
        <v>-0.1</v>
      </c>
      <c r="AK9" s="71">
        <v>-0.1</v>
      </c>
      <c r="AL9" s="88">
        <v>-1</v>
      </c>
      <c r="AM9" s="90">
        <v>-1</v>
      </c>
      <c r="AN9" s="89">
        <v>0</v>
      </c>
      <c r="AO9" s="71">
        <v>0</v>
      </c>
      <c r="AP9" s="88">
        <f>AJ9+AL9+AN9</f>
        <v>-1.1000000000000001</v>
      </c>
      <c r="AQ9" s="90">
        <f>AK9+AM9+AO9</f>
        <v>-1.1000000000000001</v>
      </c>
      <c r="AR9" s="16"/>
      <c r="AS9" s="49"/>
      <c r="AT9" s="49"/>
      <c r="AU9" s="49"/>
      <c r="AV9" s="49"/>
      <c r="AW9" s="49"/>
      <c r="AX9" s="49"/>
      <c r="AY9" s="49"/>
    </row>
    <row r="10" spans="1:51" s="59" customFormat="1" ht="12.75" customHeight="1">
      <c r="A10" s="40"/>
      <c r="B10" s="50"/>
      <c r="C10" s="78"/>
      <c r="D10" s="124"/>
      <c r="E10" s="186"/>
      <c r="F10" s="52"/>
      <c r="G10" s="80"/>
      <c r="H10" s="138"/>
      <c r="I10" s="89"/>
      <c r="J10" s="71"/>
      <c r="K10" s="88"/>
      <c r="L10" s="90"/>
      <c r="M10" s="89"/>
      <c r="N10" s="71"/>
      <c r="O10" s="88"/>
      <c r="P10" s="90"/>
      <c r="Q10" s="116"/>
      <c r="R10" s="89"/>
      <c r="S10" s="71"/>
      <c r="T10" s="88"/>
      <c r="U10" s="90"/>
      <c r="V10" s="89"/>
      <c r="W10" s="71"/>
      <c r="X10" s="88"/>
      <c r="Y10" s="90"/>
      <c r="Z10" s="188"/>
      <c r="AA10" s="89"/>
      <c r="AB10" s="71"/>
      <c r="AC10" s="88"/>
      <c r="AD10" s="90"/>
      <c r="AE10" s="89"/>
      <c r="AF10" s="71"/>
      <c r="AG10" s="88"/>
      <c r="AH10" s="90"/>
      <c r="AI10" s="188"/>
      <c r="AJ10" s="89"/>
      <c r="AK10" s="71"/>
      <c r="AL10" s="88"/>
      <c r="AM10" s="90"/>
      <c r="AN10" s="89"/>
      <c r="AO10" s="71"/>
      <c r="AP10" s="88"/>
      <c r="AQ10" s="90"/>
      <c r="AR10" s="16"/>
      <c r="AS10" s="49"/>
      <c r="AT10" s="49"/>
      <c r="AU10" s="49"/>
      <c r="AV10" s="49"/>
      <c r="AW10" s="49"/>
      <c r="AX10" s="49"/>
      <c r="AY10" s="49"/>
    </row>
    <row r="11" spans="1:51" s="11" customFormat="1" ht="12.75" customHeight="1">
      <c r="A11" s="60"/>
      <c r="B11" s="173" t="s">
        <v>255</v>
      </c>
      <c r="C11" s="104">
        <v>538</v>
      </c>
      <c r="D11" s="68">
        <v>40984</v>
      </c>
      <c r="E11" s="186">
        <v>59</v>
      </c>
      <c r="F11" s="32" t="s">
        <v>28</v>
      </c>
      <c r="G11" s="106" t="s">
        <v>101</v>
      </c>
      <c r="H11" s="138" t="s">
        <v>116</v>
      </c>
      <c r="I11" s="89">
        <v>-0.1</v>
      </c>
      <c r="J11" s="91">
        <v>-0.1</v>
      </c>
      <c r="K11" s="70" t="s">
        <v>90</v>
      </c>
      <c r="L11" s="71" t="s">
        <v>90</v>
      </c>
      <c r="M11" s="70" t="s">
        <v>90</v>
      </c>
      <c r="N11" s="71" t="s">
        <v>90</v>
      </c>
      <c r="O11" s="88">
        <f>I11+K11+M11</f>
        <v>-0.1</v>
      </c>
      <c r="P11" s="90">
        <f>J11+L11+N11</f>
        <v>-0.1</v>
      </c>
      <c r="Q11" s="116"/>
      <c r="R11" s="89">
        <v>-0.1</v>
      </c>
      <c r="S11" s="91">
        <v>-0.1</v>
      </c>
      <c r="T11" s="70" t="s">
        <v>90</v>
      </c>
      <c r="U11" s="71" t="s">
        <v>90</v>
      </c>
      <c r="V11" s="70" t="s">
        <v>90</v>
      </c>
      <c r="W11" s="71" t="s">
        <v>90</v>
      </c>
      <c r="X11" s="88">
        <f>R11+T11+V11</f>
        <v>-0.1</v>
      </c>
      <c r="Y11" s="90">
        <f>S11+U11+W11</f>
        <v>-0.1</v>
      </c>
      <c r="Z11" s="188"/>
      <c r="AA11" s="89">
        <v>-0.1</v>
      </c>
      <c r="AB11" s="91">
        <v>-0.1</v>
      </c>
      <c r="AC11" s="70" t="s">
        <v>90</v>
      </c>
      <c r="AD11" s="71" t="s">
        <v>90</v>
      </c>
      <c r="AE11" s="70" t="s">
        <v>90</v>
      </c>
      <c r="AF11" s="71" t="s">
        <v>90</v>
      </c>
      <c r="AG11" s="88">
        <f>AA11+AC11+AE11</f>
        <v>-0.1</v>
      </c>
      <c r="AH11" s="90">
        <f>AB11+AD11+AF11</f>
        <v>-0.1</v>
      </c>
      <c r="AI11" s="188"/>
      <c r="AJ11" s="89">
        <v>-0.1</v>
      </c>
      <c r="AK11" s="91">
        <v>-0.1</v>
      </c>
      <c r="AL11" s="70" t="s">
        <v>90</v>
      </c>
      <c r="AM11" s="71" t="s">
        <v>90</v>
      </c>
      <c r="AN11" s="70" t="s">
        <v>90</v>
      </c>
      <c r="AO11" s="71" t="s">
        <v>90</v>
      </c>
      <c r="AP11" s="88">
        <f>AJ11+AL11+AN11</f>
        <v>-0.1</v>
      </c>
      <c r="AQ11" s="90">
        <f>AK11+AM11+AO11</f>
        <v>-0.1</v>
      </c>
      <c r="AR11" s="31"/>
      <c r="AS11" s="17"/>
      <c r="AT11" s="17"/>
      <c r="AU11" s="17"/>
      <c r="AV11" s="17"/>
      <c r="AW11" s="17"/>
      <c r="AX11" s="17"/>
      <c r="AY11" s="17"/>
    </row>
    <row r="12" spans="1:51" s="59" customFormat="1" ht="12.75" customHeight="1">
      <c r="A12" s="60"/>
      <c r="B12" s="50"/>
      <c r="C12" s="104"/>
      <c r="D12" s="68"/>
      <c r="E12" s="186"/>
      <c r="F12" s="32"/>
      <c r="G12" s="106"/>
      <c r="H12" s="138"/>
      <c r="I12" s="89"/>
      <c r="J12" s="91"/>
      <c r="K12" s="70"/>
      <c r="L12" s="71"/>
      <c r="M12" s="70"/>
      <c r="N12" s="71"/>
      <c r="O12" s="88"/>
      <c r="P12" s="90"/>
      <c r="Q12" s="116"/>
      <c r="R12" s="89"/>
      <c r="S12" s="91"/>
      <c r="T12" s="70"/>
      <c r="U12" s="71"/>
      <c r="V12" s="70"/>
      <c r="W12" s="71"/>
      <c r="X12" s="88"/>
      <c r="Y12" s="90"/>
      <c r="Z12" s="188"/>
      <c r="AA12" s="89"/>
      <c r="AB12" s="91"/>
      <c r="AC12" s="70"/>
      <c r="AD12" s="71"/>
      <c r="AE12" s="70"/>
      <c r="AF12" s="71"/>
      <c r="AG12" s="88"/>
      <c r="AH12" s="90"/>
      <c r="AI12" s="188"/>
      <c r="AJ12" s="89"/>
      <c r="AK12" s="91"/>
      <c r="AL12" s="70"/>
      <c r="AM12" s="71"/>
      <c r="AN12" s="70"/>
      <c r="AO12" s="71"/>
      <c r="AP12" s="88"/>
      <c r="AQ12" s="90"/>
      <c r="AR12" s="31"/>
      <c r="AS12" s="49"/>
      <c r="AT12" s="49"/>
      <c r="AU12" s="49"/>
      <c r="AV12" s="49"/>
      <c r="AW12" s="49"/>
      <c r="AX12" s="49"/>
      <c r="AY12" s="49"/>
    </row>
    <row r="13" spans="1:51" s="59" customFormat="1" ht="25.5">
      <c r="A13" s="60"/>
      <c r="B13" s="173" t="s">
        <v>305</v>
      </c>
      <c r="C13" s="78">
        <v>82</v>
      </c>
      <c r="D13" s="126">
        <v>40875</v>
      </c>
      <c r="E13" s="187">
        <v>93</v>
      </c>
      <c r="F13" s="32" t="s">
        <v>29</v>
      </c>
      <c r="G13" s="152" t="s">
        <v>183</v>
      </c>
      <c r="H13" s="138" t="s">
        <v>117</v>
      </c>
      <c r="I13" s="89">
        <v>0</v>
      </c>
      <c r="J13" s="91">
        <v>0</v>
      </c>
      <c r="K13" s="89">
        <v>0</v>
      </c>
      <c r="L13" s="91">
        <v>0</v>
      </c>
      <c r="M13" s="70">
        <v>0</v>
      </c>
      <c r="N13" s="71" t="s">
        <v>92</v>
      </c>
      <c r="O13" s="88">
        <f>I13+K13+M13</f>
        <v>0</v>
      </c>
      <c r="P13" s="71" t="s">
        <v>92</v>
      </c>
      <c r="Q13" s="116"/>
      <c r="R13" s="89">
        <v>0</v>
      </c>
      <c r="S13" s="91">
        <v>0</v>
      </c>
      <c r="T13" s="89">
        <v>0</v>
      </c>
      <c r="U13" s="91">
        <v>0</v>
      </c>
      <c r="V13" s="70" t="s">
        <v>92</v>
      </c>
      <c r="W13" s="71" t="s">
        <v>92</v>
      </c>
      <c r="X13" s="70" t="s">
        <v>92</v>
      </c>
      <c r="Y13" s="71" t="s">
        <v>92</v>
      </c>
      <c r="Z13" s="188"/>
      <c r="AA13" s="89">
        <v>0</v>
      </c>
      <c r="AB13" s="91">
        <v>0</v>
      </c>
      <c r="AC13" s="89">
        <v>0</v>
      </c>
      <c r="AD13" s="91">
        <v>0</v>
      </c>
      <c r="AE13" s="70" t="s">
        <v>92</v>
      </c>
      <c r="AF13" s="71" t="s">
        <v>92</v>
      </c>
      <c r="AG13" s="70" t="s">
        <v>92</v>
      </c>
      <c r="AH13" s="71" t="s">
        <v>92</v>
      </c>
      <c r="AI13" s="188"/>
      <c r="AJ13" s="89">
        <v>0</v>
      </c>
      <c r="AK13" s="91">
        <v>0</v>
      </c>
      <c r="AL13" s="89">
        <v>0</v>
      </c>
      <c r="AM13" s="91">
        <v>0</v>
      </c>
      <c r="AN13" s="70" t="s">
        <v>92</v>
      </c>
      <c r="AO13" s="71" t="s">
        <v>92</v>
      </c>
      <c r="AP13" s="70" t="s">
        <v>92</v>
      </c>
      <c r="AQ13" s="71" t="s">
        <v>92</v>
      </c>
      <c r="AR13" s="31"/>
      <c r="AS13" s="49"/>
      <c r="AT13" s="49"/>
      <c r="AU13" s="49"/>
      <c r="AV13" s="49"/>
      <c r="AW13" s="49"/>
      <c r="AX13" s="49"/>
      <c r="AY13" s="49"/>
    </row>
    <row r="14" spans="1:51" s="59" customFormat="1" ht="12.75" customHeight="1">
      <c r="A14" s="60"/>
      <c r="B14" s="50"/>
      <c r="C14" s="78"/>
      <c r="D14" s="126"/>
      <c r="E14" s="187"/>
      <c r="F14" s="32"/>
      <c r="G14" s="80"/>
      <c r="H14" s="138"/>
      <c r="I14" s="89"/>
      <c r="J14" s="91"/>
      <c r="K14" s="89"/>
      <c r="L14" s="91"/>
      <c r="M14" s="70"/>
      <c r="N14" s="71"/>
      <c r="O14" s="89"/>
      <c r="P14" s="71"/>
      <c r="Q14" s="116"/>
      <c r="R14" s="89"/>
      <c r="S14" s="91"/>
      <c r="T14" s="89"/>
      <c r="U14" s="91"/>
      <c r="V14" s="70"/>
      <c r="W14" s="71"/>
      <c r="X14" s="70"/>
      <c r="Y14" s="71"/>
      <c r="Z14" s="188"/>
      <c r="AA14" s="89"/>
      <c r="AB14" s="91"/>
      <c r="AC14" s="89"/>
      <c r="AD14" s="91"/>
      <c r="AE14" s="70"/>
      <c r="AF14" s="71"/>
      <c r="AG14" s="70"/>
      <c r="AH14" s="71"/>
      <c r="AI14" s="188"/>
      <c r="AJ14" s="89"/>
      <c r="AK14" s="91"/>
      <c r="AL14" s="89"/>
      <c r="AM14" s="91"/>
      <c r="AN14" s="70"/>
      <c r="AO14" s="71"/>
      <c r="AP14" s="70"/>
      <c r="AQ14" s="71"/>
      <c r="AR14" s="31"/>
      <c r="AS14" s="49"/>
      <c r="AT14" s="49"/>
      <c r="AU14" s="49"/>
      <c r="AV14" s="49"/>
      <c r="AW14" s="49"/>
      <c r="AX14" s="49"/>
      <c r="AY14" s="49"/>
    </row>
    <row r="15" spans="1:51" s="59" customFormat="1" ht="12.75" customHeight="1">
      <c r="A15" s="60"/>
      <c r="B15" s="173" t="s">
        <v>256</v>
      </c>
      <c r="C15" s="78">
        <v>82</v>
      </c>
      <c r="D15" s="126">
        <v>40875</v>
      </c>
      <c r="E15" s="187">
        <v>95</v>
      </c>
      <c r="F15" s="52" t="s">
        <v>51</v>
      </c>
      <c r="G15" s="80" t="s">
        <v>102</v>
      </c>
      <c r="H15" s="138" t="s">
        <v>117</v>
      </c>
      <c r="I15" s="154" t="s">
        <v>209</v>
      </c>
      <c r="J15" s="91"/>
      <c r="K15" s="89"/>
      <c r="L15" s="91"/>
      <c r="M15" s="70"/>
      <c r="N15" s="71"/>
      <c r="O15" s="88"/>
      <c r="P15" s="71"/>
      <c r="Q15" s="116"/>
      <c r="R15" s="89"/>
      <c r="S15" s="91"/>
      <c r="T15" s="89"/>
      <c r="U15" s="91"/>
      <c r="V15" s="70"/>
      <c r="W15" s="71"/>
      <c r="X15" s="70"/>
      <c r="Y15" s="71"/>
      <c r="Z15" s="188"/>
      <c r="AA15" s="89"/>
      <c r="AB15" s="91"/>
      <c r="AC15" s="89"/>
      <c r="AD15" s="91"/>
      <c r="AE15" s="70"/>
      <c r="AF15" s="71"/>
      <c r="AG15" s="70"/>
      <c r="AH15" s="71"/>
      <c r="AI15" s="188"/>
      <c r="AJ15" s="89"/>
      <c r="AK15" s="91"/>
      <c r="AL15" s="89"/>
      <c r="AM15" s="91"/>
      <c r="AN15" s="70"/>
      <c r="AO15" s="71"/>
      <c r="AP15" s="70"/>
      <c r="AQ15" s="71"/>
      <c r="AR15" s="37"/>
      <c r="AS15" s="49"/>
      <c r="AT15" s="49"/>
      <c r="AU15" s="49"/>
      <c r="AV15" s="49"/>
      <c r="AW15" s="49"/>
      <c r="AX15" s="49"/>
      <c r="AY15" s="49"/>
    </row>
    <row r="16" spans="1:51" s="59" customFormat="1" ht="12.75" customHeight="1">
      <c r="A16" s="60"/>
      <c r="B16" s="50"/>
      <c r="C16" s="78"/>
      <c r="D16" s="126"/>
      <c r="E16" s="187"/>
      <c r="F16" s="52"/>
      <c r="G16" s="80"/>
      <c r="H16" s="138"/>
      <c r="I16" s="89"/>
      <c r="J16" s="91"/>
      <c r="K16" s="89"/>
      <c r="L16" s="91"/>
      <c r="M16" s="70"/>
      <c r="N16" s="71"/>
      <c r="O16" s="89"/>
      <c r="P16" s="71"/>
      <c r="Q16" s="116"/>
      <c r="R16" s="89"/>
      <c r="S16" s="91"/>
      <c r="T16" s="89"/>
      <c r="U16" s="91"/>
      <c r="V16" s="70"/>
      <c r="W16" s="71"/>
      <c r="X16" s="70"/>
      <c r="Y16" s="71"/>
      <c r="Z16" s="188"/>
      <c r="AA16" s="89"/>
      <c r="AB16" s="91"/>
      <c r="AC16" s="89"/>
      <c r="AD16" s="91"/>
      <c r="AE16" s="70"/>
      <c r="AF16" s="71"/>
      <c r="AG16" s="70"/>
      <c r="AH16" s="71"/>
      <c r="AI16" s="188"/>
      <c r="AJ16" s="89"/>
      <c r="AK16" s="91"/>
      <c r="AL16" s="89"/>
      <c r="AM16" s="91"/>
      <c r="AN16" s="70"/>
      <c r="AO16" s="71"/>
      <c r="AP16" s="70"/>
      <c r="AQ16" s="71"/>
      <c r="AR16" s="37"/>
      <c r="AS16" s="49"/>
      <c r="AT16" s="49"/>
      <c r="AU16" s="49"/>
      <c r="AV16" s="49"/>
      <c r="AW16" s="49"/>
      <c r="AX16" s="49"/>
      <c r="AY16" s="49"/>
    </row>
    <row r="17" spans="1:51" s="11" customFormat="1" ht="12.75" customHeight="1">
      <c r="A17" s="48"/>
      <c r="B17" s="173" t="s">
        <v>257</v>
      </c>
      <c r="C17" s="157">
        <v>642</v>
      </c>
      <c r="D17" s="159">
        <v>41036</v>
      </c>
      <c r="E17" s="52">
        <v>99</v>
      </c>
      <c r="F17" s="32" t="s">
        <v>30</v>
      </c>
      <c r="G17" s="48" t="s">
        <v>216</v>
      </c>
      <c r="H17" s="47" t="s">
        <v>87</v>
      </c>
      <c r="I17" s="44" t="s">
        <v>95</v>
      </c>
      <c r="J17" s="45" t="s">
        <v>95</v>
      </c>
      <c r="K17" s="44" t="s">
        <v>95</v>
      </c>
      <c r="L17" s="45" t="s">
        <v>95</v>
      </c>
      <c r="M17" s="44">
        <v>0</v>
      </c>
      <c r="N17" s="45">
        <v>0</v>
      </c>
      <c r="O17" s="44" t="s">
        <v>95</v>
      </c>
      <c r="P17" s="45" t="s">
        <v>95</v>
      </c>
      <c r="Q17" s="46"/>
      <c r="R17" s="44" t="s">
        <v>95</v>
      </c>
      <c r="S17" s="45" t="s">
        <v>95</v>
      </c>
      <c r="T17" s="44" t="s">
        <v>95</v>
      </c>
      <c r="U17" s="45" t="s">
        <v>95</v>
      </c>
      <c r="V17" s="44">
        <v>0</v>
      </c>
      <c r="W17" s="45">
        <v>0</v>
      </c>
      <c r="X17" s="44" t="s">
        <v>95</v>
      </c>
      <c r="Y17" s="45" t="s">
        <v>95</v>
      </c>
      <c r="Z17" s="46"/>
      <c r="AA17" s="53" t="s">
        <v>95</v>
      </c>
      <c r="AB17" s="54" t="s">
        <v>95</v>
      </c>
      <c r="AC17" s="53" t="s">
        <v>95</v>
      </c>
      <c r="AD17" s="54" t="s">
        <v>95</v>
      </c>
      <c r="AE17" s="53">
        <v>0</v>
      </c>
      <c r="AF17" s="54">
        <v>0</v>
      </c>
      <c r="AG17" s="53" t="s">
        <v>95</v>
      </c>
      <c r="AH17" s="54" t="s">
        <v>95</v>
      </c>
      <c r="AI17" s="55"/>
      <c r="AJ17" s="53" t="s">
        <v>95</v>
      </c>
      <c r="AK17" s="54" t="s">
        <v>95</v>
      </c>
      <c r="AL17" s="53" t="s">
        <v>95</v>
      </c>
      <c r="AM17" s="54" t="s">
        <v>95</v>
      </c>
      <c r="AN17" s="53">
        <v>0</v>
      </c>
      <c r="AO17" s="54">
        <v>0</v>
      </c>
      <c r="AP17" s="53" t="s">
        <v>95</v>
      </c>
      <c r="AQ17" s="54" t="s">
        <v>95</v>
      </c>
      <c r="AR17" s="31"/>
      <c r="AS17" s="17"/>
      <c r="AT17" s="17"/>
      <c r="AU17" s="17"/>
      <c r="AV17" s="17"/>
      <c r="AW17" s="17"/>
      <c r="AX17" s="17"/>
      <c r="AY17" s="17"/>
    </row>
    <row r="18" spans="1:51" s="59" customFormat="1" ht="12.75" customHeight="1">
      <c r="A18" s="48"/>
      <c r="B18" s="50"/>
      <c r="C18" s="51"/>
      <c r="D18" s="125"/>
      <c r="E18" s="52"/>
      <c r="F18" s="32"/>
      <c r="G18" s="60"/>
      <c r="H18" s="47"/>
      <c r="I18" s="44"/>
      <c r="J18" s="45"/>
      <c r="K18" s="44"/>
      <c r="L18" s="45"/>
      <c r="M18" s="44"/>
      <c r="N18" s="45"/>
      <c r="O18" s="44"/>
      <c r="P18" s="45"/>
      <c r="Q18" s="46"/>
      <c r="R18" s="44"/>
      <c r="S18" s="45"/>
      <c r="T18" s="44"/>
      <c r="U18" s="45"/>
      <c r="V18" s="44"/>
      <c r="W18" s="45"/>
      <c r="X18" s="44"/>
      <c r="Y18" s="45"/>
      <c r="Z18" s="46"/>
      <c r="AA18" s="53"/>
      <c r="AB18" s="54"/>
      <c r="AC18" s="53"/>
      <c r="AD18" s="54"/>
      <c r="AE18" s="53"/>
      <c r="AF18" s="54"/>
      <c r="AG18" s="53"/>
      <c r="AH18" s="54"/>
      <c r="AI18" s="55"/>
      <c r="AJ18" s="53"/>
      <c r="AK18" s="54"/>
      <c r="AL18" s="53"/>
      <c r="AM18" s="54"/>
      <c r="AN18" s="53"/>
      <c r="AO18" s="54"/>
      <c r="AP18" s="53"/>
      <c r="AQ18" s="54"/>
      <c r="AR18" s="31"/>
      <c r="AS18" s="49"/>
      <c r="AT18" s="49"/>
      <c r="AU18" s="49"/>
      <c r="AV18" s="49"/>
      <c r="AW18" s="49"/>
      <c r="AX18" s="49"/>
      <c r="AY18" s="49"/>
    </row>
    <row r="19" spans="1:51" s="11" customFormat="1" ht="12.75" customHeight="1">
      <c r="A19" s="60"/>
      <c r="B19" s="173" t="s">
        <v>258</v>
      </c>
      <c r="C19" s="77">
        <v>30</v>
      </c>
      <c r="D19" s="68">
        <v>40842</v>
      </c>
      <c r="E19" s="186">
        <v>103</v>
      </c>
      <c r="F19" s="32" t="s">
        <v>31</v>
      </c>
      <c r="G19" s="79" t="s">
        <v>31</v>
      </c>
      <c r="H19" s="92" t="s">
        <v>116</v>
      </c>
      <c r="I19" s="70" t="s">
        <v>92</v>
      </c>
      <c r="J19" s="71" t="s">
        <v>92</v>
      </c>
      <c r="K19" s="70" t="s">
        <v>92</v>
      </c>
      <c r="L19" s="71" t="s">
        <v>92</v>
      </c>
      <c r="M19" s="70" t="s">
        <v>92</v>
      </c>
      <c r="N19" s="71" t="s">
        <v>92</v>
      </c>
      <c r="O19" s="70" t="s">
        <v>92</v>
      </c>
      <c r="P19" s="71" t="s">
        <v>92</v>
      </c>
      <c r="Q19" s="116"/>
      <c r="R19" s="70" t="s">
        <v>92</v>
      </c>
      <c r="S19" s="71" t="s">
        <v>92</v>
      </c>
      <c r="T19" s="70" t="s">
        <v>92</v>
      </c>
      <c r="U19" s="71" t="s">
        <v>92</v>
      </c>
      <c r="V19" s="70" t="s">
        <v>92</v>
      </c>
      <c r="W19" s="71" t="s">
        <v>92</v>
      </c>
      <c r="X19" s="70" t="s">
        <v>92</v>
      </c>
      <c r="Y19" s="71" t="s">
        <v>92</v>
      </c>
      <c r="Z19" s="188"/>
      <c r="AA19" s="70" t="s">
        <v>92</v>
      </c>
      <c r="AB19" s="71" t="s">
        <v>92</v>
      </c>
      <c r="AC19" s="70" t="s">
        <v>92</v>
      </c>
      <c r="AD19" s="71" t="s">
        <v>92</v>
      </c>
      <c r="AE19" s="70" t="s">
        <v>92</v>
      </c>
      <c r="AF19" s="71" t="s">
        <v>92</v>
      </c>
      <c r="AG19" s="70" t="s">
        <v>92</v>
      </c>
      <c r="AH19" s="71" t="s">
        <v>92</v>
      </c>
      <c r="AI19" s="188"/>
      <c r="AJ19" s="70" t="s">
        <v>92</v>
      </c>
      <c r="AK19" s="71" t="s">
        <v>92</v>
      </c>
      <c r="AL19" s="70" t="s">
        <v>92</v>
      </c>
      <c r="AM19" s="71" t="s">
        <v>92</v>
      </c>
      <c r="AN19" s="70" t="s">
        <v>92</v>
      </c>
      <c r="AO19" s="71" t="s">
        <v>92</v>
      </c>
      <c r="AP19" s="70" t="s">
        <v>92</v>
      </c>
      <c r="AQ19" s="71" t="s">
        <v>92</v>
      </c>
      <c r="AR19" s="16"/>
      <c r="AS19" s="17"/>
      <c r="AT19" s="17"/>
      <c r="AU19" s="17"/>
      <c r="AV19" s="17"/>
      <c r="AW19" s="17"/>
      <c r="AX19" s="17"/>
      <c r="AY19" s="17"/>
    </row>
    <row r="20" spans="1:51" s="59" customFormat="1" ht="12.75" customHeight="1">
      <c r="A20" s="60"/>
      <c r="B20" s="50"/>
      <c r="C20" s="51"/>
      <c r="D20" s="125"/>
      <c r="E20" s="52"/>
      <c r="F20" s="32"/>
      <c r="G20" s="60"/>
      <c r="H20" s="47"/>
      <c r="I20" s="44"/>
      <c r="J20" s="45"/>
      <c r="K20" s="44"/>
      <c r="L20" s="45"/>
      <c r="M20" s="44"/>
      <c r="N20" s="45"/>
      <c r="O20" s="44"/>
      <c r="P20" s="45"/>
      <c r="Q20" s="46"/>
      <c r="R20" s="44"/>
      <c r="S20" s="45"/>
      <c r="T20" s="44"/>
      <c r="U20" s="45"/>
      <c r="V20" s="44"/>
      <c r="W20" s="45"/>
      <c r="X20" s="44"/>
      <c r="Y20" s="45"/>
      <c r="Z20" s="46"/>
      <c r="AA20" s="53"/>
      <c r="AB20" s="54"/>
      <c r="AC20" s="53"/>
      <c r="AD20" s="54"/>
      <c r="AE20" s="53"/>
      <c r="AF20" s="54"/>
      <c r="AG20" s="53"/>
      <c r="AH20" s="54"/>
      <c r="AI20" s="55"/>
      <c r="AJ20" s="53"/>
      <c r="AK20" s="54"/>
      <c r="AL20" s="53"/>
      <c r="AM20" s="54"/>
      <c r="AN20" s="53"/>
      <c r="AO20" s="54"/>
      <c r="AP20" s="53"/>
      <c r="AQ20" s="54"/>
      <c r="AR20" s="16"/>
      <c r="AS20" s="49"/>
      <c r="AT20" s="49"/>
      <c r="AU20" s="49"/>
      <c r="AV20" s="49"/>
      <c r="AW20" s="49"/>
      <c r="AX20" s="49"/>
      <c r="AY20" s="49"/>
    </row>
    <row r="21" spans="1:51" s="11" customFormat="1">
      <c r="A21" s="60"/>
      <c r="B21" s="173" t="s">
        <v>305</v>
      </c>
      <c r="C21" s="157">
        <v>297</v>
      </c>
      <c r="D21" s="159">
        <v>41024</v>
      </c>
      <c r="E21" s="52">
        <v>169</v>
      </c>
      <c r="F21" s="32" t="s">
        <v>52</v>
      </c>
      <c r="G21" s="177" t="s">
        <v>314</v>
      </c>
      <c r="H21" s="47" t="s">
        <v>117</v>
      </c>
      <c r="I21" s="44">
        <v>0</v>
      </c>
      <c r="J21" s="45">
        <v>0</v>
      </c>
      <c r="K21" s="44">
        <v>0</v>
      </c>
      <c r="L21" s="45">
        <v>0</v>
      </c>
      <c r="M21" s="44">
        <v>0</v>
      </c>
      <c r="N21" s="45" t="s">
        <v>92</v>
      </c>
      <c r="O21" s="44">
        <v>0</v>
      </c>
      <c r="P21" s="45" t="s">
        <v>92</v>
      </c>
      <c r="Q21" s="46"/>
      <c r="R21" s="44">
        <v>0</v>
      </c>
      <c r="S21" s="45">
        <v>0</v>
      </c>
      <c r="T21" s="44">
        <v>0</v>
      </c>
      <c r="U21" s="45">
        <v>0</v>
      </c>
      <c r="V21" s="44">
        <v>0</v>
      </c>
      <c r="W21" s="45" t="s">
        <v>92</v>
      </c>
      <c r="X21" s="44">
        <v>0</v>
      </c>
      <c r="Y21" s="45" t="s">
        <v>92</v>
      </c>
      <c r="Z21" s="46"/>
      <c r="AA21" s="53">
        <v>0</v>
      </c>
      <c r="AB21" s="54">
        <v>0</v>
      </c>
      <c r="AC21" s="53">
        <v>0</v>
      </c>
      <c r="AD21" s="54">
        <v>0</v>
      </c>
      <c r="AE21" s="53" t="s">
        <v>92</v>
      </c>
      <c r="AF21" s="54" t="s">
        <v>92</v>
      </c>
      <c r="AG21" s="53" t="s">
        <v>92</v>
      </c>
      <c r="AH21" s="54" t="s">
        <v>92</v>
      </c>
      <c r="AI21" s="55"/>
      <c r="AJ21" s="53">
        <v>0</v>
      </c>
      <c r="AK21" s="54">
        <v>0</v>
      </c>
      <c r="AL21" s="53">
        <v>0</v>
      </c>
      <c r="AM21" s="54">
        <v>0</v>
      </c>
      <c r="AN21" s="53" t="s">
        <v>92</v>
      </c>
      <c r="AO21" s="54" t="s">
        <v>92</v>
      </c>
      <c r="AP21" s="53" t="s">
        <v>92</v>
      </c>
      <c r="AQ21" s="54" t="s">
        <v>92</v>
      </c>
      <c r="AR21" s="31"/>
      <c r="AS21" s="17"/>
      <c r="AT21" s="17"/>
      <c r="AU21" s="17"/>
      <c r="AV21" s="17"/>
      <c r="AW21" s="17"/>
      <c r="AX21" s="17"/>
      <c r="AY21" s="17"/>
    </row>
    <row r="22" spans="1:51" s="59" customFormat="1" ht="12.75" customHeight="1">
      <c r="A22" s="60"/>
      <c r="B22" s="50"/>
      <c r="C22" s="51"/>
      <c r="D22" s="125"/>
      <c r="E22" s="52"/>
      <c r="F22" s="32"/>
      <c r="G22" s="60"/>
      <c r="H22" s="47"/>
      <c r="I22" s="44"/>
      <c r="J22" s="45"/>
      <c r="K22" s="44"/>
      <c r="L22" s="45"/>
      <c r="M22" s="44"/>
      <c r="N22" s="45"/>
      <c r="O22" s="44"/>
      <c r="P22" s="45"/>
      <c r="Q22" s="46"/>
      <c r="R22" s="44"/>
      <c r="S22" s="45"/>
      <c r="T22" s="44"/>
      <c r="U22" s="45"/>
      <c r="V22" s="44"/>
      <c r="W22" s="45"/>
      <c r="X22" s="44"/>
      <c r="Y22" s="45"/>
      <c r="Z22" s="46"/>
      <c r="AA22" s="53"/>
      <c r="AB22" s="54"/>
      <c r="AC22" s="53"/>
      <c r="AD22" s="54"/>
      <c r="AE22" s="53"/>
      <c r="AF22" s="54"/>
      <c r="AG22" s="53"/>
      <c r="AH22" s="54"/>
      <c r="AI22" s="55"/>
      <c r="AJ22" s="53"/>
      <c r="AK22" s="54"/>
      <c r="AL22" s="53"/>
      <c r="AM22" s="54"/>
      <c r="AN22" s="53"/>
      <c r="AO22" s="54"/>
      <c r="AP22" s="53"/>
      <c r="AQ22" s="54"/>
      <c r="AR22" s="31"/>
      <c r="AS22" s="49"/>
      <c r="AT22" s="49"/>
      <c r="AU22" s="49"/>
      <c r="AV22" s="49"/>
      <c r="AW22" s="49"/>
      <c r="AX22" s="49"/>
      <c r="AY22" s="49"/>
    </row>
    <row r="23" spans="1:51" s="11" customFormat="1" ht="12.75" customHeight="1">
      <c r="A23" s="60"/>
      <c r="B23" s="173" t="s">
        <v>259</v>
      </c>
      <c r="C23" s="104">
        <v>527</v>
      </c>
      <c r="D23" s="68">
        <v>40984</v>
      </c>
      <c r="E23" s="186">
        <v>249</v>
      </c>
      <c r="F23" s="32" t="s">
        <v>32</v>
      </c>
      <c r="G23" s="80" t="s">
        <v>32</v>
      </c>
      <c r="H23" s="138" t="s">
        <v>87</v>
      </c>
      <c r="I23" s="70" t="s">
        <v>90</v>
      </c>
      <c r="J23" s="71" t="s">
        <v>90</v>
      </c>
      <c r="K23" s="89">
        <v>-0.1</v>
      </c>
      <c r="L23" s="91">
        <v>-0.1</v>
      </c>
      <c r="M23" s="89">
        <v>0</v>
      </c>
      <c r="N23" s="91">
        <v>0</v>
      </c>
      <c r="O23" s="88">
        <f>I23+K23+M23</f>
        <v>-0.1</v>
      </c>
      <c r="P23" s="90">
        <f>J23+L23+N23</f>
        <v>-0.1</v>
      </c>
      <c r="Q23" s="116"/>
      <c r="R23" s="70" t="s">
        <v>90</v>
      </c>
      <c r="S23" s="71" t="s">
        <v>90</v>
      </c>
      <c r="T23" s="89">
        <v>-0.1</v>
      </c>
      <c r="U23" s="91">
        <v>-0.1</v>
      </c>
      <c r="V23" s="89">
        <v>0</v>
      </c>
      <c r="W23" s="91">
        <v>0</v>
      </c>
      <c r="X23" s="88">
        <f>R23+T23+V23</f>
        <v>-0.1</v>
      </c>
      <c r="Y23" s="90">
        <f>S23+U23+W23</f>
        <v>-0.1</v>
      </c>
      <c r="Z23" s="188"/>
      <c r="AA23" s="70" t="s">
        <v>90</v>
      </c>
      <c r="AB23" s="71" t="s">
        <v>90</v>
      </c>
      <c r="AC23" s="89">
        <v>-0.1</v>
      </c>
      <c r="AD23" s="91">
        <v>-0.1</v>
      </c>
      <c r="AE23" s="89">
        <v>0</v>
      </c>
      <c r="AF23" s="91">
        <v>0</v>
      </c>
      <c r="AG23" s="88">
        <f>AA23+AC23+AE23</f>
        <v>-0.1</v>
      </c>
      <c r="AH23" s="90">
        <f>AB23+AD23+AF23</f>
        <v>-0.1</v>
      </c>
      <c r="AI23" s="188"/>
      <c r="AJ23" s="70" t="s">
        <v>90</v>
      </c>
      <c r="AK23" s="71" t="s">
        <v>90</v>
      </c>
      <c r="AL23" s="89">
        <v>-0.1</v>
      </c>
      <c r="AM23" s="91">
        <v>-0.1</v>
      </c>
      <c r="AN23" s="89">
        <v>0</v>
      </c>
      <c r="AO23" s="91">
        <v>0</v>
      </c>
      <c r="AP23" s="88">
        <f>AJ23+AL23+AN23</f>
        <v>-0.1</v>
      </c>
      <c r="AQ23" s="90">
        <f>AK23+AM23+AO23</f>
        <v>-0.1</v>
      </c>
      <c r="AR23" s="31"/>
      <c r="AS23" s="17"/>
      <c r="AT23" s="17"/>
      <c r="AU23" s="17"/>
      <c r="AV23" s="17"/>
      <c r="AW23" s="17"/>
      <c r="AX23" s="17"/>
      <c r="AY23" s="17"/>
    </row>
    <row r="24" spans="1:51" s="59" customFormat="1" ht="12.75" customHeight="1">
      <c r="A24" s="60"/>
      <c r="B24" s="50"/>
      <c r="C24" s="51"/>
      <c r="D24" s="125"/>
      <c r="E24" s="52"/>
      <c r="F24" s="32"/>
      <c r="G24" s="60"/>
      <c r="H24" s="47"/>
      <c r="I24" s="44"/>
      <c r="J24" s="45"/>
      <c r="K24" s="44"/>
      <c r="L24" s="45"/>
      <c r="M24" s="44"/>
      <c r="N24" s="45"/>
      <c r="O24" s="44"/>
      <c r="P24" s="45"/>
      <c r="Q24" s="46"/>
      <c r="R24" s="44"/>
      <c r="S24" s="45"/>
      <c r="T24" s="44"/>
      <c r="U24" s="45"/>
      <c r="V24" s="44"/>
      <c r="W24" s="45"/>
      <c r="X24" s="44"/>
      <c r="Y24" s="45"/>
      <c r="Z24" s="46"/>
      <c r="AA24" s="53"/>
      <c r="AB24" s="54"/>
      <c r="AC24" s="53"/>
      <c r="AD24" s="54"/>
      <c r="AE24" s="53"/>
      <c r="AF24" s="54"/>
      <c r="AG24" s="53"/>
      <c r="AH24" s="54"/>
      <c r="AI24" s="55"/>
      <c r="AJ24" s="53"/>
      <c r="AK24" s="54"/>
      <c r="AL24" s="53"/>
      <c r="AM24" s="54"/>
      <c r="AN24" s="53"/>
      <c r="AO24" s="54"/>
      <c r="AP24" s="53"/>
      <c r="AQ24" s="54"/>
      <c r="AR24" s="37"/>
      <c r="AS24" s="49"/>
      <c r="AT24" s="49"/>
      <c r="AU24" s="49"/>
      <c r="AV24" s="49"/>
      <c r="AW24" s="49"/>
      <c r="AX24" s="49"/>
      <c r="AY24" s="49"/>
    </row>
    <row r="25" spans="1:51" s="34" customFormat="1" ht="12.75" customHeight="1">
      <c r="A25" s="60"/>
      <c r="B25" s="173" t="s">
        <v>260</v>
      </c>
      <c r="C25" s="104">
        <v>535</v>
      </c>
      <c r="D25" s="68">
        <v>40984</v>
      </c>
      <c r="E25" s="186">
        <v>309</v>
      </c>
      <c r="F25" s="32" t="s">
        <v>33</v>
      </c>
      <c r="G25" s="106" t="s">
        <v>103</v>
      </c>
      <c r="H25" s="138" t="s">
        <v>87</v>
      </c>
      <c r="I25" s="70" t="s">
        <v>89</v>
      </c>
      <c r="J25" s="71" t="s">
        <v>89</v>
      </c>
      <c r="K25" s="70" t="s">
        <v>89</v>
      </c>
      <c r="L25" s="71" t="s">
        <v>89</v>
      </c>
      <c r="M25" s="89">
        <v>0</v>
      </c>
      <c r="N25" s="91">
        <v>0</v>
      </c>
      <c r="O25" s="88" t="s">
        <v>89</v>
      </c>
      <c r="P25" s="90" t="s">
        <v>89</v>
      </c>
      <c r="Q25" s="116"/>
      <c r="R25" s="70" t="s">
        <v>89</v>
      </c>
      <c r="S25" s="71" t="s">
        <v>89</v>
      </c>
      <c r="T25" s="70" t="s">
        <v>89</v>
      </c>
      <c r="U25" s="71" t="s">
        <v>89</v>
      </c>
      <c r="V25" s="89">
        <v>0</v>
      </c>
      <c r="W25" s="91">
        <v>0</v>
      </c>
      <c r="X25" s="88" t="s">
        <v>89</v>
      </c>
      <c r="Y25" s="90" t="s">
        <v>89</v>
      </c>
      <c r="Z25" s="188"/>
      <c r="AA25" s="70" t="s">
        <v>89</v>
      </c>
      <c r="AB25" s="71" t="s">
        <v>89</v>
      </c>
      <c r="AC25" s="70" t="s">
        <v>89</v>
      </c>
      <c r="AD25" s="71" t="s">
        <v>89</v>
      </c>
      <c r="AE25" s="89">
        <v>0</v>
      </c>
      <c r="AF25" s="91">
        <v>0</v>
      </c>
      <c r="AG25" s="88" t="s">
        <v>89</v>
      </c>
      <c r="AH25" s="90" t="s">
        <v>89</v>
      </c>
      <c r="AI25" s="188"/>
      <c r="AJ25" s="70" t="s">
        <v>89</v>
      </c>
      <c r="AK25" s="71" t="s">
        <v>89</v>
      </c>
      <c r="AL25" s="70" t="s">
        <v>89</v>
      </c>
      <c r="AM25" s="71" t="s">
        <v>89</v>
      </c>
      <c r="AN25" s="89">
        <v>0</v>
      </c>
      <c r="AO25" s="91">
        <v>0</v>
      </c>
      <c r="AP25" s="88" t="s">
        <v>89</v>
      </c>
      <c r="AQ25" s="90" t="s">
        <v>89</v>
      </c>
      <c r="AR25" s="39"/>
      <c r="AS25" s="33"/>
      <c r="AT25" s="33"/>
      <c r="AU25" s="33"/>
      <c r="AV25" s="33"/>
      <c r="AW25" s="33"/>
      <c r="AX25" s="33"/>
      <c r="AY25" s="33"/>
    </row>
    <row r="26" spans="1:51" s="34" customFormat="1" ht="12.75" customHeight="1">
      <c r="A26" s="60"/>
      <c r="B26" s="50"/>
      <c r="C26" s="104"/>
      <c r="D26" s="68"/>
      <c r="E26" s="186"/>
      <c r="F26" s="32"/>
      <c r="G26" s="106"/>
      <c r="H26" s="138"/>
      <c r="I26" s="70"/>
      <c r="J26" s="71"/>
      <c r="K26" s="70"/>
      <c r="L26" s="71"/>
      <c r="M26" s="89"/>
      <c r="N26" s="91"/>
      <c r="O26" s="88"/>
      <c r="P26" s="90"/>
      <c r="Q26" s="116"/>
      <c r="R26" s="70"/>
      <c r="S26" s="71"/>
      <c r="T26" s="70"/>
      <c r="U26" s="71"/>
      <c r="V26" s="89"/>
      <c r="W26" s="91"/>
      <c r="X26" s="88"/>
      <c r="Y26" s="90"/>
      <c r="Z26" s="188"/>
      <c r="AA26" s="70"/>
      <c r="AB26" s="71"/>
      <c r="AC26" s="70"/>
      <c r="AD26" s="71"/>
      <c r="AE26" s="89"/>
      <c r="AF26" s="91"/>
      <c r="AG26" s="88"/>
      <c r="AH26" s="90"/>
      <c r="AI26" s="188"/>
      <c r="AJ26" s="70"/>
      <c r="AK26" s="71"/>
      <c r="AL26" s="70"/>
      <c r="AM26" s="71"/>
      <c r="AN26" s="89"/>
      <c r="AO26" s="91"/>
      <c r="AP26" s="88"/>
      <c r="AQ26" s="90"/>
      <c r="AR26" s="39"/>
      <c r="AS26" s="33"/>
      <c r="AT26" s="33"/>
      <c r="AU26" s="33"/>
      <c r="AV26" s="33"/>
      <c r="AW26" s="33"/>
      <c r="AX26" s="33"/>
      <c r="AY26" s="33"/>
    </row>
    <row r="27" spans="1:51" s="59" customFormat="1" ht="12.75" customHeight="1">
      <c r="A27" s="48"/>
      <c r="B27" s="173" t="s">
        <v>261</v>
      </c>
      <c r="C27" s="157">
        <v>297</v>
      </c>
      <c r="D27" s="159">
        <v>41024</v>
      </c>
      <c r="E27" s="52">
        <v>357</v>
      </c>
      <c r="F27" s="32" t="s">
        <v>53</v>
      </c>
      <c r="G27" s="177" t="s">
        <v>184</v>
      </c>
      <c r="H27" s="47" t="s">
        <v>117</v>
      </c>
      <c r="I27" s="158" t="s">
        <v>210</v>
      </c>
      <c r="J27" s="45"/>
      <c r="K27" s="44"/>
      <c r="L27" s="45"/>
      <c r="M27" s="44"/>
      <c r="N27" s="45"/>
      <c r="O27" s="44"/>
      <c r="P27" s="45"/>
      <c r="Q27" s="46"/>
      <c r="R27" s="44"/>
      <c r="S27" s="45"/>
      <c r="T27" s="44"/>
      <c r="U27" s="45"/>
      <c r="V27" s="44"/>
      <c r="W27" s="45"/>
      <c r="X27" s="44"/>
      <c r="Y27" s="45"/>
      <c r="Z27" s="46"/>
      <c r="AA27" s="53"/>
      <c r="AB27" s="54"/>
      <c r="AC27" s="53"/>
      <c r="AD27" s="54"/>
      <c r="AE27" s="53"/>
      <c r="AF27" s="54"/>
      <c r="AG27" s="53"/>
      <c r="AH27" s="54"/>
      <c r="AI27" s="55"/>
      <c r="AJ27" s="53"/>
      <c r="AK27" s="54"/>
      <c r="AL27" s="53"/>
      <c r="AM27" s="54"/>
      <c r="AN27" s="53"/>
      <c r="AO27" s="54"/>
      <c r="AP27" s="53"/>
      <c r="AQ27" s="54"/>
      <c r="AR27" s="37"/>
      <c r="AS27" s="49"/>
      <c r="AT27" s="49"/>
      <c r="AU27" s="49"/>
      <c r="AV27" s="49"/>
      <c r="AW27" s="49"/>
      <c r="AX27" s="49"/>
      <c r="AY27" s="49"/>
    </row>
    <row r="28" spans="1:51" s="59" customFormat="1" ht="12.75" customHeight="1">
      <c r="A28" s="60"/>
      <c r="B28" s="50"/>
      <c r="C28" s="51"/>
      <c r="D28" s="125"/>
      <c r="E28" s="52"/>
      <c r="F28" s="32"/>
      <c r="G28" s="60"/>
      <c r="H28" s="47"/>
      <c r="I28" s="44"/>
      <c r="J28" s="45"/>
      <c r="K28" s="44"/>
      <c r="L28" s="45"/>
      <c r="M28" s="44"/>
      <c r="N28" s="45"/>
      <c r="O28" s="44"/>
      <c r="P28" s="45"/>
      <c r="Q28" s="46"/>
      <c r="R28" s="44"/>
      <c r="S28" s="45"/>
      <c r="T28" s="44"/>
      <c r="U28" s="45"/>
      <c r="V28" s="44"/>
      <c r="W28" s="45"/>
      <c r="X28" s="44"/>
      <c r="Y28" s="45"/>
      <c r="Z28" s="46"/>
      <c r="AA28" s="53"/>
      <c r="AB28" s="54"/>
      <c r="AC28" s="53"/>
      <c r="AD28" s="54"/>
      <c r="AE28" s="53"/>
      <c r="AF28" s="54"/>
      <c r="AG28" s="53"/>
      <c r="AH28" s="54"/>
      <c r="AI28" s="55"/>
      <c r="AJ28" s="53"/>
      <c r="AK28" s="54"/>
      <c r="AL28" s="53"/>
      <c r="AM28" s="54"/>
      <c r="AN28" s="53"/>
      <c r="AO28" s="54"/>
      <c r="AP28" s="53"/>
      <c r="AQ28" s="54"/>
      <c r="AR28" s="37"/>
      <c r="AS28" s="49"/>
      <c r="AT28" s="49"/>
      <c r="AU28" s="49"/>
      <c r="AV28" s="49"/>
      <c r="AW28" s="49"/>
      <c r="AX28" s="49"/>
      <c r="AY28" s="49"/>
    </row>
    <row r="29" spans="1:51" s="59" customFormat="1" ht="12.75" customHeight="1">
      <c r="A29" s="60"/>
      <c r="B29" s="173" t="s">
        <v>262</v>
      </c>
      <c r="C29" s="77">
        <v>346</v>
      </c>
      <c r="D29" s="94">
        <v>40942</v>
      </c>
      <c r="E29" s="186">
        <v>377</v>
      </c>
      <c r="F29" s="32" t="s">
        <v>34</v>
      </c>
      <c r="G29" s="109" t="s">
        <v>104</v>
      </c>
      <c r="H29" s="92" t="s">
        <v>118</v>
      </c>
      <c r="I29" s="89">
        <v>0</v>
      </c>
      <c r="J29" s="91">
        <v>0</v>
      </c>
      <c r="K29" s="88">
        <v>0</v>
      </c>
      <c r="L29" s="90">
        <v>0</v>
      </c>
      <c r="M29" s="89">
        <v>0</v>
      </c>
      <c r="N29" s="91">
        <v>0</v>
      </c>
      <c r="O29" s="88">
        <f>I29+K29+M29</f>
        <v>0</v>
      </c>
      <c r="P29" s="90">
        <f>J29+L29+N29</f>
        <v>0</v>
      </c>
      <c r="Q29" s="116"/>
      <c r="R29" s="89">
        <v>0</v>
      </c>
      <c r="S29" s="91">
        <v>0</v>
      </c>
      <c r="T29" s="88">
        <v>0</v>
      </c>
      <c r="U29" s="90">
        <v>0</v>
      </c>
      <c r="V29" s="89">
        <v>0</v>
      </c>
      <c r="W29" s="91">
        <v>0</v>
      </c>
      <c r="X29" s="88">
        <f>R29+T29+V29</f>
        <v>0</v>
      </c>
      <c r="Y29" s="90">
        <f>S29+U29+W29</f>
        <v>0</v>
      </c>
      <c r="Z29" s="188"/>
      <c r="AA29" s="89">
        <v>0</v>
      </c>
      <c r="AB29" s="91">
        <v>0</v>
      </c>
      <c r="AC29" s="88">
        <v>0</v>
      </c>
      <c r="AD29" s="90">
        <v>0</v>
      </c>
      <c r="AE29" s="89">
        <v>0</v>
      </c>
      <c r="AF29" s="91">
        <v>0</v>
      </c>
      <c r="AG29" s="88">
        <f>AA29+AC29+AE29</f>
        <v>0</v>
      </c>
      <c r="AH29" s="90">
        <f>AB29+AD29+AF29</f>
        <v>0</v>
      </c>
      <c r="AI29" s="188"/>
      <c r="AJ29" s="89">
        <v>0</v>
      </c>
      <c r="AK29" s="91">
        <v>0</v>
      </c>
      <c r="AL29" s="88">
        <v>0</v>
      </c>
      <c r="AM29" s="90">
        <v>0</v>
      </c>
      <c r="AN29" s="89">
        <v>0</v>
      </c>
      <c r="AO29" s="91">
        <v>0</v>
      </c>
      <c r="AP29" s="88">
        <f>AJ29+AL29+AN29</f>
        <v>0</v>
      </c>
      <c r="AQ29" s="90">
        <f>AK29+AM29+AO29</f>
        <v>0</v>
      </c>
      <c r="AR29" s="37"/>
      <c r="AS29" s="49"/>
      <c r="AT29" s="49"/>
      <c r="AU29" s="49"/>
      <c r="AV29" s="49"/>
      <c r="AW29" s="49"/>
      <c r="AX29" s="49"/>
      <c r="AY29" s="49"/>
    </row>
    <row r="30" spans="1:51" s="59" customFormat="1" ht="12.75" customHeight="1">
      <c r="A30" s="60"/>
      <c r="B30" s="50"/>
      <c r="C30" s="51"/>
      <c r="D30" s="125"/>
      <c r="E30" s="52"/>
      <c r="F30" s="32"/>
      <c r="G30" s="60"/>
      <c r="H30" s="47"/>
      <c r="I30" s="44"/>
      <c r="J30" s="45"/>
      <c r="K30" s="44"/>
      <c r="L30" s="45"/>
      <c r="M30" s="44"/>
      <c r="N30" s="45"/>
      <c r="O30" s="44"/>
      <c r="P30" s="45"/>
      <c r="Q30" s="46"/>
      <c r="R30" s="44"/>
      <c r="S30" s="45"/>
      <c r="T30" s="44"/>
      <c r="U30" s="45"/>
      <c r="V30" s="44"/>
      <c r="W30" s="45"/>
      <c r="X30" s="44"/>
      <c r="Y30" s="45"/>
      <c r="Z30" s="46"/>
      <c r="AA30" s="53"/>
      <c r="AB30" s="54"/>
      <c r="AC30" s="53"/>
      <c r="AD30" s="54"/>
      <c r="AE30" s="53"/>
      <c r="AF30" s="54"/>
      <c r="AG30" s="53"/>
      <c r="AH30" s="54"/>
      <c r="AI30" s="55"/>
      <c r="AJ30" s="53"/>
      <c r="AK30" s="54"/>
      <c r="AL30" s="53"/>
      <c r="AM30" s="54"/>
      <c r="AN30" s="53"/>
      <c r="AO30" s="54"/>
      <c r="AP30" s="53"/>
      <c r="AQ30" s="54"/>
      <c r="AR30" s="37"/>
      <c r="AS30" s="49"/>
      <c r="AT30" s="49"/>
      <c r="AU30" s="49"/>
      <c r="AV30" s="49"/>
      <c r="AW30" s="49"/>
      <c r="AX30" s="49"/>
      <c r="AY30" s="49"/>
    </row>
    <row r="31" spans="1:51" s="59" customFormat="1" ht="12.75" customHeight="1">
      <c r="A31" s="60"/>
      <c r="B31" s="173" t="s">
        <v>263</v>
      </c>
      <c r="C31" s="78">
        <v>537</v>
      </c>
      <c r="D31" s="126">
        <v>40984</v>
      </c>
      <c r="E31" s="186">
        <v>449</v>
      </c>
      <c r="F31" s="32" t="s">
        <v>35</v>
      </c>
      <c r="G31" s="106" t="s">
        <v>105</v>
      </c>
      <c r="H31" s="92" t="s">
        <v>116</v>
      </c>
      <c r="I31" s="89">
        <v>0</v>
      </c>
      <c r="J31" s="91">
        <v>0</v>
      </c>
      <c r="K31" s="88">
        <v>0</v>
      </c>
      <c r="L31" s="90">
        <v>0</v>
      </c>
      <c r="M31" s="89">
        <v>0</v>
      </c>
      <c r="N31" s="91">
        <v>0</v>
      </c>
      <c r="O31" s="88">
        <f t="shared" ref="O31:P32" si="0">I31+K31+M31</f>
        <v>0</v>
      </c>
      <c r="P31" s="90">
        <f t="shared" si="0"/>
        <v>0</v>
      </c>
      <c r="Q31" s="116"/>
      <c r="R31" s="89">
        <v>0</v>
      </c>
      <c r="S31" s="91">
        <v>0</v>
      </c>
      <c r="T31" s="88">
        <v>0</v>
      </c>
      <c r="U31" s="90">
        <v>0</v>
      </c>
      <c r="V31" s="89">
        <v>0</v>
      </c>
      <c r="W31" s="91">
        <v>0</v>
      </c>
      <c r="X31" s="88">
        <f>R31+T31+V31</f>
        <v>0</v>
      </c>
      <c r="Y31" s="90">
        <f>S31+U31+W31</f>
        <v>0</v>
      </c>
      <c r="Z31" s="188"/>
      <c r="AA31" s="89">
        <v>0</v>
      </c>
      <c r="AB31" s="91">
        <v>0</v>
      </c>
      <c r="AC31" s="88">
        <v>0</v>
      </c>
      <c r="AD31" s="90">
        <v>0</v>
      </c>
      <c r="AE31" s="89">
        <v>0</v>
      </c>
      <c r="AF31" s="91">
        <v>0</v>
      </c>
      <c r="AG31" s="88">
        <f t="shared" ref="AG31:AH32" si="1">AA31+AC31+AE31</f>
        <v>0</v>
      </c>
      <c r="AH31" s="90">
        <f t="shared" si="1"/>
        <v>0</v>
      </c>
      <c r="AI31" s="188"/>
      <c r="AJ31" s="89">
        <v>0</v>
      </c>
      <c r="AK31" s="91">
        <v>0</v>
      </c>
      <c r="AL31" s="88">
        <v>0</v>
      </c>
      <c r="AM31" s="90">
        <v>0</v>
      </c>
      <c r="AN31" s="89">
        <v>0</v>
      </c>
      <c r="AO31" s="91">
        <v>0</v>
      </c>
      <c r="AP31" s="88">
        <f t="shared" ref="AP31:AQ32" si="2">AJ31+AL31+AN31</f>
        <v>0</v>
      </c>
      <c r="AQ31" s="90">
        <f t="shared" si="2"/>
        <v>0</v>
      </c>
      <c r="AR31" s="37"/>
      <c r="AS31" s="49"/>
      <c r="AT31" s="49"/>
      <c r="AU31" s="49"/>
      <c r="AV31" s="49"/>
      <c r="AW31" s="49"/>
      <c r="AX31" s="49"/>
      <c r="AY31" s="49"/>
    </row>
    <row r="32" spans="1:51" s="59" customFormat="1" ht="12.75" customHeight="1">
      <c r="A32" s="60"/>
      <c r="B32" s="173" t="s">
        <v>263</v>
      </c>
      <c r="C32" s="78">
        <v>513</v>
      </c>
      <c r="D32" s="126">
        <v>40984</v>
      </c>
      <c r="E32" s="186">
        <v>449</v>
      </c>
      <c r="F32" s="32" t="s">
        <v>35</v>
      </c>
      <c r="G32" s="106" t="s">
        <v>105</v>
      </c>
      <c r="H32" s="92" t="s">
        <v>118</v>
      </c>
      <c r="I32" s="89">
        <v>0</v>
      </c>
      <c r="J32" s="91">
        <v>0</v>
      </c>
      <c r="K32" s="88">
        <v>0</v>
      </c>
      <c r="L32" s="90">
        <v>0</v>
      </c>
      <c r="M32" s="89">
        <v>0</v>
      </c>
      <c r="N32" s="91">
        <v>0</v>
      </c>
      <c r="O32" s="88">
        <f t="shared" si="0"/>
        <v>0</v>
      </c>
      <c r="P32" s="90">
        <f t="shared" si="0"/>
        <v>0</v>
      </c>
      <c r="Q32" s="116"/>
      <c r="R32" s="89">
        <v>0</v>
      </c>
      <c r="S32" s="91">
        <v>0</v>
      </c>
      <c r="T32" s="88">
        <v>0</v>
      </c>
      <c r="U32" s="90">
        <v>0</v>
      </c>
      <c r="V32" s="89">
        <v>0</v>
      </c>
      <c r="W32" s="91">
        <v>0</v>
      </c>
      <c r="X32" s="88">
        <f>R32+T32+V32</f>
        <v>0</v>
      </c>
      <c r="Y32" s="90">
        <f>S32+U32+W32</f>
        <v>0</v>
      </c>
      <c r="Z32" s="188"/>
      <c r="AA32" s="89">
        <v>0</v>
      </c>
      <c r="AB32" s="91">
        <v>0</v>
      </c>
      <c r="AC32" s="88">
        <v>0</v>
      </c>
      <c r="AD32" s="90">
        <v>0</v>
      </c>
      <c r="AE32" s="89">
        <v>0</v>
      </c>
      <c r="AF32" s="91">
        <v>0</v>
      </c>
      <c r="AG32" s="88">
        <f t="shared" si="1"/>
        <v>0</v>
      </c>
      <c r="AH32" s="90">
        <f t="shared" si="1"/>
        <v>0</v>
      </c>
      <c r="AI32" s="188"/>
      <c r="AJ32" s="89">
        <v>0</v>
      </c>
      <c r="AK32" s="91">
        <v>0</v>
      </c>
      <c r="AL32" s="88">
        <v>0</v>
      </c>
      <c r="AM32" s="90">
        <v>0</v>
      </c>
      <c r="AN32" s="89">
        <v>0</v>
      </c>
      <c r="AO32" s="91">
        <v>0</v>
      </c>
      <c r="AP32" s="88">
        <f t="shared" si="2"/>
        <v>0</v>
      </c>
      <c r="AQ32" s="90">
        <f t="shared" si="2"/>
        <v>0</v>
      </c>
      <c r="AR32" s="37"/>
      <c r="AS32" s="49"/>
      <c r="AT32" s="49"/>
      <c r="AU32" s="49"/>
      <c r="AV32" s="49"/>
      <c r="AW32" s="49"/>
      <c r="AX32" s="49"/>
      <c r="AY32" s="49"/>
    </row>
    <row r="33" spans="1:51" s="59" customFormat="1" ht="12.75" customHeight="1">
      <c r="A33" s="60"/>
      <c r="B33" s="50"/>
      <c r="C33" s="78"/>
      <c r="D33" s="126"/>
      <c r="E33" s="186"/>
      <c r="F33" s="32"/>
      <c r="G33" s="106"/>
      <c r="H33" s="92"/>
      <c r="I33" s="89"/>
      <c r="J33" s="91"/>
      <c r="K33" s="88"/>
      <c r="L33" s="90"/>
      <c r="M33" s="89"/>
      <c r="N33" s="91"/>
      <c r="O33" s="88"/>
      <c r="P33" s="90"/>
      <c r="Q33" s="116"/>
      <c r="R33" s="89"/>
      <c r="S33" s="91"/>
      <c r="T33" s="88"/>
      <c r="U33" s="90"/>
      <c r="V33" s="89"/>
      <c r="W33" s="91"/>
      <c r="X33" s="88"/>
      <c r="Y33" s="90"/>
      <c r="Z33" s="188"/>
      <c r="AA33" s="89"/>
      <c r="AB33" s="91"/>
      <c r="AC33" s="88"/>
      <c r="AD33" s="90"/>
      <c r="AE33" s="89"/>
      <c r="AF33" s="91"/>
      <c r="AG33" s="88"/>
      <c r="AH33" s="90"/>
      <c r="AI33" s="188"/>
      <c r="AJ33" s="89"/>
      <c r="AK33" s="91"/>
      <c r="AL33" s="88"/>
      <c r="AM33" s="90"/>
      <c r="AN33" s="89"/>
      <c r="AO33" s="91"/>
      <c r="AP33" s="88"/>
      <c r="AQ33" s="90"/>
      <c r="AR33" s="37"/>
      <c r="AS33" s="49"/>
      <c r="AT33" s="49"/>
      <c r="AU33" s="49"/>
      <c r="AV33" s="49"/>
      <c r="AW33" s="49"/>
      <c r="AX33" s="49"/>
      <c r="AY33" s="49"/>
    </row>
    <row r="34" spans="1:51" s="59" customFormat="1" ht="12.75" customHeight="1">
      <c r="A34" s="48"/>
      <c r="B34" s="173" t="s">
        <v>264</v>
      </c>
      <c r="C34" s="157">
        <v>608</v>
      </c>
      <c r="D34" s="159">
        <v>41024</v>
      </c>
      <c r="E34" s="52">
        <v>503</v>
      </c>
      <c r="F34" s="32" t="s">
        <v>36</v>
      </c>
      <c r="G34" s="48" t="s">
        <v>182</v>
      </c>
      <c r="H34" s="47" t="s">
        <v>87</v>
      </c>
      <c r="I34" s="44">
        <v>0</v>
      </c>
      <c r="J34" s="45">
        <v>0</v>
      </c>
      <c r="K34" s="44" t="s">
        <v>92</v>
      </c>
      <c r="L34" s="45" t="s">
        <v>92</v>
      </c>
      <c r="M34" s="44" t="s">
        <v>92</v>
      </c>
      <c r="N34" s="45" t="s">
        <v>92</v>
      </c>
      <c r="O34" s="44" t="s">
        <v>92</v>
      </c>
      <c r="P34" s="45" t="s">
        <v>92</v>
      </c>
      <c r="Q34" s="46"/>
      <c r="R34" s="44">
        <v>0</v>
      </c>
      <c r="S34" s="45">
        <v>0</v>
      </c>
      <c r="T34" s="44" t="s">
        <v>92</v>
      </c>
      <c r="U34" s="45" t="s">
        <v>92</v>
      </c>
      <c r="V34" s="44" t="s">
        <v>92</v>
      </c>
      <c r="W34" s="45" t="s">
        <v>92</v>
      </c>
      <c r="X34" s="44" t="s">
        <v>92</v>
      </c>
      <c r="Y34" s="45" t="s">
        <v>92</v>
      </c>
      <c r="Z34" s="46"/>
      <c r="AA34" s="53">
        <v>0</v>
      </c>
      <c r="AB34" s="54">
        <v>0</v>
      </c>
      <c r="AC34" s="53" t="s">
        <v>92</v>
      </c>
      <c r="AD34" s="54" t="s">
        <v>92</v>
      </c>
      <c r="AE34" s="53" t="s">
        <v>92</v>
      </c>
      <c r="AF34" s="54" t="s">
        <v>92</v>
      </c>
      <c r="AG34" s="53" t="s">
        <v>92</v>
      </c>
      <c r="AH34" s="54" t="s">
        <v>92</v>
      </c>
      <c r="AI34" s="55"/>
      <c r="AJ34" s="53">
        <v>0</v>
      </c>
      <c r="AK34" s="54">
        <v>0</v>
      </c>
      <c r="AL34" s="53" t="s">
        <v>92</v>
      </c>
      <c r="AM34" s="54" t="s">
        <v>92</v>
      </c>
      <c r="AN34" s="53" t="s">
        <v>92</v>
      </c>
      <c r="AO34" s="54" t="s">
        <v>92</v>
      </c>
      <c r="AP34" s="53" t="s">
        <v>92</v>
      </c>
      <c r="AQ34" s="54" t="s">
        <v>92</v>
      </c>
      <c r="AR34" s="37"/>
      <c r="AS34" s="49"/>
      <c r="AT34" s="49"/>
      <c r="AU34" s="49"/>
      <c r="AV34" s="49"/>
      <c r="AW34" s="49"/>
      <c r="AX34" s="49"/>
      <c r="AY34" s="49"/>
    </row>
    <row r="35" spans="1:51" s="59" customFormat="1" ht="12.75" customHeight="1">
      <c r="A35" s="60"/>
      <c r="B35" s="50"/>
      <c r="C35" s="51"/>
      <c r="D35" s="125"/>
      <c r="E35" s="52"/>
      <c r="F35" s="32"/>
      <c r="G35" s="60"/>
      <c r="H35" s="47"/>
      <c r="I35" s="44"/>
      <c r="J35" s="45"/>
      <c r="K35" s="44"/>
      <c r="L35" s="45"/>
      <c r="M35" s="44"/>
      <c r="N35" s="45"/>
      <c r="O35" s="44"/>
      <c r="P35" s="45"/>
      <c r="Q35" s="46"/>
      <c r="R35" s="44"/>
      <c r="S35" s="45"/>
      <c r="T35" s="44"/>
      <c r="U35" s="45"/>
      <c r="V35" s="44"/>
      <c r="W35" s="45"/>
      <c r="X35" s="44"/>
      <c r="Y35" s="45"/>
      <c r="Z35" s="46"/>
      <c r="AA35" s="53"/>
      <c r="AB35" s="54"/>
      <c r="AC35" s="53"/>
      <c r="AD35" s="54"/>
      <c r="AE35" s="53"/>
      <c r="AF35" s="54"/>
      <c r="AG35" s="53"/>
      <c r="AH35" s="54"/>
      <c r="AI35" s="55"/>
      <c r="AJ35" s="53"/>
      <c r="AK35" s="54"/>
      <c r="AL35" s="53"/>
      <c r="AM35" s="54"/>
      <c r="AN35" s="53"/>
      <c r="AO35" s="54"/>
      <c r="AP35" s="53"/>
      <c r="AQ35" s="54"/>
      <c r="AR35" s="37"/>
      <c r="AS35" s="49"/>
      <c r="AT35" s="49"/>
      <c r="AU35" s="49"/>
      <c r="AV35" s="49"/>
      <c r="AW35" s="49"/>
      <c r="AX35" s="49"/>
      <c r="AY35" s="49"/>
    </row>
    <row r="36" spans="1:51" s="59" customFormat="1" ht="12.75" customHeight="1">
      <c r="A36" s="60"/>
      <c r="B36" s="173" t="s">
        <v>265</v>
      </c>
      <c r="C36" s="104">
        <v>582</v>
      </c>
      <c r="D36" s="94">
        <v>41015</v>
      </c>
      <c r="E36" s="187">
        <v>517</v>
      </c>
      <c r="F36" s="52" t="s">
        <v>37</v>
      </c>
      <c r="G36" s="106" t="s">
        <v>106</v>
      </c>
      <c r="H36" s="139" t="s">
        <v>87</v>
      </c>
      <c r="I36" s="111" t="s">
        <v>90</v>
      </c>
      <c r="J36" s="113" t="s">
        <v>90</v>
      </c>
      <c r="K36" s="111" t="s">
        <v>90</v>
      </c>
      <c r="L36" s="113" t="s">
        <v>90</v>
      </c>
      <c r="M36" s="111">
        <v>0</v>
      </c>
      <c r="N36" s="113">
        <v>0</v>
      </c>
      <c r="O36" s="111" t="s">
        <v>90</v>
      </c>
      <c r="P36" s="113" t="s">
        <v>90</v>
      </c>
      <c r="Q36" s="119"/>
      <c r="R36" s="111" t="s">
        <v>90</v>
      </c>
      <c r="S36" s="113" t="s">
        <v>90</v>
      </c>
      <c r="T36" s="111" t="s">
        <v>90</v>
      </c>
      <c r="U36" s="113" t="s">
        <v>90</v>
      </c>
      <c r="V36" s="111">
        <v>0</v>
      </c>
      <c r="W36" s="113">
        <v>0</v>
      </c>
      <c r="X36" s="111" t="s">
        <v>90</v>
      </c>
      <c r="Y36" s="113" t="s">
        <v>90</v>
      </c>
      <c r="Z36" s="46"/>
      <c r="AA36" s="53" t="s">
        <v>90</v>
      </c>
      <c r="AB36" s="54" t="s">
        <v>90</v>
      </c>
      <c r="AC36" s="53" t="s">
        <v>90</v>
      </c>
      <c r="AD36" s="54" t="s">
        <v>90</v>
      </c>
      <c r="AE36" s="53">
        <v>0</v>
      </c>
      <c r="AF36" s="54">
        <v>0</v>
      </c>
      <c r="AG36" s="53" t="s">
        <v>90</v>
      </c>
      <c r="AH36" s="54" t="s">
        <v>90</v>
      </c>
      <c r="AI36" s="55"/>
      <c r="AJ36" s="53" t="s">
        <v>90</v>
      </c>
      <c r="AK36" s="54" t="s">
        <v>90</v>
      </c>
      <c r="AL36" s="53" t="s">
        <v>90</v>
      </c>
      <c r="AM36" s="54" t="s">
        <v>90</v>
      </c>
      <c r="AN36" s="53">
        <v>0</v>
      </c>
      <c r="AO36" s="54">
        <v>0</v>
      </c>
      <c r="AP36" s="53" t="s">
        <v>90</v>
      </c>
      <c r="AQ36" s="54" t="s">
        <v>90</v>
      </c>
      <c r="AR36" s="37"/>
      <c r="AS36" s="49"/>
      <c r="AT36" s="49"/>
      <c r="AU36" s="49"/>
      <c r="AV36" s="49"/>
      <c r="AW36" s="49"/>
      <c r="AX36" s="49"/>
      <c r="AY36" s="49"/>
    </row>
    <row r="37" spans="1:51" s="59" customFormat="1" ht="12.75" customHeight="1">
      <c r="A37" s="60"/>
      <c r="B37" s="50"/>
      <c r="C37" s="104"/>
      <c r="D37" s="94"/>
      <c r="E37" s="187"/>
      <c r="F37" s="52"/>
      <c r="G37" s="106"/>
      <c r="H37" s="139"/>
      <c r="I37" s="110"/>
      <c r="J37" s="112"/>
      <c r="K37" s="110"/>
      <c r="L37" s="112"/>
      <c r="M37" s="110"/>
      <c r="N37" s="112"/>
      <c r="O37" s="110"/>
      <c r="P37" s="112"/>
      <c r="Q37" s="118"/>
      <c r="R37" s="110"/>
      <c r="S37" s="112"/>
      <c r="T37" s="110"/>
      <c r="U37" s="112"/>
      <c r="V37" s="110"/>
      <c r="W37" s="112"/>
      <c r="X37" s="110"/>
      <c r="Y37" s="112"/>
      <c r="Z37" s="46"/>
      <c r="AA37" s="53"/>
      <c r="AB37" s="54"/>
      <c r="AC37" s="53"/>
      <c r="AD37" s="54"/>
      <c r="AE37" s="53"/>
      <c r="AF37" s="54"/>
      <c r="AG37" s="53"/>
      <c r="AH37" s="54"/>
      <c r="AI37" s="55"/>
      <c r="AJ37" s="53"/>
      <c r="AK37" s="54"/>
      <c r="AL37" s="53"/>
      <c r="AM37" s="54"/>
      <c r="AN37" s="53"/>
      <c r="AO37" s="54"/>
      <c r="AP37" s="53"/>
      <c r="AQ37" s="54"/>
      <c r="AR37" s="37"/>
      <c r="AS37" s="49"/>
      <c r="AT37" s="49"/>
      <c r="AU37" s="49"/>
      <c r="AV37" s="49"/>
      <c r="AW37" s="49"/>
      <c r="AX37" s="49"/>
      <c r="AY37" s="49"/>
    </row>
    <row r="38" spans="1:51" s="59" customFormat="1" ht="12.75" customHeight="1">
      <c r="A38" s="48"/>
      <c r="B38" s="173" t="s">
        <v>266</v>
      </c>
      <c r="C38" s="157">
        <v>644</v>
      </c>
      <c r="D38" s="159">
        <v>41036</v>
      </c>
      <c r="E38" s="52">
        <v>599</v>
      </c>
      <c r="F38" s="52" t="s">
        <v>54</v>
      </c>
      <c r="G38" s="48" t="s">
        <v>335</v>
      </c>
      <c r="H38" s="47" t="s">
        <v>332</v>
      </c>
      <c r="I38" s="44">
        <v>0</v>
      </c>
      <c r="J38" s="45">
        <v>0</v>
      </c>
      <c r="K38" s="66">
        <v>0.6</v>
      </c>
      <c r="L38" s="67" t="s">
        <v>89</v>
      </c>
      <c r="M38" s="44">
        <v>0</v>
      </c>
      <c r="N38" s="45">
        <v>0</v>
      </c>
      <c r="O38" s="66">
        <f>I38+K38+M38</f>
        <v>0.6</v>
      </c>
      <c r="P38" s="67" t="s">
        <v>89</v>
      </c>
      <c r="Q38" s="46"/>
      <c r="R38" s="44">
        <v>0</v>
      </c>
      <c r="S38" s="45">
        <v>0</v>
      </c>
      <c r="T38" s="66" t="s">
        <v>89</v>
      </c>
      <c r="U38" s="67" t="s">
        <v>89</v>
      </c>
      <c r="V38" s="44">
        <v>0</v>
      </c>
      <c r="W38" s="45">
        <v>0</v>
      </c>
      <c r="X38" s="66" t="s">
        <v>89</v>
      </c>
      <c r="Y38" s="67" t="s">
        <v>89</v>
      </c>
      <c r="Z38" s="46"/>
      <c r="AA38" s="44">
        <v>0</v>
      </c>
      <c r="AB38" s="45">
        <v>0</v>
      </c>
      <c r="AC38" s="66" t="s">
        <v>89</v>
      </c>
      <c r="AD38" s="67" t="s">
        <v>89</v>
      </c>
      <c r="AE38" s="44">
        <v>0</v>
      </c>
      <c r="AF38" s="45">
        <v>0</v>
      </c>
      <c r="AG38" s="66" t="s">
        <v>89</v>
      </c>
      <c r="AH38" s="67" t="s">
        <v>89</v>
      </c>
      <c r="AI38" s="55"/>
      <c r="AJ38" s="44">
        <v>0</v>
      </c>
      <c r="AK38" s="45">
        <v>0</v>
      </c>
      <c r="AL38" s="66" t="s">
        <v>89</v>
      </c>
      <c r="AM38" s="67" t="s">
        <v>89</v>
      </c>
      <c r="AN38" s="44">
        <v>0</v>
      </c>
      <c r="AO38" s="45">
        <v>0</v>
      </c>
      <c r="AP38" s="66" t="s">
        <v>89</v>
      </c>
      <c r="AQ38" s="67" t="s">
        <v>89</v>
      </c>
      <c r="AR38" s="37"/>
      <c r="AS38" s="49"/>
      <c r="AT38" s="49"/>
      <c r="AU38" s="49"/>
      <c r="AV38" s="49"/>
      <c r="AW38" s="49"/>
      <c r="AX38" s="49"/>
      <c r="AY38" s="49"/>
    </row>
    <row r="39" spans="1:51" s="59" customFormat="1" ht="12.75" customHeight="1">
      <c r="A39" s="48"/>
      <c r="B39" s="173" t="s">
        <v>266</v>
      </c>
      <c r="C39" s="157">
        <v>609</v>
      </c>
      <c r="D39" s="159">
        <v>41024</v>
      </c>
      <c r="E39" s="52">
        <v>599</v>
      </c>
      <c r="F39" s="52" t="s">
        <v>54</v>
      </c>
      <c r="G39" s="48" t="s">
        <v>336</v>
      </c>
      <c r="H39" s="47" t="s">
        <v>91</v>
      </c>
      <c r="I39" s="44">
        <v>0</v>
      </c>
      <c r="J39" s="45">
        <v>0</v>
      </c>
      <c r="K39" s="66">
        <v>0</v>
      </c>
      <c r="L39" s="67">
        <v>0</v>
      </c>
      <c r="M39" s="44">
        <v>0</v>
      </c>
      <c r="N39" s="45">
        <v>0</v>
      </c>
      <c r="O39" s="66">
        <f>I39+K39+M39</f>
        <v>0</v>
      </c>
      <c r="P39" s="67">
        <f>J39+L39+N39</f>
        <v>0</v>
      </c>
      <c r="Q39" s="46"/>
      <c r="R39" s="44">
        <v>0</v>
      </c>
      <c r="S39" s="45">
        <v>0</v>
      </c>
      <c r="T39" s="66">
        <v>0</v>
      </c>
      <c r="U39" s="67">
        <v>0</v>
      </c>
      <c r="V39" s="44">
        <v>0</v>
      </c>
      <c r="W39" s="45">
        <v>0</v>
      </c>
      <c r="X39" s="66">
        <f>R39+T39+V39</f>
        <v>0</v>
      </c>
      <c r="Y39" s="67">
        <f>S39+U39+W39</f>
        <v>0</v>
      </c>
      <c r="Z39" s="46"/>
      <c r="AA39" s="44">
        <v>0</v>
      </c>
      <c r="AB39" s="45">
        <v>0</v>
      </c>
      <c r="AC39" s="66">
        <v>0</v>
      </c>
      <c r="AD39" s="67">
        <v>0</v>
      </c>
      <c r="AE39" s="44">
        <v>0</v>
      </c>
      <c r="AF39" s="45">
        <v>0</v>
      </c>
      <c r="AG39" s="66">
        <f>AA39+AC39+AE39</f>
        <v>0</v>
      </c>
      <c r="AH39" s="67">
        <f>AB39+AD39+AF39</f>
        <v>0</v>
      </c>
      <c r="AI39" s="55"/>
      <c r="AJ39" s="44">
        <v>0</v>
      </c>
      <c r="AK39" s="45">
        <v>0</v>
      </c>
      <c r="AL39" s="66">
        <v>0</v>
      </c>
      <c r="AM39" s="67">
        <v>0</v>
      </c>
      <c r="AN39" s="44">
        <v>0</v>
      </c>
      <c r="AO39" s="45">
        <v>0</v>
      </c>
      <c r="AP39" s="66">
        <f>AJ39+AL39+AN39</f>
        <v>0</v>
      </c>
      <c r="AQ39" s="67">
        <f>AK39+AM39+AO39</f>
        <v>0</v>
      </c>
      <c r="AR39" s="37"/>
      <c r="AS39" s="49"/>
      <c r="AT39" s="49"/>
      <c r="AU39" s="49"/>
      <c r="AV39" s="49"/>
      <c r="AW39" s="49"/>
      <c r="AX39" s="49"/>
      <c r="AY39" s="49"/>
    </row>
    <row r="40" spans="1:51" s="59" customFormat="1" ht="12.75" customHeight="1">
      <c r="A40" s="48"/>
      <c r="B40" s="173" t="s">
        <v>266</v>
      </c>
      <c r="C40" s="157">
        <v>223</v>
      </c>
      <c r="D40" s="159">
        <v>40921</v>
      </c>
      <c r="E40" s="52">
        <v>599</v>
      </c>
      <c r="F40" s="52" t="s">
        <v>54</v>
      </c>
      <c r="G40" s="205" t="s">
        <v>334</v>
      </c>
      <c r="H40" s="47" t="s">
        <v>116</v>
      </c>
      <c r="I40" s="158" t="s">
        <v>211</v>
      </c>
      <c r="J40" s="45"/>
      <c r="K40" s="66"/>
      <c r="L40" s="67"/>
      <c r="M40" s="44"/>
      <c r="N40" s="45"/>
      <c r="O40" s="66"/>
      <c r="P40" s="67"/>
      <c r="Q40" s="46"/>
      <c r="R40" s="44"/>
      <c r="S40" s="45"/>
      <c r="T40" s="66"/>
      <c r="U40" s="67"/>
      <c r="V40" s="44"/>
      <c r="W40" s="45"/>
      <c r="X40" s="66"/>
      <c r="Y40" s="67"/>
      <c r="Z40" s="46"/>
      <c r="AA40" s="44"/>
      <c r="AB40" s="45"/>
      <c r="AC40" s="66"/>
      <c r="AD40" s="67"/>
      <c r="AE40" s="44"/>
      <c r="AF40" s="45"/>
      <c r="AG40" s="66"/>
      <c r="AH40" s="67"/>
      <c r="AI40" s="55"/>
      <c r="AJ40" s="44"/>
      <c r="AK40" s="45"/>
      <c r="AL40" s="66"/>
      <c r="AM40" s="67"/>
      <c r="AN40" s="44"/>
      <c r="AO40" s="45"/>
      <c r="AP40" s="66"/>
      <c r="AQ40" s="67"/>
      <c r="AR40" s="37"/>
      <c r="AS40" s="49"/>
      <c r="AT40" s="49"/>
      <c r="AU40" s="49"/>
      <c r="AV40" s="49"/>
      <c r="AW40" s="49"/>
      <c r="AX40" s="49"/>
      <c r="AY40" s="49"/>
    </row>
    <row r="41" spans="1:51" s="59" customFormat="1" ht="12.75" customHeight="1">
      <c r="A41" s="48"/>
      <c r="B41" s="173" t="s">
        <v>266</v>
      </c>
      <c r="C41" s="157">
        <v>613</v>
      </c>
      <c r="D41" s="159">
        <v>41024</v>
      </c>
      <c r="E41" s="52">
        <v>599</v>
      </c>
      <c r="F41" s="52" t="s">
        <v>54</v>
      </c>
      <c r="G41" s="166" t="s">
        <v>337</v>
      </c>
      <c r="H41" s="47" t="s">
        <v>87</v>
      </c>
      <c r="I41" s="158" t="s">
        <v>212</v>
      </c>
      <c r="J41" s="45"/>
      <c r="K41" s="66"/>
      <c r="L41" s="67"/>
      <c r="M41" s="44"/>
      <c r="N41" s="45"/>
      <c r="O41" s="66"/>
      <c r="P41" s="67"/>
      <c r="Q41" s="46"/>
      <c r="R41" s="44"/>
      <c r="S41" s="45"/>
      <c r="T41" s="66"/>
      <c r="U41" s="67"/>
      <c r="V41" s="44"/>
      <c r="W41" s="45"/>
      <c r="X41" s="66"/>
      <c r="Y41" s="67"/>
      <c r="Z41" s="46"/>
      <c r="AA41" s="44"/>
      <c r="AB41" s="45"/>
      <c r="AC41" s="66"/>
      <c r="AD41" s="67"/>
      <c r="AE41" s="44"/>
      <c r="AF41" s="45"/>
      <c r="AG41" s="66"/>
      <c r="AH41" s="67"/>
      <c r="AI41" s="55"/>
      <c r="AJ41" s="44"/>
      <c r="AK41" s="45"/>
      <c r="AL41" s="66"/>
      <c r="AM41" s="67"/>
      <c r="AN41" s="44"/>
      <c r="AO41" s="45"/>
      <c r="AP41" s="66"/>
      <c r="AQ41" s="67"/>
      <c r="AR41" s="37"/>
      <c r="AS41" s="49"/>
      <c r="AT41" s="49"/>
      <c r="AU41" s="49"/>
      <c r="AV41" s="49"/>
      <c r="AW41" s="49"/>
      <c r="AX41" s="49"/>
      <c r="AY41" s="49"/>
    </row>
    <row r="42" spans="1:51" s="59" customFormat="1" ht="12.75" customHeight="1">
      <c r="A42" s="48"/>
      <c r="B42" s="173" t="s">
        <v>266</v>
      </c>
      <c r="C42" s="157">
        <v>614</v>
      </c>
      <c r="D42" s="159">
        <v>41024</v>
      </c>
      <c r="E42" s="52">
        <v>599</v>
      </c>
      <c r="F42" s="52" t="s">
        <v>54</v>
      </c>
      <c r="G42" s="48" t="s">
        <v>338</v>
      </c>
      <c r="H42" s="47" t="s">
        <v>87</v>
      </c>
      <c r="I42" s="158" t="s">
        <v>212</v>
      </c>
      <c r="J42" s="45"/>
      <c r="K42" s="66"/>
      <c r="L42" s="67"/>
      <c r="M42" s="44"/>
      <c r="N42" s="45"/>
      <c r="O42" s="66"/>
      <c r="P42" s="67"/>
      <c r="Q42" s="46"/>
      <c r="R42" s="44"/>
      <c r="S42" s="45"/>
      <c r="T42" s="66"/>
      <c r="U42" s="67"/>
      <c r="V42" s="44"/>
      <c r="W42" s="45"/>
      <c r="X42" s="66"/>
      <c r="Y42" s="67"/>
      <c r="Z42" s="46"/>
      <c r="AA42" s="44"/>
      <c r="AB42" s="45"/>
      <c r="AC42" s="66"/>
      <c r="AD42" s="67"/>
      <c r="AE42" s="44"/>
      <c r="AF42" s="45"/>
      <c r="AG42" s="66"/>
      <c r="AH42" s="67"/>
      <c r="AI42" s="55"/>
      <c r="AJ42" s="44"/>
      <c r="AK42" s="45"/>
      <c r="AL42" s="66"/>
      <c r="AM42" s="67"/>
      <c r="AN42" s="44"/>
      <c r="AO42" s="45"/>
      <c r="AP42" s="66"/>
      <c r="AQ42" s="67"/>
      <c r="AR42" s="37"/>
      <c r="AS42" s="49"/>
      <c r="AT42" s="49"/>
      <c r="AU42" s="49"/>
      <c r="AV42" s="49"/>
      <c r="AW42" s="49"/>
      <c r="AX42" s="49"/>
      <c r="AY42" s="49"/>
    </row>
    <row r="43" spans="1:51" s="59" customFormat="1" ht="12.75" customHeight="1">
      <c r="A43" s="60"/>
      <c r="B43" s="50"/>
      <c r="C43" s="51"/>
      <c r="D43" s="125"/>
      <c r="E43" s="52"/>
      <c r="F43" s="52"/>
      <c r="G43" s="60"/>
      <c r="H43" s="47"/>
      <c r="I43" s="44"/>
      <c r="J43" s="45"/>
      <c r="K43" s="66"/>
      <c r="L43" s="67"/>
      <c r="M43" s="44"/>
      <c r="N43" s="45"/>
      <c r="O43" s="66"/>
      <c r="P43" s="67"/>
      <c r="Q43" s="46"/>
      <c r="R43" s="44"/>
      <c r="S43" s="45"/>
      <c r="T43" s="66"/>
      <c r="U43" s="67"/>
      <c r="V43" s="44"/>
      <c r="W43" s="45"/>
      <c r="X43" s="66"/>
      <c r="Y43" s="67"/>
      <c r="Z43" s="46"/>
      <c r="AA43" s="44"/>
      <c r="AB43" s="45"/>
      <c r="AC43" s="66"/>
      <c r="AD43" s="67"/>
      <c r="AE43" s="44"/>
      <c r="AF43" s="45"/>
      <c r="AG43" s="66"/>
      <c r="AH43" s="67"/>
      <c r="AI43" s="55"/>
      <c r="AJ43" s="44"/>
      <c r="AK43" s="45"/>
      <c r="AL43" s="66"/>
      <c r="AM43" s="67"/>
      <c r="AN43" s="44"/>
      <c r="AO43" s="45"/>
      <c r="AP43" s="66"/>
      <c r="AQ43" s="67"/>
      <c r="AR43" s="37"/>
      <c r="AS43" s="49"/>
      <c r="AT43" s="49"/>
      <c r="AU43" s="49"/>
      <c r="AV43" s="49"/>
      <c r="AW43" s="49"/>
      <c r="AX43" s="49"/>
      <c r="AY43" s="49"/>
    </row>
    <row r="44" spans="1:51" s="59" customFormat="1" ht="12.75" customHeight="1">
      <c r="A44" s="48"/>
      <c r="B44" s="173" t="s">
        <v>267</v>
      </c>
      <c r="C44" s="170">
        <v>617</v>
      </c>
      <c r="D44" s="171">
        <v>41036</v>
      </c>
      <c r="E44" s="52">
        <v>637</v>
      </c>
      <c r="F44" s="52" t="s">
        <v>20</v>
      </c>
      <c r="G44" s="48" t="s">
        <v>218</v>
      </c>
      <c r="H44" s="47" t="s">
        <v>217</v>
      </c>
      <c r="I44" s="44" t="s">
        <v>89</v>
      </c>
      <c r="J44" s="45" t="s">
        <v>89</v>
      </c>
      <c r="K44" s="44" t="s">
        <v>89</v>
      </c>
      <c r="L44" s="45" t="s">
        <v>89</v>
      </c>
      <c r="M44" s="44" t="s">
        <v>89</v>
      </c>
      <c r="N44" s="45" t="s">
        <v>89</v>
      </c>
      <c r="O44" s="53" t="s">
        <v>89</v>
      </c>
      <c r="P44" s="54" t="s">
        <v>89</v>
      </c>
      <c r="Q44" s="46"/>
      <c r="R44" s="44" t="s">
        <v>89</v>
      </c>
      <c r="S44" s="45" t="s">
        <v>89</v>
      </c>
      <c r="T44" s="44" t="s">
        <v>89</v>
      </c>
      <c r="U44" s="45" t="s">
        <v>89</v>
      </c>
      <c r="V44" s="44" t="s">
        <v>89</v>
      </c>
      <c r="W44" s="45" t="s">
        <v>89</v>
      </c>
      <c r="X44" s="53" t="s">
        <v>89</v>
      </c>
      <c r="Y44" s="54" t="s">
        <v>89</v>
      </c>
      <c r="Z44" s="46"/>
      <c r="AA44" s="44" t="s">
        <v>89</v>
      </c>
      <c r="AB44" s="45" t="s">
        <v>89</v>
      </c>
      <c r="AC44" s="44" t="s">
        <v>89</v>
      </c>
      <c r="AD44" s="45" t="s">
        <v>89</v>
      </c>
      <c r="AE44" s="44" t="s">
        <v>89</v>
      </c>
      <c r="AF44" s="45" t="s">
        <v>89</v>
      </c>
      <c r="AG44" s="53" t="s">
        <v>89</v>
      </c>
      <c r="AH44" s="54" t="s">
        <v>89</v>
      </c>
      <c r="AI44" s="55"/>
      <c r="AJ44" s="44" t="s">
        <v>89</v>
      </c>
      <c r="AK44" s="45" t="s">
        <v>89</v>
      </c>
      <c r="AL44" s="44" t="s">
        <v>89</v>
      </c>
      <c r="AM44" s="45" t="s">
        <v>89</v>
      </c>
      <c r="AN44" s="44" t="s">
        <v>89</v>
      </c>
      <c r="AO44" s="45" t="s">
        <v>89</v>
      </c>
      <c r="AP44" s="53" t="s">
        <v>89</v>
      </c>
      <c r="AQ44" s="54" t="s">
        <v>89</v>
      </c>
      <c r="AR44" s="37"/>
      <c r="AS44" s="49"/>
      <c r="AT44" s="49"/>
      <c r="AU44" s="49"/>
      <c r="AV44" s="49"/>
      <c r="AW44" s="49"/>
      <c r="AX44" s="49"/>
      <c r="AY44" s="49"/>
    </row>
    <row r="45" spans="1:51" s="59" customFormat="1" ht="12.75" customHeight="1">
      <c r="A45" s="60"/>
      <c r="B45" s="50"/>
      <c r="C45" s="170"/>
      <c r="D45" s="171"/>
      <c r="E45" s="52"/>
      <c r="F45" s="52"/>
      <c r="G45" s="60"/>
      <c r="H45" s="47"/>
      <c r="I45" s="44"/>
      <c r="J45" s="45"/>
      <c r="K45" s="44"/>
      <c r="L45" s="45"/>
      <c r="M45" s="44"/>
      <c r="N45" s="45"/>
      <c r="O45" s="53"/>
      <c r="P45" s="54"/>
      <c r="Q45" s="46"/>
      <c r="R45" s="44"/>
      <c r="S45" s="45"/>
      <c r="T45" s="44"/>
      <c r="U45" s="45"/>
      <c r="V45" s="44"/>
      <c r="W45" s="45"/>
      <c r="X45" s="53"/>
      <c r="Y45" s="54"/>
      <c r="Z45" s="46"/>
      <c r="AA45" s="44"/>
      <c r="AB45" s="45"/>
      <c r="AC45" s="44"/>
      <c r="AD45" s="45"/>
      <c r="AE45" s="44"/>
      <c r="AF45" s="45"/>
      <c r="AG45" s="53"/>
      <c r="AH45" s="54"/>
      <c r="AI45" s="55"/>
      <c r="AJ45" s="44"/>
      <c r="AK45" s="45"/>
      <c r="AL45" s="44"/>
      <c r="AM45" s="45"/>
      <c r="AN45" s="44"/>
      <c r="AO45" s="45"/>
      <c r="AP45" s="53"/>
      <c r="AQ45" s="54"/>
      <c r="AR45" s="37"/>
      <c r="AS45" s="49"/>
      <c r="AT45" s="49"/>
      <c r="AU45" s="49"/>
      <c r="AV45" s="49"/>
      <c r="AW45" s="49"/>
      <c r="AX45" s="49"/>
      <c r="AY45" s="49"/>
    </row>
    <row r="46" spans="1:51" s="59" customFormat="1" ht="12.75" customHeight="1">
      <c r="A46" s="48"/>
      <c r="B46" s="173" t="s">
        <v>268</v>
      </c>
      <c r="C46" s="170">
        <v>630</v>
      </c>
      <c r="D46" s="171">
        <v>41036</v>
      </c>
      <c r="E46" s="52">
        <v>691</v>
      </c>
      <c r="F46" s="52" t="s">
        <v>38</v>
      </c>
      <c r="G46" s="60" t="s">
        <v>219</v>
      </c>
      <c r="H46" s="47" t="s">
        <v>87</v>
      </c>
      <c r="I46" s="44" t="s">
        <v>190</v>
      </c>
      <c r="J46" s="45" t="s">
        <v>190</v>
      </c>
      <c r="K46" s="44" t="s">
        <v>190</v>
      </c>
      <c r="L46" s="45" t="s">
        <v>190</v>
      </c>
      <c r="M46" s="44" t="s">
        <v>190</v>
      </c>
      <c r="N46" s="45" t="s">
        <v>190</v>
      </c>
      <c r="O46" s="44" t="s">
        <v>190</v>
      </c>
      <c r="P46" s="45" t="s">
        <v>190</v>
      </c>
      <c r="Q46" s="46"/>
      <c r="R46" s="44" t="s">
        <v>190</v>
      </c>
      <c r="S46" s="45" t="s">
        <v>190</v>
      </c>
      <c r="T46" s="44" t="s">
        <v>190</v>
      </c>
      <c r="U46" s="45" t="s">
        <v>190</v>
      </c>
      <c r="V46" s="44" t="s">
        <v>190</v>
      </c>
      <c r="W46" s="45" t="s">
        <v>190</v>
      </c>
      <c r="X46" s="44" t="s">
        <v>190</v>
      </c>
      <c r="Y46" s="45" t="s">
        <v>190</v>
      </c>
      <c r="Z46" s="46"/>
      <c r="AA46" s="53" t="s">
        <v>190</v>
      </c>
      <c r="AB46" s="54" t="s">
        <v>190</v>
      </c>
      <c r="AC46" s="53" t="s">
        <v>190</v>
      </c>
      <c r="AD46" s="54" t="s">
        <v>190</v>
      </c>
      <c r="AE46" s="53" t="s">
        <v>190</v>
      </c>
      <c r="AF46" s="54" t="s">
        <v>190</v>
      </c>
      <c r="AG46" s="53" t="s">
        <v>190</v>
      </c>
      <c r="AH46" s="54" t="s">
        <v>190</v>
      </c>
      <c r="AI46" s="55"/>
      <c r="AJ46" s="53" t="s">
        <v>190</v>
      </c>
      <c r="AK46" s="54" t="s">
        <v>190</v>
      </c>
      <c r="AL46" s="53" t="s">
        <v>190</v>
      </c>
      <c r="AM46" s="54" t="s">
        <v>190</v>
      </c>
      <c r="AN46" s="53" t="s">
        <v>190</v>
      </c>
      <c r="AO46" s="54" t="s">
        <v>190</v>
      </c>
      <c r="AP46" s="53" t="s">
        <v>190</v>
      </c>
      <c r="AQ46" s="54" t="s">
        <v>190</v>
      </c>
      <c r="AR46" s="37"/>
      <c r="AS46" s="49"/>
      <c r="AT46" s="49"/>
      <c r="AU46" s="49"/>
      <c r="AV46" s="49"/>
      <c r="AW46" s="49"/>
      <c r="AX46" s="49"/>
      <c r="AY46" s="49"/>
    </row>
    <row r="47" spans="1:51" s="59" customFormat="1" ht="12.75" customHeight="1">
      <c r="A47" s="60"/>
      <c r="B47" s="50"/>
      <c r="C47" s="170"/>
      <c r="D47" s="171"/>
      <c r="E47" s="52"/>
      <c r="F47" s="52"/>
      <c r="G47" s="60"/>
      <c r="H47" s="47"/>
      <c r="I47" s="44"/>
      <c r="J47" s="45"/>
      <c r="K47" s="44"/>
      <c r="L47" s="45"/>
      <c r="M47" s="44"/>
      <c r="N47" s="45"/>
      <c r="O47" s="44"/>
      <c r="P47" s="45"/>
      <c r="Q47" s="46"/>
      <c r="R47" s="44"/>
      <c r="S47" s="45"/>
      <c r="T47" s="44"/>
      <c r="U47" s="45"/>
      <c r="V47" s="44"/>
      <c r="W47" s="45"/>
      <c r="X47" s="44"/>
      <c r="Y47" s="45"/>
      <c r="Z47" s="46"/>
      <c r="AA47" s="53"/>
      <c r="AB47" s="54"/>
      <c r="AC47" s="53"/>
      <c r="AD47" s="54"/>
      <c r="AE47" s="53"/>
      <c r="AF47" s="54"/>
      <c r="AG47" s="53"/>
      <c r="AH47" s="54"/>
      <c r="AI47" s="55"/>
      <c r="AJ47" s="53"/>
      <c r="AK47" s="54"/>
      <c r="AL47" s="53"/>
      <c r="AM47" s="54"/>
      <c r="AN47" s="53"/>
      <c r="AO47" s="54"/>
      <c r="AP47" s="53"/>
      <c r="AQ47" s="54"/>
      <c r="AR47" s="37"/>
      <c r="AS47" s="49"/>
      <c r="AT47" s="49"/>
      <c r="AU47" s="49"/>
      <c r="AV47" s="49"/>
      <c r="AW47" s="49"/>
      <c r="AX47" s="49"/>
      <c r="AY47" s="49"/>
    </row>
    <row r="48" spans="1:51" s="59" customFormat="1" ht="15" customHeight="1">
      <c r="A48" s="155"/>
      <c r="B48" s="173" t="s">
        <v>269</v>
      </c>
      <c r="C48" s="170">
        <v>353</v>
      </c>
      <c r="D48" s="171">
        <v>40942</v>
      </c>
      <c r="E48" s="52">
        <v>693</v>
      </c>
      <c r="F48" s="52" t="s">
        <v>55</v>
      </c>
      <c r="G48" s="48" t="s">
        <v>185</v>
      </c>
      <c r="H48" s="47" t="s">
        <v>87</v>
      </c>
      <c r="I48" s="44" t="s">
        <v>90</v>
      </c>
      <c r="J48" s="45" t="s">
        <v>90</v>
      </c>
      <c r="K48" s="44" t="s">
        <v>90</v>
      </c>
      <c r="L48" s="45" t="s">
        <v>90</v>
      </c>
      <c r="M48" s="44">
        <v>0</v>
      </c>
      <c r="N48" s="45">
        <v>0</v>
      </c>
      <c r="O48" s="44" t="s">
        <v>90</v>
      </c>
      <c r="P48" s="45" t="s">
        <v>90</v>
      </c>
      <c r="Q48" s="46"/>
      <c r="R48" s="44" t="s">
        <v>90</v>
      </c>
      <c r="S48" s="45" t="s">
        <v>90</v>
      </c>
      <c r="T48" s="44" t="s">
        <v>90</v>
      </c>
      <c r="U48" s="45" t="s">
        <v>90</v>
      </c>
      <c r="V48" s="44">
        <v>0</v>
      </c>
      <c r="W48" s="45">
        <v>0</v>
      </c>
      <c r="X48" s="44" t="s">
        <v>90</v>
      </c>
      <c r="Y48" s="45" t="s">
        <v>90</v>
      </c>
      <c r="Z48" s="46"/>
      <c r="AA48" s="53" t="s">
        <v>90</v>
      </c>
      <c r="AB48" s="54" t="s">
        <v>90</v>
      </c>
      <c r="AC48" s="53" t="s">
        <v>90</v>
      </c>
      <c r="AD48" s="54" t="s">
        <v>90</v>
      </c>
      <c r="AE48" s="53">
        <v>0</v>
      </c>
      <c r="AF48" s="54">
        <v>0</v>
      </c>
      <c r="AG48" s="53" t="s">
        <v>90</v>
      </c>
      <c r="AH48" s="54" t="s">
        <v>90</v>
      </c>
      <c r="AI48" s="55"/>
      <c r="AJ48" s="53" t="s">
        <v>90</v>
      </c>
      <c r="AK48" s="54" t="s">
        <v>90</v>
      </c>
      <c r="AL48" s="53" t="s">
        <v>90</v>
      </c>
      <c r="AM48" s="54" t="s">
        <v>90</v>
      </c>
      <c r="AN48" s="53">
        <v>0</v>
      </c>
      <c r="AO48" s="54">
        <v>0</v>
      </c>
      <c r="AP48" s="53" t="s">
        <v>90</v>
      </c>
      <c r="AQ48" s="54" t="s">
        <v>90</v>
      </c>
      <c r="AR48" s="31"/>
      <c r="AS48" s="49"/>
      <c r="AT48" s="49"/>
      <c r="AU48" s="49"/>
      <c r="AV48" s="49"/>
      <c r="AW48" s="49"/>
      <c r="AX48" s="49"/>
      <c r="AY48" s="49"/>
    </row>
    <row r="49" spans="1:51" s="59" customFormat="1" ht="15" customHeight="1">
      <c r="A49" s="60"/>
      <c r="B49" s="50"/>
      <c r="C49" s="170"/>
      <c r="D49" s="171"/>
      <c r="E49" s="52"/>
      <c r="F49" s="52"/>
      <c r="G49" s="60"/>
      <c r="H49" s="47"/>
      <c r="I49" s="44"/>
      <c r="J49" s="45"/>
      <c r="K49" s="44"/>
      <c r="L49" s="45"/>
      <c r="M49" s="44"/>
      <c r="N49" s="45"/>
      <c r="O49" s="44"/>
      <c r="P49" s="45"/>
      <c r="Q49" s="46"/>
      <c r="R49" s="44"/>
      <c r="S49" s="45"/>
      <c r="T49" s="44"/>
      <c r="U49" s="45"/>
      <c r="V49" s="44"/>
      <c r="W49" s="45"/>
      <c r="X49" s="44"/>
      <c r="Y49" s="45"/>
      <c r="Z49" s="46"/>
      <c r="AA49" s="53"/>
      <c r="AB49" s="54"/>
      <c r="AC49" s="53"/>
      <c r="AD49" s="54"/>
      <c r="AE49" s="53"/>
      <c r="AF49" s="54"/>
      <c r="AG49" s="53"/>
      <c r="AH49" s="54"/>
      <c r="AI49" s="55"/>
      <c r="AJ49" s="53"/>
      <c r="AK49" s="54"/>
      <c r="AL49" s="53"/>
      <c r="AM49" s="54"/>
      <c r="AN49" s="53"/>
      <c r="AO49" s="54"/>
      <c r="AP49" s="53"/>
      <c r="AQ49" s="54"/>
      <c r="AR49" s="31"/>
      <c r="AS49" s="49"/>
      <c r="AT49" s="49"/>
      <c r="AU49" s="49"/>
      <c r="AV49" s="49"/>
      <c r="AW49" s="49"/>
      <c r="AX49" s="49"/>
      <c r="AY49" s="49"/>
    </row>
    <row r="50" spans="1:51" s="59" customFormat="1" ht="12.75" customHeight="1">
      <c r="A50" s="48"/>
      <c r="B50" s="173" t="s">
        <v>270</v>
      </c>
      <c r="C50" s="170">
        <v>638</v>
      </c>
      <c r="D50" s="171">
        <v>41036</v>
      </c>
      <c r="E50" s="52">
        <v>725</v>
      </c>
      <c r="F50" s="52" t="s">
        <v>39</v>
      </c>
      <c r="G50" s="60" t="s">
        <v>220</v>
      </c>
      <c r="H50" s="47" t="s">
        <v>87</v>
      </c>
      <c r="I50" s="44" t="s">
        <v>90</v>
      </c>
      <c r="J50" s="45" t="s">
        <v>90</v>
      </c>
      <c r="K50" s="44" t="s">
        <v>90</v>
      </c>
      <c r="L50" s="45" t="s">
        <v>90</v>
      </c>
      <c r="M50" s="44">
        <v>0</v>
      </c>
      <c r="N50" s="45">
        <v>0</v>
      </c>
      <c r="O50" s="44" t="s">
        <v>90</v>
      </c>
      <c r="P50" s="45" t="s">
        <v>90</v>
      </c>
      <c r="Q50" s="46"/>
      <c r="R50" s="44" t="s">
        <v>90</v>
      </c>
      <c r="S50" s="45" t="s">
        <v>90</v>
      </c>
      <c r="T50" s="44" t="s">
        <v>90</v>
      </c>
      <c r="U50" s="45" t="s">
        <v>90</v>
      </c>
      <c r="V50" s="44">
        <v>0</v>
      </c>
      <c r="W50" s="45">
        <v>0</v>
      </c>
      <c r="X50" s="44" t="s">
        <v>90</v>
      </c>
      <c r="Y50" s="45" t="s">
        <v>90</v>
      </c>
      <c r="Z50" s="46"/>
      <c r="AA50" s="53" t="s">
        <v>90</v>
      </c>
      <c r="AB50" s="54" t="s">
        <v>90</v>
      </c>
      <c r="AC50" s="53" t="s">
        <v>90</v>
      </c>
      <c r="AD50" s="54" t="s">
        <v>90</v>
      </c>
      <c r="AE50" s="53">
        <v>0</v>
      </c>
      <c r="AF50" s="54">
        <v>0</v>
      </c>
      <c r="AG50" s="53" t="s">
        <v>90</v>
      </c>
      <c r="AH50" s="54" t="s">
        <v>90</v>
      </c>
      <c r="AI50" s="55"/>
      <c r="AJ50" s="53" t="s">
        <v>90</v>
      </c>
      <c r="AK50" s="54" t="s">
        <v>90</v>
      </c>
      <c r="AL50" s="53" t="s">
        <v>90</v>
      </c>
      <c r="AM50" s="54" t="s">
        <v>90</v>
      </c>
      <c r="AN50" s="53">
        <v>0</v>
      </c>
      <c r="AO50" s="54">
        <v>0</v>
      </c>
      <c r="AP50" s="53" t="s">
        <v>90</v>
      </c>
      <c r="AQ50" s="54" t="s">
        <v>90</v>
      </c>
      <c r="AR50" s="31"/>
      <c r="AS50" s="49"/>
      <c r="AT50" s="49"/>
      <c r="AU50" s="49"/>
      <c r="AV50" s="49"/>
      <c r="AW50" s="49"/>
      <c r="AX50" s="49"/>
      <c r="AY50" s="49"/>
    </row>
    <row r="51" spans="1:51" s="59" customFormat="1" ht="12.75" customHeight="1">
      <c r="A51" s="60"/>
      <c r="B51" s="50"/>
      <c r="C51" s="170"/>
      <c r="D51" s="171"/>
      <c r="E51" s="52"/>
      <c r="F51" s="52"/>
      <c r="G51" s="60"/>
      <c r="H51" s="47"/>
      <c r="I51" s="44"/>
      <c r="J51" s="45"/>
      <c r="K51" s="44"/>
      <c r="L51" s="45"/>
      <c r="M51" s="44"/>
      <c r="N51" s="45"/>
      <c r="O51" s="53"/>
      <c r="P51" s="54"/>
      <c r="Q51" s="46"/>
      <c r="R51" s="44"/>
      <c r="S51" s="45"/>
      <c r="T51" s="44"/>
      <c r="U51" s="45"/>
      <c r="V51" s="44"/>
      <c r="W51" s="45"/>
      <c r="X51" s="53"/>
      <c r="Y51" s="54"/>
      <c r="Z51" s="46"/>
      <c r="AA51" s="44"/>
      <c r="AB51" s="45"/>
      <c r="AC51" s="44"/>
      <c r="AD51" s="45"/>
      <c r="AE51" s="44"/>
      <c r="AF51" s="45"/>
      <c r="AG51" s="53"/>
      <c r="AH51" s="54"/>
      <c r="AI51" s="55"/>
      <c r="AJ51" s="44"/>
      <c r="AK51" s="45"/>
      <c r="AL51" s="44"/>
      <c r="AM51" s="45"/>
      <c r="AN51" s="44"/>
      <c r="AO51" s="45"/>
      <c r="AP51" s="53"/>
      <c r="AQ51" s="54"/>
      <c r="AR51" s="31"/>
      <c r="AS51" s="49"/>
      <c r="AT51" s="49"/>
      <c r="AU51" s="49"/>
      <c r="AV51" s="49"/>
      <c r="AW51" s="49"/>
      <c r="AX51" s="49"/>
      <c r="AY51" s="49"/>
    </row>
    <row r="52" spans="1:51" s="59" customFormat="1" ht="12.75" customHeight="1">
      <c r="A52" s="48"/>
      <c r="B52" s="173" t="s">
        <v>271</v>
      </c>
      <c r="C52" s="170">
        <v>632</v>
      </c>
      <c r="D52" s="171">
        <v>41036</v>
      </c>
      <c r="E52" s="52">
        <v>749</v>
      </c>
      <c r="F52" s="52" t="s">
        <v>40</v>
      </c>
      <c r="G52" s="60" t="s">
        <v>221</v>
      </c>
      <c r="H52" s="47" t="s">
        <v>87</v>
      </c>
      <c r="I52" s="44" t="s">
        <v>90</v>
      </c>
      <c r="J52" s="45" t="s">
        <v>90</v>
      </c>
      <c r="K52" s="44">
        <v>-0.5</v>
      </c>
      <c r="L52" s="45">
        <v>-0.5</v>
      </c>
      <c r="M52" s="44">
        <v>0</v>
      </c>
      <c r="N52" s="45">
        <v>0</v>
      </c>
      <c r="O52" s="44">
        <f>I52+K52+M52</f>
        <v>-0.5</v>
      </c>
      <c r="P52" s="45">
        <f>J52+L52+N52</f>
        <v>-0.5</v>
      </c>
      <c r="Q52" s="46"/>
      <c r="R52" s="44" t="s">
        <v>90</v>
      </c>
      <c r="S52" s="45" t="s">
        <v>90</v>
      </c>
      <c r="T52" s="44">
        <v>-0.5</v>
      </c>
      <c r="U52" s="45">
        <v>-0.5</v>
      </c>
      <c r="V52" s="44">
        <v>0</v>
      </c>
      <c r="W52" s="45">
        <v>0</v>
      </c>
      <c r="X52" s="44">
        <f>R52+T52+V52</f>
        <v>-0.5</v>
      </c>
      <c r="Y52" s="45">
        <f>S52+U52+W52</f>
        <v>-0.5</v>
      </c>
      <c r="Z52" s="46"/>
      <c r="AA52" s="53" t="s">
        <v>90</v>
      </c>
      <c r="AB52" s="54" t="s">
        <v>90</v>
      </c>
      <c r="AC52" s="53">
        <v>-0.5</v>
      </c>
      <c r="AD52" s="54">
        <v>-0.5</v>
      </c>
      <c r="AE52" s="53">
        <v>0</v>
      </c>
      <c r="AF52" s="54">
        <v>0</v>
      </c>
      <c r="AG52" s="53">
        <f>AA52+AC52+AE52</f>
        <v>-0.5</v>
      </c>
      <c r="AH52" s="54">
        <f>AB52+AD52+AF52</f>
        <v>-0.5</v>
      </c>
      <c r="AI52" s="55"/>
      <c r="AJ52" s="53" t="s">
        <v>90</v>
      </c>
      <c r="AK52" s="54" t="s">
        <v>90</v>
      </c>
      <c r="AL52" s="53">
        <v>-0.5</v>
      </c>
      <c r="AM52" s="54">
        <v>-0.5</v>
      </c>
      <c r="AN52" s="53">
        <v>0</v>
      </c>
      <c r="AO52" s="54">
        <v>0</v>
      </c>
      <c r="AP52" s="53">
        <f>AJ52+AL52+AN52</f>
        <v>-0.5</v>
      </c>
      <c r="AQ52" s="54">
        <f>AK52+AM52+AO52</f>
        <v>-0.5</v>
      </c>
      <c r="AR52" s="31"/>
      <c r="AS52" s="49"/>
      <c r="AT52" s="49"/>
      <c r="AU52" s="49"/>
      <c r="AV52" s="49"/>
      <c r="AW52" s="49"/>
      <c r="AX52" s="49"/>
      <c r="AY52" s="49"/>
    </row>
    <row r="53" spans="1:51" s="59" customFormat="1" ht="12.75" customHeight="1">
      <c r="A53" s="48"/>
      <c r="B53" s="50"/>
      <c r="C53" s="170"/>
      <c r="D53" s="171"/>
      <c r="E53" s="52"/>
      <c r="F53" s="52"/>
      <c r="G53" s="60"/>
      <c r="H53" s="47"/>
      <c r="I53" s="44"/>
      <c r="J53" s="45"/>
      <c r="K53" s="44"/>
      <c r="L53" s="45"/>
      <c r="M53" s="44"/>
      <c r="N53" s="45"/>
      <c r="O53" s="44"/>
      <c r="P53" s="45"/>
      <c r="Q53" s="46"/>
      <c r="R53" s="44"/>
      <c r="S53" s="45"/>
      <c r="T53" s="44"/>
      <c r="U53" s="45"/>
      <c r="V53" s="44"/>
      <c r="W53" s="45"/>
      <c r="X53" s="44"/>
      <c r="Y53" s="45"/>
      <c r="Z53" s="46"/>
      <c r="AA53" s="53"/>
      <c r="AB53" s="54"/>
      <c r="AC53" s="53"/>
      <c r="AD53" s="54"/>
      <c r="AE53" s="53"/>
      <c r="AF53" s="54"/>
      <c r="AG53" s="53"/>
      <c r="AH53" s="54"/>
      <c r="AI53" s="55"/>
      <c r="AJ53" s="53"/>
      <c r="AK53" s="54"/>
      <c r="AL53" s="53"/>
      <c r="AM53" s="54"/>
      <c r="AN53" s="53"/>
      <c r="AO53" s="54"/>
      <c r="AP53" s="53"/>
      <c r="AQ53" s="54"/>
      <c r="AR53" s="31"/>
      <c r="AS53" s="49"/>
      <c r="AT53" s="49"/>
      <c r="AU53" s="49"/>
      <c r="AV53" s="49"/>
      <c r="AW53" s="49"/>
      <c r="AX53" s="49"/>
      <c r="AY53" s="49"/>
    </row>
    <row r="54" spans="1:51" s="59" customFormat="1" ht="12.75" customHeight="1">
      <c r="A54" s="48"/>
      <c r="B54" s="173" t="s">
        <v>272</v>
      </c>
      <c r="C54" s="170">
        <v>628</v>
      </c>
      <c r="D54" s="171">
        <v>41036</v>
      </c>
      <c r="E54" s="52">
        <v>763</v>
      </c>
      <c r="F54" s="52" t="s">
        <v>56</v>
      </c>
      <c r="G54" s="60" t="s">
        <v>222</v>
      </c>
      <c r="H54" s="47" t="s">
        <v>91</v>
      </c>
      <c r="I54" s="158" t="s">
        <v>240</v>
      </c>
      <c r="J54" s="45"/>
      <c r="K54" s="44"/>
      <c r="L54" s="45"/>
      <c r="M54" s="44"/>
      <c r="N54" s="45"/>
      <c r="O54" s="44"/>
      <c r="P54" s="45"/>
      <c r="Q54" s="46"/>
      <c r="R54" s="44"/>
      <c r="S54" s="45"/>
      <c r="T54" s="44"/>
      <c r="U54" s="45"/>
      <c r="V54" s="44"/>
      <c r="W54" s="45"/>
      <c r="X54" s="44"/>
      <c r="Y54" s="45"/>
      <c r="Z54" s="46"/>
      <c r="AA54" s="53"/>
      <c r="AB54" s="54"/>
      <c r="AC54" s="53"/>
      <c r="AD54" s="54"/>
      <c r="AE54" s="53"/>
      <c r="AF54" s="54"/>
      <c r="AG54" s="53"/>
      <c r="AH54" s="54"/>
      <c r="AI54" s="55"/>
      <c r="AJ54" s="53"/>
      <c r="AK54" s="54"/>
      <c r="AL54" s="53"/>
      <c r="AM54" s="54"/>
      <c r="AN54" s="53"/>
      <c r="AO54" s="54"/>
      <c r="AP54" s="53"/>
      <c r="AQ54" s="54"/>
      <c r="AR54" s="31"/>
      <c r="AS54" s="49"/>
      <c r="AT54" s="49"/>
      <c r="AU54" s="49"/>
      <c r="AV54" s="49"/>
      <c r="AW54" s="49"/>
      <c r="AX54" s="49"/>
      <c r="AY54" s="49"/>
    </row>
    <row r="55" spans="1:51" s="59" customFormat="1" ht="12.75" customHeight="1">
      <c r="A55" s="60"/>
      <c r="B55" s="50"/>
      <c r="C55" s="170"/>
      <c r="D55" s="171"/>
      <c r="E55" s="52"/>
      <c r="F55" s="52"/>
      <c r="G55" s="60"/>
      <c r="H55" s="47"/>
      <c r="I55" s="44"/>
      <c r="J55" s="45"/>
      <c r="K55" s="53"/>
      <c r="L55" s="54"/>
      <c r="M55" s="53"/>
      <c r="N55" s="54"/>
      <c r="O55" s="53"/>
      <c r="P55" s="54"/>
      <c r="Q55" s="46"/>
      <c r="R55" s="44"/>
      <c r="S55" s="45"/>
      <c r="T55" s="53"/>
      <c r="U55" s="54"/>
      <c r="V55" s="53"/>
      <c r="W55" s="54"/>
      <c r="X55" s="53"/>
      <c r="Y55" s="54"/>
      <c r="Z55" s="46"/>
      <c r="AA55" s="53"/>
      <c r="AB55" s="54"/>
      <c r="AC55" s="53"/>
      <c r="AD55" s="54"/>
      <c r="AE55" s="53"/>
      <c r="AF55" s="54"/>
      <c r="AG55" s="53"/>
      <c r="AH55" s="54"/>
      <c r="AI55" s="55"/>
      <c r="AJ55" s="53"/>
      <c r="AK55" s="54"/>
      <c r="AL55" s="53"/>
      <c r="AM55" s="54"/>
      <c r="AN55" s="53"/>
      <c r="AO55" s="54"/>
      <c r="AP55" s="53"/>
      <c r="AQ55" s="54"/>
      <c r="AR55" s="31"/>
      <c r="AS55" s="49"/>
      <c r="AT55" s="49"/>
      <c r="AU55" s="49"/>
      <c r="AV55" s="49"/>
      <c r="AW55" s="49"/>
      <c r="AX55" s="49"/>
      <c r="AY55" s="49"/>
    </row>
    <row r="56" spans="1:51" s="59" customFormat="1" ht="12.75" customHeight="1">
      <c r="A56" s="48"/>
      <c r="B56" s="173" t="s">
        <v>273</v>
      </c>
      <c r="C56" s="170">
        <v>640</v>
      </c>
      <c r="D56" s="171">
        <v>41036</v>
      </c>
      <c r="E56" s="52">
        <v>787</v>
      </c>
      <c r="F56" s="52" t="s">
        <v>57</v>
      </c>
      <c r="G56" s="60" t="s">
        <v>223</v>
      </c>
      <c r="H56" s="47" t="s">
        <v>87</v>
      </c>
      <c r="I56" s="44" t="s">
        <v>90</v>
      </c>
      <c r="J56" s="45" t="s">
        <v>90</v>
      </c>
      <c r="K56" s="53">
        <v>-0.2</v>
      </c>
      <c r="L56" s="54">
        <v>-0.2</v>
      </c>
      <c r="M56" s="53">
        <v>0</v>
      </c>
      <c r="N56" s="54">
        <v>0</v>
      </c>
      <c r="O56" s="53">
        <f t="shared" ref="O56:P56" si="3">I56+K56+M56</f>
        <v>-0.2</v>
      </c>
      <c r="P56" s="54">
        <f t="shared" si="3"/>
        <v>-0.2</v>
      </c>
      <c r="Q56" s="46"/>
      <c r="R56" s="44" t="s">
        <v>90</v>
      </c>
      <c r="S56" s="45" t="s">
        <v>90</v>
      </c>
      <c r="T56" s="53">
        <v>-0.2</v>
      </c>
      <c r="U56" s="54">
        <v>-0.2</v>
      </c>
      <c r="V56" s="53">
        <v>0</v>
      </c>
      <c r="W56" s="54">
        <v>0</v>
      </c>
      <c r="X56" s="53">
        <f t="shared" ref="X56:Y56" si="4">R56+T56+V56</f>
        <v>-0.2</v>
      </c>
      <c r="Y56" s="54">
        <f t="shared" si="4"/>
        <v>-0.2</v>
      </c>
      <c r="Z56" s="46"/>
      <c r="AA56" s="53" t="s">
        <v>90</v>
      </c>
      <c r="AB56" s="54" t="s">
        <v>90</v>
      </c>
      <c r="AC56" s="53">
        <v>-0.2</v>
      </c>
      <c r="AD56" s="54">
        <v>-0.2</v>
      </c>
      <c r="AE56" s="53">
        <v>0</v>
      </c>
      <c r="AF56" s="54">
        <v>0</v>
      </c>
      <c r="AG56" s="53">
        <f t="shared" ref="AG56:AH56" si="5">AA56+AC56+AE56</f>
        <v>-0.2</v>
      </c>
      <c r="AH56" s="54">
        <f t="shared" si="5"/>
        <v>-0.2</v>
      </c>
      <c r="AI56" s="55"/>
      <c r="AJ56" s="53" t="s">
        <v>90</v>
      </c>
      <c r="AK56" s="54" t="s">
        <v>90</v>
      </c>
      <c r="AL56" s="53">
        <v>-0.2</v>
      </c>
      <c r="AM56" s="54">
        <v>-0.2</v>
      </c>
      <c r="AN56" s="53">
        <v>0</v>
      </c>
      <c r="AO56" s="54">
        <v>0</v>
      </c>
      <c r="AP56" s="53">
        <f t="shared" ref="AP56:AQ56" si="6">AJ56+AL56+AN56</f>
        <v>-0.2</v>
      </c>
      <c r="AQ56" s="54">
        <f t="shared" si="6"/>
        <v>-0.2</v>
      </c>
      <c r="AR56" s="31"/>
      <c r="AS56" s="49"/>
      <c r="AT56" s="49"/>
      <c r="AU56" s="49"/>
      <c r="AV56" s="49"/>
      <c r="AW56" s="49"/>
      <c r="AX56" s="49"/>
      <c r="AY56" s="49"/>
    </row>
    <row r="57" spans="1:51" s="59" customFormat="1" ht="12.75" customHeight="1">
      <c r="A57" s="60"/>
      <c r="B57" s="50"/>
      <c r="C57" s="170"/>
      <c r="D57" s="171"/>
      <c r="E57" s="52"/>
      <c r="F57" s="52"/>
      <c r="G57" s="60"/>
      <c r="H57" s="47"/>
      <c r="I57" s="44"/>
      <c r="J57" s="45"/>
      <c r="K57" s="53"/>
      <c r="L57" s="54"/>
      <c r="M57" s="53"/>
      <c r="N57" s="54"/>
      <c r="O57" s="53"/>
      <c r="P57" s="54"/>
      <c r="Q57" s="46"/>
      <c r="R57" s="44"/>
      <c r="S57" s="45"/>
      <c r="T57" s="53"/>
      <c r="U57" s="54"/>
      <c r="V57" s="53"/>
      <c r="W57" s="54"/>
      <c r="X57" s="53"/>
      <c r="Y57" s="54"/>
      <c r="Z57" s="46"/>
      <c r="AA57" s="53"/>
      <c r="AB57" s="54"/>
      <c r="AC57" s="53"/>
      <c r="AD57" s="54"/>
      <c r="AE57" s="53"/>
      <c r="AF57" s="54"/>
      <c r="AG57" s="53"/>
      <c r="AH57" s="54"/>
      <c r="AI57" s="55"/>
      <c r="AJ57" s="53"/>
      <c r="AK57" s="54"/>
      <c r="AL57" s="53"/>
      <c r="AM57" s="54"/>
      <c r="AN57" s="53"/>
      <c r="AO57" s="54"/>
      <c r="AP57" s="53"/>
      <c r="AQ57" s="54"/>
      <c r="AR57" s="31"/>
      <c r="AS57" s="49"/>
      <c r="AT57" s="49"/>
      <c r="AU57" s="49"/>
      <c r="AV57" s="49"/>
      <c r="AW57" s="49"/>
      <c r="AX57" s="49"/>
      <c r="AY57" s="49"/>
    </row>
    <row r="58" spans="1:51" s="59" customFormat="1" ht="12.75" customHeight="1">
      <c r="A58" s="164"/>
      <c r="B58" s="173" t="s">
        <v>274</v>
      </c>
      <c r="C58" s="170">
        <v>249</v>
      </c>
      <c r="D58" s="171">
        <v>40928</v>
      </c>
      <c r="E58" s="52">
        <v>809</v>
      </c>
      <c r="F58" s="52" t="s">
        <v>58</v>
      </c>
      <c r="G58" s="60" t="s">
        <v>204</v>
      </c>
      <c r="H58" s="52" t="s">
        <v>58</v>
      </c>
      <c r="I58" s="44">
        <v>0</v>
      </c>
      <c r="J58" s="45">
        <v>0</v>
      </c>
      <c r="K58" s="53">
        <v>0</v>
      </c>
      <c r="L58" s="54">
        <v>0</v>
      </c>
      <c r="M58" s="53">
        <v>-4.3</v>
      </c>
      <c r="N58" s="54">
        <v>-4.7</v>
      </c>
      <c r="O58" s="53">
        <f t="shared" ref="O58:P58" si="7">I58+K58+M58</f>
        <v>-4.3</v>
      </c>
      <c r="P58" s="54">
        <f t="shared" si="7"/>
        <v>-4.7</v>
      </c>
      <c r="Q58" s="46"/>
      <c r="R58" s="44">
        <v>0</v>
      </c>
      <c r="S58" s="45">
        <v>0</v>
      </c>
      <c r="T58" s="53">
        <v>0</v>
      </c>
      <c r="U58" s="54">
        <v>0</v>
      </c>
      <c r="V58" s="53">
        <v>-4.7</v>
      </c>
      <c r="W58" s="54">
        <v>-4.7</v>
      </c>
      <c r="X58" s="53">
        <f t="shared" ref="X58:Y58" si="8">R58+T58+V58</f>
        <v>-4.7</v>
      </c>
      <c r="Y58" s="54">
        <f t="shared" si="8"/>
        <v>-4.7</v>
      </c>
      <c r="Z58" s="46"/>
      <c r="AA58" s="53">
        <v>0</v>
      </c>
      <c r="AB58" s="54">
        <v>0</v>
      </c>
      <c r="AC58" s="53">
        <v>0</v>
      </c>
      <c r="AD58" s="54">
        <v>0</v>
      </c>
      <c r="AE58" s="53">
        <v>-4.8</v>
      </c>
      <c r="AF58" s="54">
        <v>-4.8</v>
      </c>
      <c r="AG58" s="53">
        <f t="shared" ref="AG58:AH58" si="9">AA58+AC58+AE58</f>
        <v>-4.8</v>
      </c>
      <c r="AH58" s="54">
        <f t="shared" si="9"/>
        <v>-4.8</v>
      </c>
      <c r="AI58" s="55"/>
      <c r="AJ58" s="53">
        <v>0</v>
      </c>
      <c r="AK58" s="54">
        <v>0</v>
      </c>
      <c r="AL58" s="53">
        <v>0</v>
      </c>
      <c r="AM58" s="54">
        <v>0</v>
      </c>
      <c r="AN58" s="53">
        <v>-4.9000000000000004</v>
      </c>
      <c r="AO58" s="54">
        <v>-4.9000000000000004</v>
      </c>
      <c r="AP58" s="53">
        <f t="shared" ref="AP58:AQ58" si="10">AJ58+AL58+AN58</f>
        <v>-4.9000000000000004</v>
      </c>
      <c r="AQ58" s="54">
        <f t="shared" si="10"/>
        <v>-4.9000000000000004</v>
      </c>
      <c r="AR58" s="31"/>
      <c r="AS58" s="49"/>
      <c r="AT58" s="49"/>
      <c r="AU58" s="49"/>
      <c r="AV58" s="49"/>
      <c r="AW58" s="49"/>
      <c r="AX58" s="49"/>
      <c r="AY58" s="49"/>
    </row>
    <row r="59" spans="1:51" s="59" customFormat="1" ht="12.75" customHeight="1">
      <c r="A59" s="163"/>
      <c r="B59" s="173" t="s">
        <v>274</v>
      </c>
      <c r="C59" s="170">
        <v>456</v>
      </c>
      <c r="D59" s="171">
        <v>40956</v>
      </c>
      <c r="E59" s="52">
        <v>809</v>
      </c>
      <c r="F59" s="52" t="s">
        <v>58</v>
      </c>
      <c r="G59" s="48" t="s">
        <v>316</v>
      </c>
      <c r="H59" s="52" t="s">
        <v>58</v>
      </c>
      <c r="I59" s="44" t="s">
        <v>92</v>
      </c>
      <c r="J59" s="45" t="s">
        <v>92</v>
      </c>
      <c r="K59" s="53" t="s">
        <v>92</v>
      </c>
      <c r="L59" s="54" t="s">
        <v>92</v>
      </c>
      <c r="M59" s="53" t="s">
        <v>92</v>
      </c>
      <c r="N59" s="54" t="s">
        <v>92</v>
      </c>
      <c r="O59" s="53" t="s">
        <v>92</v>
      </c>
      <c r="P59" s="54" t="s">
        <v>92</v>
      </c>
      <c r="Q59" s="46"/>
      <c r="R59" s="44" t="s">
        <v>92</v>
      </c>
      <c r="S59" s="45" t="s">
        <v>92</v>
      </c>
      <c r="T59" s="53" t="s">
        <v>92</v>
      </c>
      <c r="U59" s="54" t="s">
        <v>92</v>
      </c>
      <c r="V59" s="53" t="s">
        <v>92</v>
      </c>
      <c r="W59" s="54" t="s">
        <v>92</v>
      </c>
      <c r="X59" s="53" t="s">
        <v>92</v>
      </c>
      <c r="Y59" s="54" t="s">
        <v>92</v>
      </c>
      <c r="Z59" s="46"/>
      <c r="AA59" s="53" t="s">
        <v>92</v>
      </c>
      <c r="AB59" s="54" t="s">
        <v>92</v>
      </c>
      <c r="AC59" s="53" t="s">
        <v>92</v>
      </c>
      <c r="AD59" s="54" t="s">
        <v>92</v>
      </c>
      <c r="AE59" s="53" t="s">
        <v>92</v>
      </c>
      <c r="AF59" s="54" t="s">
        <v>92</v>
      </c>
      <c r="AG59" s="53" t="s">
        <v>92</v>
      </c>
      <c r="AH59" s="54" t="s">
        <v>92</v>
      </c>
      <c r="AI59" s="55"/>
      <c r="AJ59" s="53" t="s">
        <v>92</v>
      </c>
      <c r="AK59" s="54" t="s">
        <v>92</v>
      </c>
      <c r="AL59" s="53" t="s">
        <v>92</v>
      </c>
      <c r="AM59" s="54" t="s">
        <v>92</v>
      </c>
      <c r="AN59" s="53" t="s">
        <v>92</v>
      </c>
      <c r="AO59" s="54" t="s">
        <v>92</v>
      </c>
      <c r="AP59" s="53" t="s">
        <v>92</v>
      </c>
      <c r="AQ59" s="54" t="s">
        <v>92</v>
      </c>
      <c r="AR59" s="31"/>
      <c r="AS59" s="49"/>
      <c r="AT59" s="49"/>
      <c r="AU59" s="49"/>
      <c r="AV59" s="49"/>
      <c r="AW59" s="49"/>
      <c r="AX59" s="49"/>
      <c r="AY59" s="49"/>
    </row>
    <row r="60" spans="1:51" s="59" customFormat="1" ht="12.75" customHeight="1">
      <c r="A60" s="163"/>
      <c r="B60" s="173" t="s">
        <v>274</v>
      </c>
      <c r="C60" s="170">
        <v>245</v>
      </c>
      <c r="D60" s="171">
        <v>40956</v>
      </c>
      <c r="E60" s="52">
        <v>809</v>
      </c>
      <c r="F60" s="52" t="s">
        <v>58</v>
      </c>
      <c r="G60" s="48" t="s">
        <v>317</v>
      </c>
      <c r="H60" s="52" t="s">
        <v>58</v>
      </c>
      <c r="I60" s="44" t="s">
        <v>92</v>
      </c>
      <c r="J60" s="45" t="s">
        <v>92</v>
      </c>
      <c r="K60" s="53" t="s">
        <v>92</v>
      </c>
      <c r="L60" s="54" t="s">
        <v>92</v>
      </c>
      <c r="M60" s="53" t="s">
        <v>92</v>
      </c>
      <c r="N60" s="54" t="s">
        <v>92</v>
      </c>
      <c r="O60" s="53" t="s">
        <v>92</v>
      </c>
      <c r="P60" s="54" t="s">
        <v>92</v>
      </c>
      <c r="Q60" s="46"/>
      <c r="R60" s="44" t="s">
        <v>92</v>
      </c>
      <c r="S60" s="45" t="s">
        <v>92</v>
      </c>
      <c r="T60" s="53" t="s">
        <v>92</v>
      </c>
      <c r="U60" s="54" t="s">
        <v>92</v>
      </c>
      <c r="V60" s="53" t="s">
        <v>92</v>
      </c>
      <c r="W60" s="54" t="s">
        <v>92</v>
      </c>
      <c r="X60" s="53" t="s">
        <v>92</v>
      </c>
      <c r="Y60" s="54" t="s">
        <v>92</v>
      </c>
      <c r="Z60" s="46"/>
      <c r="AA60" s="53" t="s">
        <v>92</v>
      </c>
      <c r="AB60" s="54" t="s">
        <v>92</v>
      </c>
      <c r="AC60" s="53" t="s">
        <v>92</v>
      </c>
      <c r="AD60" s="54" t="s">
        <v>92</v>
      </c>
      <c r="AE60" s="53" t="s">
        <v>92</v>
      </c>
      <c r="AF60" s="54" t="s">
        <v>92</v>
      </c>
      <c r="AG60" s="53" t="s">
        <v>92</v>
      </c>
      <c r="AH60" s="54" t="s">
        <v>92</v>
      </c>
      <c r="AI60" s="55"/>
      <c r="AJ60" s="53" t="s">
        <v>92</v>
      </c>
      <c r="AK60" s="54" t="s">
        <v>92</v>
      </c>
      <c r="AL60" s="53" t="s">
        <v>92</v>
      </c>
      <c r="AM60" s="54" t="s">
        <v>92</v>
      </c>
      <c r="AN60" s="53" t="s">
        <v>92</v>
      </c>
      <c r="AO60" s="54" t="s">
        <v>92</v>
      </c>
      <c r="AP60" s="53" t="s">
        <v>92</v>
      </c>
      <c r="AQ60" s="54" t="s">
        <v>92</v>
      </c>
      <c r="AR60" s="31"/>
      <c r="AS60" s="49"/>
      <c r="AT60" s="49"/>
      <c r="AU60" s="49"/>
      <c r="AV60" s="49"/>
      <c r="AW60" s="49"/>
      <c r="AX60" s="49"/>
      <c r="AY60" s="49"/>
    </row>
    <row r="61" spans="1:51" s="59" customFormat="1" ht="12.75" customHeight="1">
      <c r="A61" s="48"/>
      <c r="B61" s="50"/>
      <c r="C61" s="170"/>
      <c r="D61" s="171"/>
      <c r="E61" s="52"/>
      <c r="F61" s="52"/>
      <c r="G61" s="60"/>
      <c r="H61" s="47"/>
      <c r="I61" s="44"/>
      <c r="J61" s="45"/>
      <c r="K61" s="53"/>
      <c r="L61" s="54"/>
      <c r="M61" s="53"/>
      <c r="N61" s="54"/>
      <c r="O61" s="53"/>
      <c r="P61" s="54"/>
      <c r="Q61" s="46"/>
      <c r="R61" s="44"/>
      <c r="S61" s="45"/>
      <c r="T61" s="53"/>
      <c r="U61" s="54"/>
      <c r="V61" s="53"/>
      <c r="W61" s="54"/>
      <c r="X61" s="53"/>
      <c r="Y61" s="54"/>
      <c r="Z61" s="46"/>
      <c r="AA61" s="53"/>
      <c r="AB61" s="54"/>
      <c r="AC61" s="53"/>
      <c r="AD61" s="54"/>
      <c r="AE61" s="53"/>
      <c r="AF61" s="54"/>
      <c r="AG61" s="53"/>
      <c r="AH61" s="54"/>
      <c r="AI61" s="55"/>
      <c r="AJ61" s="53"/>
      <c r="AK61" s="54"/>
      <c r="AL61" s="53"/>
      <c r="AM61" s="54"/>
      <c r="AN61" s="53"/>
      <c r="AO61" s="54"/>
      <c r="AP61" s="53"/>
      <c r="AQ61" s="54"/>
      <c r="AR61" s="31"/>
      <c r="AS61" s="49"/>
      <c r="AT61" s="49"/>
      <c r="AU61" s="49"/>
      <c r="AV61" s="49"/>
      <c r="AW61" s="49"/>
      <c r="AX61" s="49"/>
      <c r="AY61" s="49"/>
    </row>
    <row r="62" spans="1:51" s="11" customFormat="1" ht="12.75" customHeight="1">
      <c r="A62" s="48"/>
      <c r="B62" s="173" t="s">
        <v>275</v>
      </c>
      <c r="C62" s="170">
        <v>639</v>
      </c>
      <c r="D62" s="171">
        <v>41036</v>
      </c>
      <c r="E62" s="52">
        <v>827</v>
      </c>
      <c r="F62" s="52" t="s">
        <v>59</v>
      </c>
      <c r="G62" s="60" t="s">
        <v>225</v>
      </c>
      <c r="H62" s="47" t="s">
        <v>224</v>
      </c>
      <c r="I62" s="44" t="s">
        <v>89</v>
      </c>
      <c r="J62" s="45">
        <v>0</v>
      </c>
      <c r="K62" s="53">
        <v>0</v>
      </c>
      <c r="L62" s="54">
        <v>0</v>
      </c>
      <c r="M62" s="53">
        <v>0</v>
      </c>
      <c r="N62" s="54">
        <v>0</v>
      </c>
      <c r="O62" s="53" t="s">
        <v>89</v>
      </c>
      <c r="P62" s="54">
        <f t="shared" ref="P62" si="11">J62+L62+N62</f>
        <v>0</v>
      </c>
      <c r="Q62" s="46"/>
      <c r="R62" s="44">
        <v>0</v>
      </c>
      <c r="S62" s="45">
        <v>0</v>
      </c>
      <c r="T62" s="53">
        <v>0</v>
      </c>
      <c r="U62" s="54">
        <v>0</v>
      </c>
      <c r="V62" s="53">
        <v>0</v>
      </c>
      <c r="W62" s="54">
        <v>0</v>
      </c>
      <c r="X62" s="53">
        <f t="shared" ref="X62:Y62" si="12">R62+T62+V62</f>
        <v>0</v>
      </c>
      <c r="Y62" s="54">
        <f t="shared" si="12"/>
        <v>0</v>
      </c>
      <c r="Z62" s="46"/>
      <c r="AA62" s="53">
        <v>0</v>
      </c>
      <c r="AB62" s="54">
        <v>0</v>
      </c>
      <c r="AC62" s="53">
        <v>0</v>
      </c>
      <c r="AD62" s="54">
        <v>0</v>
      </c>
      <c r="AE62" s="53">
        <v>0</v>
      </c>
      <c r="AF62" s="54">
        <v>0</v>
      </c>
      <c r="AG62" s="53">
        <f t="shared" ref="AG62:AH62" si="13">AA62+AC62+AE62</f>
        <v>0</v>
      </c>
      <c r="AH62" s="54">
        <f t="shared" si="13"/>
        <v>0</v>
      </c>
      <c r="AI62" s="55"/>
      <c r="AJ62" s="53">
        <v>0</v>
      </c>
      <c r="AK62" s="54">
        <v>0</v>
      </c>
      <c r="AL62" s="53">
        <v>0</v>
      </c>
      <c r="AM62" s="54">
        <v>0</v>
      </c>
      <c r="AN62" s="53">
        <v>0</v>
      </c>
      <c r="AO62" s="54">
        <v>0</v>
      </c>
      <c r="AP62" s="53">
        <f t="shared" ref="AP62:AQ62" si="14">AJ62+AL62+AN62</f>
        <v>0</v>
      </c>
      <c r="AQ62" s="54">
        <f t="shared" si="14"/>
        <v>0</v>
      </c>
      <c r="AR62" s="31"/>
      <c r="AS62" s="17"/>
      <c r="AT62" s="17"/>
      <c r="AU62" s="17"/>
      <c r="AV62" s="17"/>
      <c r="AW62" s="17"/>
      <c r="AX62" s="17"/>
      <c r="AY62" s="17"/>
    </row>
    <row r="63" spans="1:51" s="59" customFormat="1" ht="12.75" customHeight="1">
      <c r="A63" s="60"/>
      <c r="B63" s="50"/>
      <c r="C63" s="170"/>
      <c r="D63" s="171"/>
      <c r="E63" s="52"/>
      <c r="F63" s="52"/>
      <c r="G63" s="60"/>
      <c r="H63" s="47"/>
      <c r="I63" s="44"/>
      <c r="J63" s="45"/>
      <c r="K63" s="53"/>
      <c r="L63" s="54"/>
      <c r="M63" s="53"/>
      <c r="N63" s="54"/>
      <c r="O63" s="53"/>
      <c r="P63" s="54"/>
      <c r="Q63" s="46"/>
      <c r="R63" s="44"/>
      <c r="S63" s="45"/>
      <c r="T63" s="53"/>
      <c r="U63" s="54"/>
      <c r="V63" s="53"/>
      <c r="W63" s="54"/>
      <c r="X63" s="53"/>
      <c r="Y63" s="54"/>
      <c r="Z63" s="46"/>
      <c r="AA63" s="53"/>
      <c r="AB63" s="54"/>
      <c r="AC63" s="53"/>
      <c r="AD63" s="54"/>
      <c r="AE63" s="53"/>
      <c r="AF63" s="54"/>
      <c r="AG63" s="53"/>
      <c r="AH63" s="54"/>
      <c r="AI63" s="55"/>
      <c r="AJ63" s="53"/>
      <c r="AK63" s="54"/>
      <c r="AL63" s="53"/>
      <c r="AM63" s="54"/>
      <c r="AN63" s="53"/>
      <c r="AO63" s="54"/>
      <c r="AP63" s="53"/>
      <c r="AQ63" s="54"/>
      <c r="AR63" s="31"/>
      <c r="AS63" s="49"/>
      <c r="AT63" s="49"/>
      <c r="AU63" s="49"/>
      <c r="AV63" s="49"/>
      <c r="AW63" s="49"/>
      <c r="AX63" s="49"/>
      <c r="AY63" s="49"/>
    </row>
    <row r="64" spans="1:51" s="59" customFormat="1" ht="12.75" customHeight="1">
      <c r="A64" s="60"/>
      <c r="B64" s="173" t="s">
        <v>276</v>
      </c>
      <c r="C64" s="78">
        <v>33</v>
      </c>
      <c r="D64" s="126">
        <v>40850</v>
      </c>
      <c r="E64" s="187">
        <v>843</v>
      </c>
      <c r="F64" s="52" t="s">
        <v>60</v>
      </c>
      <c r="G64" s="80" t="s">
        <v>107</v>
      </c>
      <c r="H64" s="138" t="s">
        <v>119</v>
      </c>
      <c r="I64" s="70">
        <v>0</v>
      </c>
      <c r="J64" s="71">
        <v>0</v>
      </c>
      <c r="K64" s="70">
        <v>8.1</v>
      </c>
      <c r="L64" s="71">
        <v>21</v>
      </c>
      <c r="M64" s="70">
        <v>0</v>
      </c>
      <c r="N64" s="71">
        <v>0</v>
      </c>
      <c r="O64" s="88">
        <f>I64+K64+M64</f>
        <v>8.1</v>
      </c>
      <c r="P64" s="90">
        <f>J64+L64+N64</f>
        <v>21</v>
      </c>
      <c r="Q64" s="116"/>
      <c r="R64" s="70">
        <v>0</v>
      </c>
      <c r="S64" s="71">
        <v>0</v>
      </c>
      <c r="T64" s="70">
        <v>21</v>
      </c>
      <c r="U64" s="71">
        <v>21</v>
      </c>
      <c r="V64" s="70">
        <v>0</v>
      </c>
      <c r="W64" s="71">
        <v>0</v>
      </c>
      <c r="X64" s="88">
        <f>R64+T64+V64</f>
        <v>21</v>
      </c>
      <c r="Y64" s="90">
        <f>S64+U64+W64</f>
        <v>21</v>
      </c>
      <c r="Z64" s="188"/>
      <c r="AA64" s="70">
        <v>0</v>
      </c>
      <c r="AB64" s="71">
        <v>0</v>
      </c>
      <c r="AC64" s="70">
        <v>21.3</v>
      </c>
      <c r="AD64" s="71">
        <v>21.3</v>
      </c>
      <c r="AE64" s="70">
        <v>0</v>
      </c>
      <c r="AF64" s="71">
        <v>0</v>
      </c>
      <c r="AG64" s="88">
        <f>AA64+AC64+AE64</f>
        <v>21.3</v>
      </c>
      <c r="AH64" s="90">
        <f>AB64+AD64+AF64</f>
        <v>21.3</v>
      </c>
      <c r="AI64" s="188"/>
      <c r="AJ64" s="70">
        <v>0</v>
      </c>
      <c r="AK64" s="71">
        <v>0</v>
      </c>
      <c r="AL64" s="70">
        <v>21.6</v>
      </c>
      <c r="AM64" s="71">
        <v>21.6</v>
      </c>
      <c r="AN64" s="70">
        <v>0</v>
      </c>
      <c r="AO64" s="71">
        <v>0</v>
      </c>
      <c r="AP64" s="88">
        <f>AJ64+AL64+AN64</f>
        <v>21.6</v>
      </c>
      <c r="AQ64" s="90">
        <f>AK64+AM64+AO64</f>
        <v>21.6</v>
      </c>
      <c r="AR64" s="31"/>
      <c r="AS64" s="49"/>
      <c r="AT64" s="49"/>
      <c r="AU64" s="49"/>
      <c r="AV64" s="49"/>
      <c r="AW64" s="49"/>
      <c r="AX64" s="49"/>
      <c r="AY64" s="49"/>
    </row>
    <row r="65" spans="1:51" s="59" customFormat="1" ht="12.75" customHeight="1">
      <c r="A65" s="60"/>
      <c r="B65" s="50"/>
      <c r="C65" s="78"/>
      <c r="D65" s="126"/>
      <c r="E65" s="187"/>
      <c r="F65" s="52"/>
      <c r="G65" s="80"/>
      <c r="H65" s="138"/>
      <c r="I65" s="70"/>
      <c r="J65" s="71"/>
      <c r="K65" s="70"/>
      <c r="L65" s="71"/>
      <c r="M65" s="70"/>
      <c r="N65" s="71"/>
      <c r="O65" s="89"/>
      <c r="P65" s="91"/>
      <c r="Q65" s="116"/>
      <c r="R65" s="70"/>
      <c r="S65" s="71"/>
      <c r="T65" s="70"/>
      <c r="U65" s="71"/>
      <c r="V65" s="70"/>
      <c r="W65" s="71"/>
      <c r="X65" s="89"/>
      <c r="Y65" s="91"/>
      <c r="Z65" s="188"/>
      <c r="AA65" s="70"/>
      <c r="AB65" s="71"/>
      <c r="AC65" s="70"/>
      <c r="AD65" s="71"/>
      <c r="AE65" s="70"/>
      <c r="AF65" s="71"/>
      <c r="AG65" s="89"/>
      <c r="AH65" s="91"/>
      <c r="AI65" s="188"/>
      <c r="AJ65" s="70"/>
      <c r="AK65" s="71"/>
      <c r="AL65" s="70"/>
      <c r="AM65" s="71"/>
      <c r="AN65" s="70"/>
      <c r="AO65" s="71"/>
      <c r="AP65" s="89"/>
      <c r="AQ65" s="91"/>
      <c r="AR65" s="31"/>
      <c r="AS65" s="49"/>
      <c r="AT65" s="49"/>
      <c r="AU65" s="49"/>
      <c r="AV65" s="49"/>
      <c r="AW65" s="49"/>
      <c r="AX65" s="49"/>
      <c r="AY65" s="49"/>
    </row>
    <row r="66" spans="1:51" s="11" customFormat="1" ht="12.75" customHeight="1">
      <c r="A66" s="60"/>
      <c r="B66" s="173" t="s">
        <v>277</v>
      </c>
      <c r="C66" s="104">
        <v>540</v>
      </c>
      <c r="D66" s="68">
        <v>40984</v>
      </c>
      <c r="E66" s="186">
        <v>859</v>
      </c>
      <c r="F66" s="52" t="s">
        <v>61</v>
      </c>
      <c r="G66" s="80" t="s">
        <v>108</v>
      </c>
      <c r="H66" s="138" t="s">
        <v>120</v>
      </c>
      <c r="I66" s="89">
        <v>-10.199999999999999</v>
      </c>
      <c r="J66" s="91">
        <v>-25</v>
      </c>
      <c r="K66" s="89">
        <v>0</v>
      </c>
      <c r="L66" s="91">
        <v>0</v>
      </c>
      <c r="M66" s="89">
        <v>0</v>
      </c>
      <c r="N66" s="91">
        <v>0</v>
      </c>
      <c r="O66" s="88">
        <f>I66+K66+M66</f>
        <v>-10.199999999999999</v>
      </c>
      <c r="P66" s="90">
        <f>J66+L66+N66</f>
        <v>-25</v>
      </c>
      <c r="Q66" s="116"/>
      <c r="R66" s="89">
        <v>-12.8</v>
      </c>
      <c r="S66" s="91">
        <v>-25</v>
      </c>
      <c r="T66" s="89">
        <v>0</v>
      </c>
      <c r="U66" s="91">
        <v>0</v>
      </c>
      <c r="V66" s="89">
        <v>0</v>
      </c>
      <c r="W66" s="91">
        <v>0</v>
      </c>
      <c r="X66" s="88">
        <f>R66+T66+V66</f>
        <v>-12.8</v>
      </c>
      <c r="Y66" s="90">
        <f>S66+U66+W66</f>
        <v>-25</v>
      </c>
      <c r="Z66" s="188"/>
      <c r="AA66" s="89">
        <v>-16</v>
      </c>
      <c r="AB66" s="91">
        <v>-25</v>
      </c>
      <c r="AC66" s="89">
        <v>0</v>
      </c>
      <c r="AD66" s="91">
        <v>0</v>
      </c>
      <c r="AE66" s="89">
        <v>0</v>
      </c>
      <c r="AF66" s="91">
        <v>0</v>
      </c>
      <c r="AG66" s="88">
        <f>AA66+AC66+AE66</f>
        <v>-16</v>
      </c>
      <c r="AH66" s="90">
        <f>AB66+AD66+AF66</f>
        <v>-25</v>
      </c>
      <c r="AI66" s="188"/>
      <c r="AJ66" s="89">
        <v>-20</v>
      </c>
      <c r="AK66" s="91">
        <v>-25</v>
      </c>
      <c r="AL66" s="89">
        <v>0</v>
      </c>
      <c r="AM66" s="91">
        <v>0</v>
      </c>
      <c r="AN66" s="89">
        <v>0</v>
      </c>
      <c r="AO66" s="91">
        <v>0</v>
      </c>
      <c r="AP66" s="88">
        <f>AJ66+AL66+AN66</f>
        <v>-20</v>
      </c>
      <c r="AQ66" s="90">
        <f>AK66+AM66+AO66</f>
        <v>-25</v>
      </c>
      <c r="AR66" s="16"/>
      <c r="AS66" s="17"/>
      <c r="AT66" s="17"/>
      <c r="AU66" s="17"/>
      <c r="AV66" s="17"/>
      <c r="AW66" s="17"/>
      <c r="AX66" s="17"/>
      <c r="AY66" s="17"/>
    </row>
    <row r="67" spans="1:51" s="59" customFormat="1" ht="12.75" customHeight="1">
      <c r="A67" s="60"/>
      <c r="B67" s="50"/>
      <c r="C67" s="104"/>
      <c r="D67" s="68"/>
      <c r="E67" s="186"/>
      <c r="F67" s="52"/>
      <c r="G67" s="80"/>
      <c r="H67" s="138"/>
      <c r="I67" s="89"/>
      <c r="J67" s="91"/>
      <c r="K67" s="89"/>
      <c r="L67" s="91"/>
      <c r="M67" s="89"/>
      <c r="N67" s="91"/>
      <c r="O67" s="88"/>
      <c r="P67" s="90"/>
      <c r="Q67" s="116"/>
      <c r="R67" s="89"/>
      <c r="S67" s="91"/>
      <c r="T67" s="89"/>
      <c r="U67" s="91"/>
      <c r="V67" s="89"/>
      <c r="W67" s="91"/>
      <c r="X67" s="88"/>
      <c r="Y67" s="90"/>
      <c r="Z67" s="188"/>
      <c r="AA67" s="89"/>
      <c r="AB67" s="91"/>
      <c r="AC67" s="89"/>
      <c r="AD67" s="91"/>
      <c r="AE67" s="89"/>
      <c r="AF67" s="91"/>
      <c r="AG67" s="88"/>
      <c r="AH67" s="90"/>
      <c r="AI67" s="188"/>
      <c r="AJ67" s="89"/>
      <c r="AK67" s="91"/>
      <c r="AL67" s="89"/>
      <c r="AM67" s="91"/>
      <c r="AN67" s="89"/>
      <c r="AO67" s="91"/>
      <c r="AP67" s="88"/>
      <c r="AQ67" s="90"/>
      <c r="AR67" s="16"/>
      <c r="AS67" s="49"/>
      <c r="AT67" s="49"/>
      <c r="AU67" s="49"/>
      <c r="AV67" s="49"/>
      <c r="AW67" s="49"/>
      <c r="AX67" s="49"/>
      <c r="AY67" s="49"/>
    </row>
    <row r="68" spans="1:51" s="11" customFormat="1" ht="25.5">
      <c r="A68" s="48"/>
      <c r="B68" s="173" t="s">
        <v>278</v>
      </c>
      <c r="C68" s="170">
        <v>643</v>
      </c>
      <c r="D68" s="171">
        <v>41036</v>
      </c>
      <c r="E68" s="52">
        <v>885</v>
      </c>
      <c r="F68" s="52" t="s">
        <v>62</v>
      </c>
      <c r="G68" s="68" t="s">
        <v>226</v>
      </c>
      <c r="H68" s="47" t="s">
        <v>87</v>
      </c>
      <c r="I68" s="44" t="s">
        <v>89</v>
      </c>
      <c r="J68" s="45" t="s">
        <v>89</v>
      </c>
      <c r="K68" s="53" t="s">
        <v>89</v>
      </c>
      <c r="L68" s="54" t="s">
        <v>89</v>
      </c>
      <c r="M68" s="53">
        <v>0</v>
      </c>
      <c r="N68" s="54">
        <v>0</v>
      </c>
      <c r="O68" s="53" t="s">
        <v>89</v>
      </c>
      <c r="P68" s="54" t="s">
        <v>89</v>
      </c>
      <c r="Q68" s="46"/>
      <c r="R68" s="44" t="s">
        <v>89</v>
      </c>
      <c r="S68" s="45" t="s">
        <v>89</v>
      </c>
      <c r="T68" s="53" t="s">
        <v>89</v>
      </c>
      <c r="U68" s="54" t="s">
        <v>89</v>
      </c>
      <c r="V68" s="53">
        <v>0</v>
      </c>
      <c r="W68" s="54">
        <v>0</v>
      </c>
      <c r="X68" s="53" t="s">
        <v>89</v>
      </c>
      <c r="Y68" s="54" t="s">
        <v>89</v>
      </c>
      <c r="Z68" s="46"/>
      <c r="AA68" s="53" t="s">
        <v>89</v>
      </c>
      <c r="AB68" s="54" t="s">
        <v>89</v>
      </c>
      <c r="AC68" s="53" t="s">
        <v>89</v>
      </c>
      <c r="AD68" s="54" t="s">
        <v>89</v>
      </c>
      <c r="AE68" s="53">
        <v>0</v>
      </c>
      <c r="AF68" s="54">
        <v>0</v>
      </c>
      <c r="AG68" s="53" t="s">
        <v>89</v>
      </c>
      <c r="AH68" s="54" t="s">
        <v>89</v>
      </c>
      <c r="AI68" s="55"/>
      <c r="AJ68" s="53" t="s">
        <v>89</v>
      </c>
      <c r="AK68" s="54" t="s">
        <v>89</v>
      </c>
      <c r="AL68" s="53" t="s">
        <v>89</v>
      </c>
      <c r="AM68" s="54" t="s">
        <v>89</v>
      </c>
      <c r="AN68" s="53">
        <v>0</v>
      </c>
      <c r="AO68" s="54">
        <v>0</v>
      </c>
      <c r="AP68" s="53" t="s">
        <v>89</v>
      </c>
      <c r="AQ68" s="54" t="s">
        <v>89</v>
      </c>
      <c r="AR68" s="31"/>
      <c r="AS68" s="17"/>
      <c r="AT68" s="17"/>
      <c r="AU68" s="17"/>
      <c r="AV68" s="17"/>
      <c r="AW68" s="17"/>
      <c r="AX68" s="17"/>
      <c r="AY68" s="17"/>
    </row>
    <row r="69" spans="1:51" s="59" customFormat="1" ht="12.75" customHeight="1">
      <c r="A69" s="60"/>
      <c r="B69" s="50"/>
      <c r="C69" s="170"/>
      <c r="D69" s="171"/>
      <c r="E69" s="52"/>
      <c r="F69" s="52"/>
      <c r="G69" s="68"/>
      <c r="H69" s="47"/>
      <c r="I69" s="44"/>
      <c r="J69" s="45"/>
      <c r="K69" s="53"/>
      <c r="L69" s="54"/>
      <c r="M69" s="53"/>
      <c r="N69" s="54"/>
      <c r="O69" s="53"/>
      <c r="P69" s="54"/>
      <c r="Q69" s="46"/>
      <c r="R69" s="44"/>
      <c r="S69" s="45"/>
      <c r="T69" s="53"/>
      <c r="U69" s="54"/>
      <c r="V69" s="53"/>
      <c r="W69" s="54"/>
      <c r="X69" s="53"/>
      <c r="Y69" s="54"/>
      <c r="Z69" s="46"/>
      <c r="AA69" s="53"/>
      <c r="AB69" s="54"/>
      <c r="AC69" s="53"/>
      <c r="AD69" s="54"/>
      <c r="AE69" s="53"/>
      <c r="AF69" s="54"/>
      <c r="AG69" s="53"/>
      <c r="AH69" s="54"/>
      <c r="AI69" s="55"/>
      <c r="AJ69" s="53"/>
      <c r="AK69" s="54"/>
      <c r="AL69" s="53"/>
      <c r="AM69" s="54"/>
      <c r="AN69" s="53"/>
      <c r="AO69" s="54"/>
      <c r="AP69" s="53"/>
      <c r="AQ69" s="54"/>
      <c r="AR69" s="31"/>
      <c r="AS69" s="49"/>
      <c r="AT69" s="49"/>
      <c r="AU69" s="49"/>
      <c r="AV69" s="49"/>
      <c r="AW69" s="49"/>
      <c r="AX69" s="49"/>
      <c r="AY69" s="49"/>
    </row>
    <row r="70" spans="1:51" s="59" customFormat="1" ht="12.75" customHeight="1">
      <c r="A70" s="161"/>
      <c r="B70" s="173" t="s">
        <v>279</v>
      </c>
      <c r="C70" s="104">
        <v>582</v>
      </c>
      <c r="D70" s="68">
        <v>41015</v>
      </c>
      <c r="E70" s="52">
        <v>887</v>
      </c>
      <c r="F70" s="52" t="s">
        <v>41</v>
      </c>
      <c r="G70" s="60" t="s">
        <v>197</v>
      </c>
      <c r="H70" s="47" t="s">
        <v>87</v>
      </c>
      <c r="I70" s="158" t="s">
        <v>213</v>
      </c>
      <c r="J70" s="45"/>
      <c r="K70" s="53"/>
      <c r="L70" s="54"/>
      <c r="M70" s="53"/>
      <c r="N70" s="54"/>
      <c r="O70" s="53"/>
      <c r="P70" s="54"/>
      <c r="Q70" s="46"/>
      <c r="R70" s="44"/>
      <c r="S70" s="45"/>
      <c r="T70" s="53"/>
      <c r="U70" s="54"/>
      <c r="V70" s="53"/>
      <c r="W70" s="54"/>
      <c r="X70" s="53"/>
      <c r="Y70" s="54"/>
      <c r="Z70" s="46"/>
      <c r="AA70" s="53"/>
      <c r="AB70" s="54"/>
      <c r="AC70" s="53"/>
      <c r="AD70" s="54"/>
      <c r="AE70" s="53"/>
      <c r="AF70" s="54"/>
      <c r="AG70" s="53"/>
      <c r="AH70" s="54"/>
      <c r="AI70" s="55"/>
      <c r="AJ70" s="53"/>
      <c r="AK70" s="54"/>
      <c r="AL70" s="53"/>
      <c r="AM70" s="54"/>
      <c r="AN70" s="53"/>
      <c r="AO70" s="54"/>
      <c r="AP70" s="53"/>
      <c r="AQ70" s="54"/>
      <c r="AR70" s="31"/>
      <c r="AS70" s="49"/>
      <c r="AT70" s="49"/>
      <c r="AU70" s="49"/>
      <c r="AV70" s="49"/>
      <c r="AW70" s="49"/>
      <c r="AX70" s="49"/>
      <c r="AY70" s="49"/>
    </row>
    <row r="71" spans="1:51" s="59" customFormat="1" ht="12.75" customHeight="1">
      <c r="A71" s="161"/>
      <c r="B71" s="173" t="s">
        <v>279</v>
      </c>
      <c r="C71" s="104">
        <v>531</v>
      </c>
      <c r="D71" s="68">
        <v>40984</v>
      </c>
      <c r="E71" s="52">
        <v>887</v>
      </c>
      <c r="F71" s="52" t="s">
        <v>41</v>
      </c>
      <c r="G71" s="60" t="s">
        <v>198</v>
      </c>
      <c r="H71" s="47" t="s">
        <v>87</v>
      </c>
      <c r="I71" s="158" t="s">
        <v>214</v>
      </c>
      <c r="J71" s="45"/>
      <c r="K71" s="53"/>
      <c r="L71" s="54"/>
      <c r="M71" s="53"/>
      <c r="N71" s="54"/>
      <c r="O71" s="53"/>
      <c r="P71" s="54"/>
      <c r="Q71" s="46"/>
      <c r="R71" s="44"/>
      <c r="S71" s="45"/>
      <c r="T71" s="53"/>
      <c r="U71" s="54"/>
      <c r="V71" s="53"/>
      <c r="W71" s="54"/>
      <c r="X71" s="53"/>
      <c r="Y71" s="54"/>
      <c r="Z71" s="46"/>
      <c r="AA71" s="53"/>
      <c r="AB71" s="54"/>
      <c r="AC71" s="53"/>
      <c r="AD71" s="54"/>
      <c r="AE71" s="53"/>
      <c r="AF71" s="54"/>
      <c r="AG71" s="53"/>
      <c r="AH71" s="54"/>
      <c r="AI71" s="55"/>
      <c r="AJ71" s="53"/>
      <c r="AK71" s="54"/>
      <c r="AL71" s="53"/>
      <c r="AM71" s="54"/>
      <c r="AN71" s="53"/>
      <c r="AO71" s="54"/>
      <c r="AP71" s="53"/>
      <c r="AQ71" s="54"/>
      <c r="AR71" s="31"/>
      <c r="AS71" s="49"/>
      <c r="AT71" s="49"/>
      <c r="AU71" s="49"/>
      <c r="AV71" s="49"/>
      <c r="AW71" s="49"/>
      <c r="AX71" s="49"/>
      <c r="AY71" s="49"/>
    </row>
    <row r="72" spans="1:51" s="59" customFormat="1" ht="12.75" customHeight="1">
      <c r="A72" s="161"/>
      <c r="B72" s="173" t="s">
        <v>279</v>
      </c>
      <c r="C72" s="104">
        <v>670</v>
      </c>
      <c r="D72" s="68">
        <v>41036</v>
      </c>
      <c r="E72" s="52">
        <v>887</v>
      </c>
      <c r="F72" s="52" t="s">
        <v>41</v>
      </c>
      <c r="G72" s="60" t="s">
        <v>199</v>
      </c>
      <c r="H72" s="47" t="s">
        <v>87</v>
      </c>
      <c r="I72" s="154" t="s">
        <v>323</v>
      </c>
      <c r="J72" s="91"/>
      <c r="K72" s="89"/>
      <c r="L72" s="91"/>
      <c r="M72" s="89"/>
      <c r="N72" s="91"/>
      <c r="O72" s="88"/>
      <c r="P72" s="90"/>
      <c r="Q72" s="116"/>
      <c r="R72" s="89"/>
      <c r="S72" s="91"/>
      <c r="T72" s="89"/>
      <c r="U72" s="91"/>
      <c r="V72" s="89"/>
      <c r="W72" s="91"/>
      <c r="X72" s="88"/>
      <c r="Y72" s="90"/>
      <c r="Z72" s="188"/>
      <c r="AA72" s="89"/>
      <c r="AB72" s="91"/>
      <c r="AC72" s="89"/>
      <c r="AD72" s="91"/>
      <c r="AE72" s="89"/>
      <c r="AF72" s="91"/>
      <c r="AG72" s="88"/>
      <c r="AH72" s="90"/>
      <c r="AI72" s="188"/>
      <c r="AJ72" s="89"/>
      <c r="AK72" s="91"/>
      <c r="AL72" s="89"/>
      <c r="AM72" s="91"/>
      <c r="AN72" s="89"/>
      <c r="AO72" s="91"/>
      <c r="AP72" s="88"/>
      <c r="AQ72" s="90"/>
      <c r="AR72" s="31"/>
      <c r="AS72" s="49"/>
      <c r="AT72" s="49"/>
      <c r="AU72" s="49"/>
      <c r="AV72" s="49"/>
      <c r="AW72" s="49"/>
      <c r="AX72" s="49"/>
      <c r="AY72" s="49"/>
    </row>
    <row r="73" spans="1:51" s="59" customFormat="1" ht="12.75" customHeight="1">
      <c r="A73" s="161"/>
      <c r="B73" s="173" t="s">
        <v>279</v>
      </c>
      <c r="C73" s="104">
        <v>581</v>
      </c>
      <c r="D73" s="68">
        <v>41015</v>
      </c>
      <c r="E73" s="52">
        <v>887</v>
      </c>
      <c r="F73" s="52" t="s">
        <v>41</v>
      </c>
      <c r="G73" s="60" t="s">
        <v>200</v>
      </c>
      <c r="H73" s="47" t="s">
        <v>87</v>
      </c>
      <c r="I73" s="158" t="s">
        <v>215</v>
      </c>
      <c r="J73" s="45"/>
      <c r="K73" s="53"/>
      <c r="L73" s="54"/>
      <c r="M73" s="53"/>
      <c r="N73" s="54"/>
      <c r="O73" s="53"/>
      <c r="P73" s="54"/>
      <c r="Q73" s="46"/>
      <c r="R73" s="44"/>
      <c r="S73" s="45"/>
      <c r="T73" s="53"/>
      <c r="U73" s="54"/>
      <c r="V73" s="53"/>
      <c r="W73" s="54"/>
      <c r="X73" s="53"/>
      <c r="Y73" s="54"/>
      <c r="Z73" s="46"/>
      <c r="AA73" s="53"/>
      <c r="AB73" s="54"/>
      <c r="AC73" s="53"/>
      <c r="AD73" s="54"/>
      <c r="AE73" s="53"/>
      <c r="AF73" s="54"/>
      <c r="AG73" s="53"/>
      <c r="AH73" s="54"/>
      <c r="AI73" s="55"/>
      <c r="AJ73" s="53"/>
      <c r="AK73" s="54"/>
      <c r="AL73" s="53"/>
      <c r="AM73" s="54"/>
      <c r="AN73" s="53"/>
      <c r="AO73" s="54"/>
      <c r="AP73" s="53"/>
      <c r="AQ73" s="54"/>
      <c r="AR73" s="31"/>
      <c r="AS73" s="49"/>
      <c r="AT73" s="49"/>
      <c r="AU73" s="49"/>
      <c r="AV73" s="49"/>
      <c r="AW73" s="49"/>
      <c r="AX73" s="49"/>
      <c r="AY73" s="49"/>
    </row>
    <row r="74" spans="1:51" s="59" customFormat="1" ht="12.75" customHeight="1">
      <c r="A74" s="162"/>
      <c r="B74" s="50"/>
      <c r="C74" s="170"/>
      <c r="D74" s="171"/>
      <c r="E74" s="52"/>
      <c r="F74" s="52"/>
      <c r="G74" s="60"/>
      <c r="H74" s="47"/>
      <c r="I74" s="44"/>
      <c r="J74" s="45"/>
      <c r="K74" s="53"/>
      <c r="L74" s="54"/>
      <c r="M74" s="53"/>
      <c r="N74" s="54"/>
      <c r="O74" s="53"/>
      <c r="P74" s="54"/>
      <c r="Q74" s="46"/>
      <c r="R74" s="44"/>
      <c r="S74" s="45"/>
      <c r="T74" s="53"/>
      <c r="U74" s="54"/>
      <c r="V74" s="53"/>
      <c r="W74" s="54"/>
      <c r="X74" s="53"/>
      <c r="Y74" s="54"/>
      <c r="Z74" s="46"/>
      <c r="AA74" s="53"/>
      <c r="AB74" s="54"/>
      <c r="AC74" s="53"/>
      <c r="AD74" s="54"/>
      <c r="AE74" s="53"/>
      <c r="AF74" s="54"/>
      <c r="AG74" s="53"/>
      <c r="AH74" s="54"/>
      <c r="AI74" s="55"/>
      <c r="AJ74" s="53"/>
      <c r="AK74" s="54"/>
      <c r="AL74" s="53"/>
      <c r="AM74" s="54"/>
      <c r="AN74" s="53"/>
      <c r="AO74" s="54"/>
      <c r="AP74" s="53"/>
      <c r="AQ74" s="54"/>
      <c r="AR74" s="31"/>
      <c r="AS74" s="49"/>
      <c r="AT74" s="49"/>
      <c r="AU74" s="49"/>
      <c r="AV74" s="49"/>
      <c r="AW74" s="49"/>
      <c r="AX74" s="49"/>
      <c r="AY74" s="49"/>
    </row>
    <row r="75" spans="1:51" s="59" customFormat="1" ht="12.75" customHeight="1">
      <c r="A75" s="162"/>
      <c r="B75" s="173" t="s">
        <v>280</v>
      </c>
      <c r="C75" s="170">
        <v>641</v>
      </c>
      <c r="D75" s="171">
        <v>41036</v>
      </c>
      <c r="E75" s="52">
        <v>897</v>
      </c>
      <c r="F75" s="52" t="s">
        <v>242</v>
      </c>
      <c r="G75" s="181" t="s">
        <v>241</v>
      </c>
      <c r="H75" s="47" t="s">
        <v>87</v>
      </c>
      <c r="I75" s="44" t="s">
        <v>89</v>
      </c>
      <c r="J75" s="45">
        <v>0</v>
      </c>
      <c r="K75" s="53">
        <v>0.3</v>
      </c>
      <c r="L75" s="54">
        <v>0</v>
      </c>
      <c r="M75" s="53">
        <v>0</v>
      </c>
      <c r="N75" s="54">
        <v>0</v>
      </c>
      <c r="O75" s="53">
        <f t="shared" ref="O75:P75" si="15">I75+K75+M75</f>
        <v>0.3</v>
      </c>
      <c r="P75" s="54">
        <f t="shared" si="15"/>
        <v>0</v>
      </c>
      <c r="Q75" s="46"/>
      <c r="R75" s="44" t="s">
        <v>89</v>
      </c>
      <c r="S75" s="45">
        <v>0</v>
      </c>
      <c r="T75" s="53">
        <v>0.1</v>
      </c>
      <c r="U75" s="54">
        <v>0</v>
      </c>
      <c r="V75" s="53">
        <v>0</v>
      </c>
      <c r="W75" s="54">
        <v>0</v>
      </c>
      <c r="X75" s="53">
        <f t="shared" ref="X75:Y75" si="16">R75+T75+V75</f>
        <v>0.1</v>
      </c>
      <c r="Y75" s="54">
        <f t="shared" si="16"/>
        <v>0</v>
      </c>
      <c r="Z75" s="46"/>
      <c r="AA75" s="53" t="s">
        <v>89</v>
      </c>
      <c r="AB75" s="54">
        <v>0</v>
      </c>
      <c r="AC75" s="53">
        <v>0.1</v>
      </c>
      <c r="AD75" s="54">
        <v>0</v>
      </c>
      <c r="AE75" s="53">
        <v>0</v>
      </c>
      <c r="AF75" s="54">
        <v>0</v>
      </c>
      <c r="AG75" s="53">
        <f t="shared" ref="AG75:AH75" si="17">AA75+AC75+AE75</f>
        <v>0.1</v>
      </c>
      <c r="AH75" s="54">
        <f t="shared" si="17"/>
        <v>0</v>
      </c>
      <c r="AI75" s="55"/>
      <c r="AJ75" s="53" t="s">
        <v>89</v>
      </c>
      <c r="AK75" s="54">
        <v>0</v>
      </c>
      <c r="AL75" s="53">
        <v>0.1</v>
      </c>
      <c r="AM75" s="54">
        <v>0</v>
      </c>
      <c r="AN75" s="53">
        <v>0</v>
      </c>
      <c r="AO75" s="54">
        <v>0</v>
      </c>
      <c r="AP75" s="53">
        <f t="shared" ref="AP75:AQ75" si="18">AJ75+AL75+AN75</f>
        <v>0.1</v>
      </c>
      <c r="AQ75" s="54">
        <f t="shared" si="18"/>
        <v>0</v>
      </c>
      <c r="AR75" s="31"/>
      <c r="AS75" s="49"/>
      <c r="AT75" s="49"/>
      <c r="AU75" s="49"/>
      <c r="AV75" s="49"/>
      <c r="AW75" s="49"/>
      <c r="AX75" s="49"/>
      <c r="AY75" s="49"/>
    </row>
    <row r="76" spans="1:51" s="59" customFormat="1" ht="12.75" customHeight="1">
      <c r="A76" s="162"/>
      <c r="B76" s="50"/>
      <c r="C76" s="170"/>
      <c r="D76" s="171"/>
      <c r="E76" s="52"/>
      <c r="F76" s="52"/>
      <c r="G76" s="60"/>
      <c r="H76" s="47"/>
      <c r="I76" s="44"/>
      <c r="J76" s="45"/>
      <c r="K76" s="53"/>
      <c r="L76" s="54"/>
      <c r="M76" s="53"/>
      <c r="N76" s="54"/>
      <c r="O76" s="53"/>
      <c r="P76" s="54"/>
      <c r="Q76" s="46"/>
      <c r="R76" s="44"/>
      <c r="S76" s="45"/>
      <c r="T76" s="53"/>
      <c r="U76" s="54"/>
      <c r="V76" s="53"/>
      <c r="W76" s="54"/>
      <c r="X76" s="53"/>
      <c r="Y76" s="54"/>
      <c r="Z76" s="46"/>
      <c r="AA76" s="53"/>
      <c r="AB76" s="54"/>
      <c r="AC76" s="53"/>
      <c r="AD76" s="54"/>
      <c r="AE76" s="53"/>
      <c r="AF76" s="54"/>
      <c r="AG76" s="53"/>
      <c r="AH76" s="54"/>
      <c r="AI76" s="55"/>
      <c r="AJ76" s="53"/>
      <c r="AK76" s="54"/>
      <c r="AL76" s="53"/>
      <c r="AM76" s="54"/>
      <c r="AN76" s="53"/>
      <c r="AO76" s="54"/>
      <c r="AP76" s="53"/>
      <c r="AQ76" s="54"/>
      <c r="AR76" s="31"/>
      <c r="AS76" s="49"/>
      <c r="AT76" s="49"/>
      <c r="AU76" s="49"/>
      <c r="AV76" s="49"/>
      <c r="AW76" s="49"/>
      <c r="AX76" s="49"/>
      <c r="AY76" s="49"/>
    </row>
    <row r="77" spans="1:51" s="58" customFormat="1" ht="12.75" customHeight="1">
      <c r="A77" s="161"/>
      <c r="B77" s="173" t="s">
        <v>305</v>
      </c>
      <c r="C77" s="170">
        <v>646</v>
      </c>
      <c r="D77" s="171">
        <v>41036</v>
      </c>
      <c r="E77" s="52">
        <v>1003</v>
      </c>
      <c r="F77" s="52" t="s">
        <v>42</v>
      </c>
      <c r="G77" s="48" t="s">
        <v>348</v>
      </c>
      <c r="H77" s="47" t="s">
        <v>117</v>
      </c>
      <c r="I77" s="44">
        <v>0</v>
      </c>
      <c r="J77" s="45">
        <v>0</v>
      </c>
      <c r="K77" s="53">
        <v>0</v>
      </c>
      <c r="L77" s="54">
        <v>0</v>
      </c>
      <c r="M77" s="53">
        <v>0</v>
      </c>
      <c r="N77" s="54" t="s">
        <v>92</v>
      </c>
      <c r="O77" s="53">
        <v>0</v>
      </c>
      <c r="P77" s="54" t="s">
        <v>92</v>
      </c>
      <c r="Q77" s="46"/>
      <c r="R77" s="44">
        <v>0</v>
      </c>
      <c r="S77" s="45">
        <v>0</v>
      </c>
      <c r="T77" s="53">
        <v>0</v>
      </c>
      <c r="U77" s="54">
        <v>0</v>
      </c>
      <c r="V77" s="53" t="s">
        <v>92</v>
      </c>
      <c r="W77" s="54" t="s">
        <v>92</v>
      </c>
      <c r="X77" s="53" t="s">
        <v>92</v>
      </c>
      <c r="Y77" s="54" t="s">
        <v>92</v>
      </c>
      <c r="Z77" s="46"/>
      <c r="AA77" s="53">
        <v>0</v>
      </c>
      <c r="AB77" s="54">
        <v>0</v>
      </c>
      <c r="AC77" s="53">
        <v>0</v>
      </c>
      <c r="AD77" s="54">
        <v>0</v>
      </c>
      <c r="AE77" s="53" t="s">
        <v>92</v>
      </c>
      <c r="AF77" s="54" t="s">
        <v>92</v>
      </c>
      <c r="AG77" s="53" t="s">
        <v>92</v>
      </c>
      <c r="AH77" s="54" t="s">
        <v>92</v>
      </c>
      <c r="AI77" s="55"/>
      <c r="AJ77" s="53">
        <v>0</v>
      </c>
      <c r="AK77" s="54">
        <v>0</v>
      </c>
      <c r="AL77" s="53">
        <v>0</v>
      </c>
      <c r="AM77" s="54">
        <v>0</v>
      </c>
      <c r="AN77" s="53" t="s">
        <v>92</v>
      </c>
      <c r="AO77" s="54" t="s">
        <v>92</v>
      </c>
      <c r="AP77" s="53" t="s">
        <v>92</v>
      </c>
      <c r="AQ77" s="54" t="s">
        <v>92</v>
      </c>
      <c r="AR77" s="56"/>
      <c r="AS77" s="57"/>
      <c r="AT77" s="57"/>
      <c r="AU77" s="57"/>
      <c r="AV77" s="57"/>
      <c r="AW77" s="57"/>
      <c r="AX77" s="57"/>
      <c r="AY77" s="57"/>
    </row>
    <row r="78" spans="1:51" s="58" customFormat="1" ht="12.75" customHeight="1">
      <c r="A78" s="48"/>
      <c r="B78" s="50"/>
      <c r="C78" s="170"/>
      <c r="D78" s="171"/>
      <c r="E78" s="52"/>
      <c r="F78" s="52"/>
      <c r="G78" s="48"/>
      <c r="H78" s="47"/>
      <c r="I78" s="44"/>
      <c r="J78" s="45"/>
      <c r="K78" s="53"/>
      <c r="L78" s="54"/>
      <c r="M78" s="53"/>
      <c r="N78" s="54"/>
      <c r="O78" s="53"/>
      <c r="P78" s="54"/>
      <c r="Q78" s="46"/>
      <c r="R78" s="44"/>
      <c r="S78" s="45"/>
      <c r="T78" s="53"/>
      <c r="U78" s="54"/>
      <c r="V78" s="53"/>
      <c r="W78" s="54"/>
      <c r="X78" s="53"/>
      <c r="Y78" s="54"/>
      <c r="Z78" s="46"/>
      <c r="AA78" s="53"/>
      <c r="AB78" s="54"/>
      <c r="AC78" s="53"/>
      <c r="AD78" s="54"/>
      <c r="AE78" s="53"/>
      <c r="AF78" s="54"/>
      <c r="AG78" s="53"/>
      <c r="AH78" s="54"/>
      <c r="AI78" s="55"/>
      <c r="AJ78" s="53"/>
      <c r="AK78" s="54"/>
      <c r="AL78" s="53"/>
      <c r="AM78" s="54"/>
      <c r="AN78" s="53"/>
      <c r="AO78" s="54"/>
      <c r="AP78" s="53"/>
      <c r="AQ78" s="54"/>
      <c r="AR78" s="56"/>
      <c r="AS78" s="57"/>
      <c r="AT78" s="57"/>
      <c r="AU78" s="57"/>
      <c r="AV78" s="57"/>
      <c r="AW78" s="57"/>
      <c r="AX78" s="57"/>
      <c r="AY78" s="57"/>
    </row>
    <row r="79" spans="1:51" ht="12.75" customHeight="1">
      <c r="A79" s="156"/>
      <c r="B79" s="173" t="s">
        <v>281</v>
      </c>
      <c r="C79" s="170">
        <v>636</v>
      </c>
      <c r="D79" s="171">
        <v>41036</v>
      </c>
      <c r="E79" s="75">
        <v>1101</v>
      </c>
      <c r="F79" s="52" t="s">
        <v>19</v>
      </c>
      <c r="G79" s="60" t="s">
        <v>227</v>
      </c>
      <c r="H79" s="47" t="s">
        <v>229</v>
      </c>
      <c r="I79" s="44">
        <v>0</v>
      </c>
      <c r="J79" s="45" t="s">
        <v>95</v>
      </c>
      <c r="K79" s="53">
        <v>0</v>
      </c>
      <c r="L79" s="54" t="s">
        <v>95</v>
      </c>
      <c r="M79" s="53">
        <v>0</v>
      </c>
      <c r="N79" s="54">
        <v>0</v>
      </c>
      <c r="O79" s="53">
        <v>0</v>
      </c>
      <c r="P79" s="54" t="s">
        <v>95</v>
      </c>
      <c r="Q79" s="46"/>
      <c r="R79" s="44" t="s">
        <v>95</v>
      </c>
      <c r="S79" s="45" t="s">
        <v>95</v>
      </c>
      <c r="T79" s="53" t="s">
        <v>95</v>
      </c>
      <c r="U79" s="54" t="s">
        <v>95</v>
      </c>
      <c r="V79" s="53">
        <v>0</v>
      </c>
      <c r="W79" s="54">
        <v>0</v>
      </c>
      <c r="X79" s="53" t="s">
        <v>95</v>
      </c>
      <c r="Y79" s="54" t="s">
        <v>95</v>
      </c>
      <c r="Z79" s="46"/>
      <c r="AA79" s="53" t="s">
        <v>95</v>
      </c>
      <c r="AB79" s="54" t="s">
        <v>95</v>
      </c>
      <c r="AC79" s="53" t="s">
        <v>95</v>
      </c>
      <c r="AD79" s="54" t="s">
        <v>95</v>
      </c>
      <c r="AE79" s="53">
        <v>0</v>
      </c>
      <c r="AF79" s="54">
        <v>0</v>
      </c>
      <c r="AG79" s="53" t="s">
        <v>95</v>
      </c>
      <c r="AH79" s="54" t="s">
        <v>95</v>
      </c>
      <c r="AI79" s="55"/>
      <c r="AJ79" s="53" t="s">
        <v>95</v>
      </c>
      <c r="AK79" s="54" t="s">
        <v>95</v>
      </c>
      <c r="AL79" s="53" t="s">
        <v>95</v>
      </c>
      <c r="AM79" s="54" t="s">
        <v>95</v>
      </c>
      <c r="AN79" s="53">
        <v>0</v>
      </c>
      <c r="AO79" s="54">
        <v>0</v>
      </c>
      <c r="AP79" s="53" t="s">
        <v>95</v>
      </c>
      <c r="AQ79" s="54" t="s">
        <v>95</v>
      </c>
      <c r="AR79" s="9"/>
    </row>
    <row r="80" spans="1:51" s="103" customFormat="1" ht="12.75" customHeight="1">
      <c r="A80" s="156"/>
      <c r="B80" s="173" t="s">
        <v>281</v>
      </c>
      <c r="C80" s="170">
        <v>637</v>
      </c>
      <c r="D80" s="171">
        <v>41036</v>
      </c>
      <c r="E80" s="75">
        <v>1101</v>
      </c>
      <c r="F80" s="52" t="s">
        <v>19</v>
      </c>
      <c r="G80" s="60" t="s">
        <v>228</v>
      </c>
      <c r="H80" s="47" t="s">
        <v>229</v>
      </c>
      <c r="I80" s="44">
        <v>0</v>
      </c>
      <c r="J80" s="45" t="s">
        <v>89</v>
      </c>
      <c r="K80" s="53">
        <v>0</v>
      </c>
      <c r="L80" s="54" t="s">
        <v>89</v>
      </c>
      <c r="M80" s="53">
        <v>0</v>
      </c>
      <c r="N80" s="54" t="s">
        <v>89</v>
      </c>
      <c r="O80" s="53">
        <v>0</v>
      </c>
      <c r="P80" s="54" t="s">
        <v>89</v>
      </c>
      <c r="Q80" s="46"/>
      <c r="R80" s="44" t="s">
        <v>89</v>
      </c>
      <c r="S80" s="45" t="s">
        <v>89</v>
      </c>
      <c r="T80" s="53" t="s">
        <v>89</v>
      </c>
      <c r="U80" s="54" t="s">
        <v>89</v>
      </c>
      <c r="V80" s="53" t="s">
        <v>89</v>
      </c>
      <c r="W80" s="54" t="s">
        <v>89</v>
      </c>
      <c r="X80" s="53" t="s">
        <v>89</v>
      </c>
      <c r="Y80" s="54" t="s">
        <v>89</v>
      </c>
      <c r="Z80" s="46"/>
      <c r="AA80" s="53" t="s">
        <v>89</v>
      </c>
      <c r="AB80" s="54" t="s">
        <v>89</v>
      </c>
      <c r="AC80" s="53" t="s">
        <v>89</v>
      </c>
      <c r="AD80" s="54" t="s">
        <v>89</v>
      </c>
      <c r="AE80" s="53" t="s">
        <v>89</v>
      </c>
      <c r="AF80" s="54" t="s">
        <v>89</v>
      </c>
      <c r="AG80" s="53" t="s">
        <v>89</v>
      </c>
      <c r="AH80" s="54" t="s">
        <v>89</v>
      </c>
      <c r="AI80" s="55"/>
      <c r="AJ80" s="53" t="s">
        <v>89</v>
      </c>
      <c r="AK80" s="54" t="s">
        <v>89</v>
      </c>
      <c r="AL80" s="53" t="s">
        <v>89</v>
      </c>
      <c r="AM80" s="54" t="s">
        <v>89</v>
      </c>
      <c r="AN80" s="53" t="s">
        <v>89</v>
      </c>
      <c r="AO80" s="54" t="s">
        <v>89</v>
      </c>
      <c r="AP80" s="53" t="s">
        <v>89</v>
      </c>
      <c r="AQ80" s="54" t="s">
        <v>89</v>
      </c>
      <c r="AR80" s="9"/>
    </row>
    <row r="81" spans="1:44" s="103" customFormat="1" ht="12.75" customHeight="1">
      <c r="A81" s="60"/>
      <c r="B81" s="50"/>
      <c r="C81" s="170"/>
      <c r="D81" s="171"/>
      <c r="E81" s="75"/>
      <c r="F81" s="52"/>
      <c r="G81" s="60"/>
      <c r="H81" s="47"/>
      <c r="I81" s="44"/>
      <c r="J81" s="45"/>
      <c r="K81" s="53"/>
      <c r="L81" s="54"/>
      <c r="M81" s="53"/>
      <c r="N81" s="54"/>
      <c r="O81" s="53"/>
      <c r="P81" s="54"/>
      <c r="Q81" s="46"/>
      <c r="R81" s="44"/>
      <c r="S81" s="45"/>
      <c r="T81" s="53"/>
      <c r="U81" s="54"/>
      <c r="V81" s="53"/>
      <c r="W81" s="54"/>
      <c r="X81" s="53"/>
      <c r="Y81" s="54"/>
      <c r="Z81" s="46"/>
      <c r="AA81" s="53"/>
      <c r="AB81" s="54"/>
      <c r="AC81" s="53"/>
      <c r="AD81" s="54"/>
      <c r="AE81" s="53"/>
      <c r="AF81" s="54"/>
      <c r="AG81" s="53"/>
      <c r="AH81" s="54"/>
      <c r="AI81" s="55"/>
      <c r="AJ81" s="53"/>
      <c r="AK81" s="54"/>
      <c r="AL81" s="53"/>
      <c r="AM81" s="54"/>
      <c r="AN81" s="53"/>
      <c r="AO81" s="54"/>
      <c r="AP81" s="53"/>
      <c r="AQ81" s="54"/>
      <c r="AR81" s="9"/>
    </row>
    <row r="82" spans="1:44" ht="12.75" customHeight="1">
      <c r="A82" s="48"/>
      <c r="B82" s="173" t="s">
        <v>282</v>
      </c>
      <c r="C82" s="170">
        <v>618</v>
      </c>
      <c r="D82" s="171">
        <v>41036</v>
      </c>
      <c r="E82" s="75">
        <v>1165</v>
      </c>
      <c r="F82" s="52" t="s">
        <v>63</v>
      </c>
      <c r="G82" s="60" t="s">
        <v>231</v>
      </c>
      <c r="H82" s="47" t="s">
        <v>230</v>
      </c>
      <c r="I82" s="44" t="s">
        <v>89</v>
      </c>
      <c r="J82" s="45" t="s">
        <v>89</v>
      </c>
      <c r="K82" s="53" t="s">
        <v>89</v>
      </c>
      <c r="L82" s="54" t="s">
        <v>89</v>
      </c>
      <c r="M82" s="53" t="s">
        <v>89</v>
      </c>
      <c r="N82" s="54" t="s">
        <v>89</v>
      </c>
      <c r="O82" s="53" t="s">
        <v>89</v>
      </c>
      <c r="P82" s="54" t="s">
        <v>89</v>
      </c>
      <c r="Q82" s="46"/>
      <c r="R82" s="44" t="s">
        <v>89</v>
      </c>
      <c r="S82" s="45" t="s">
        <v>89</v>
      </c>
      <c r="T82" s="53" t="s">
        <v>89</v>
      </c>
      <c r="U82" s="54" t="s">
        <v>89</v>
      </c>
      <c r="V82" s="53" t="s">
        <v>89</v>
      </c>
      <c r="W82" s="54" t="s">
        <v>89</v>
      </c>
      <c r="X82" s="53" t="s">
        <v>89</v>
      </c>
      <c r="Y82" s="54" t="s">
        <v>89</v>
      </c>
      <c r="Z82" s="46"/>
      <c r="AA82" s="53" t="s">
        <v>89</v>
      </c>
      <c r="AB82" s="54" t="s">
        <v>89</v>
      </c>
      <c r="AC82" s="53" t="s">
        <v>89</v>
      </c>
      <c r="AD82" s="54" t="s">
        <v>89</v>
      </c>
      <c r="AE82" s="53" t="s">
        <v>89</v>
      </c>
      <c r="AF82" s="54" t="s">
        <v>89</v>
      </c>
      <c r="AG82" s="53" t="s">
        <v>89</v>
      </c>
      <c r="AH82" s="54" t="s">
        <v>89</v>
      </c>
      <c r="AI82" s="55"/>
      <c r="AJ82" s="53" t="s">
        <v>89</v>
      </c>
      <c r="AK82" s="54" t="s">
        <v>89</v>
      </c>
      <c r="AL82" s="53" t="s">
        <v>89</v>
      </c>
      <c r="AM82" s="54" t="s">
        <v>89</v>
      </c>
      <c r="AN82" s="53" t="s">
        <v>89</v>
      </c>
      <c r="AO82" s="54" t="s">
        <v>89</v>
      </c>
      <c r="AP82" s="53" t="s">
        <v>89</v>
      </c>
      <c r="AQ82" s="54" t="s">
        <v>89</v>
      </c>
      <c r="AR82" s="9"/>
    </row>
    <row r="83" spans="1:44" s="103" customFormat="1" ht="12.75" customHeight="1">
      <c r="A83" s="48"/>
      <c r="B83" s="50"/>
      <c r="C83" s="170"/>
      <c r="D83" s="171"/>
      <c r="E83" s="75"/>
      <c r="F83" s="52"/>
      <c r="G83" s="60"/>
      <c r="H83" s="47"/>
      <c r="I83" s="44"/>
      <c r="J83" s="45"/>
      <c r="K83" s="53"/>
      <c r="L83" s="54"/>
      <c r="M83" s="53"/>
      <c r="N83" s="54"/>
      <c r="O83" s="53"/>
      <c r="P83" s="54"/>
      <c r="Q83" s="46"/>
      <c r="R83" s="44"/>
      <c r="S83" s="45"/>
      <c r="T83" s="53"/>
      <c r="U83" s="54"/>
      <c r="V83" s="53"/>
      <c r="W83" s="54"/>
      <c r="X83" s="53"/>
      <c r="Y83" s="54"/>
      <c r="Z83" s="46"/>
      <c r="AA83" s="53"/>
      <c r="AB83" s="54"/>
      <c r="AC83" s="53"/>
      <c r="AD83" s="54"/>
      <c r="AE83" s="53"/>
      <c r="AF83" s="54"/>
      <c r="AG83" s="53"/>
      <c r="AH83" s="54"/>
      <c r="AI83" s="55"/>
      <c r="AJ83" s="53"/>
      <c r="AK83" s="54"/>
      <c r="AL83" s="53"/>
      <c r="AM83" s="54"/>
      <c r="AN83" s="53"/>
      <c r="AO83" s="54"/>
      <c r="AP83" s="53"/>
      <c r="AQ83" s="54"/>
      <c r="AR83" s="9"/>
    </row>
    <row r="84" spans="1:44" ht="12.75" customHeight="1">
      <c r="A84" s="60"/>
      <c r="B84" s="173" t="s">
        <v>283</v>
      </c>
      <c r="C84" s="77">
        <v>575</v>
      </c>
      <c r="D84" s="94">
        <v>41015</v>
      </c>
      <c r="E84" s="187">
        <v>1197</v>
      </c>
      <c r="F84" s="52" t="s">
        <v>43</v>
      </c>
      <c r="G84" s="106" t="s">
        <v>129</v>
      </c>
      <c r="H84" s="140" t="s">
        <v>124</v>
      </c>
      <c r="I84" s="89">
        <v>0</v>
      </c>
      <c r="J84" s="91">
        <v>0</v>
      </c>
      <c r="K84" s="89">
        <v>0</v>
      </c>
      <c r="L84" s="91">
        <v>0</v>
      </c>
      <c r="M84" s="89" t="s">
        <v>90</v>
      </c>
      <c r="N84" s="91" t="s">
        <v>90</v>
      </c>
      <c r="O84" s="88" t="s">
        <v>90</v>
      </c>
      <c r="P84" s="90" t="s">
        <v>90</v>
      </c>
      <c r="Q84" s="116"/>
      <c r="R84" s="89">
        <v>0</v>
      </c>
      <c r="S84" s="91">
        <v>0</v>
      </c>
      <c r="T84" s="89">
        <v>0</v>
      </c>
      <c r="U84" s="91">
        <v>0</v>
      </c>
      <c r="V84" s="89" t="s">
        <v>90</v>
      </c>
      <c r="W84" s="91" t="s">
        <v>90</v>
      </c>
      <c r="X84" s="88" t="s">
        <v>90</v>
      </c>
      <c r="Y84" s="90" t="s">
        <v>90</v>
      </c>
      <c r="Z84" s="188"/>
      <c r="AA84" s="89">
        <v>0</v>
      </c>
      <c r="AB84" s="91">
        <v>0</v>
      </c>
      <c r="AC84" s="89">
        <v>0</v>
      </c>
      <c r="AD84" s="91">
        <v>0</v>
      </c>
      <c r="AE84" s="89" t="s">
        <v>90</v>
      </c>
      <c r="AF84" s="91" t="s">
        <v>90</v>
      </c>
      <c r="AG84" s="88" t="s">
        <v>90</v>
      </c>
      <c r="AH84" s="90" t="s">
        <v>90</v>
      </c>
      <c r="AI84" s="188"/>
      <c r="AJ84" s="89">
        <v>0</v>
      </c>
      <c r="AK84" s="91">
        <v>0</v>
      </c>
      <c r="AL84" s="89">
        <v>0</v>
      </c>
      <c r="AM84" s="91">
        <v>0</v>
      </c>
      <c r="AN84" s="89" t="s">
        <v>90</v>
      </c>
      <c r="AO84" s="91" t="s">
        <v>90</v>
      </c>
      <c r="AP84" s="88" t="s">
        <v>90</v>
      </c>
      <c r="AQ84" s="90" t="s">
        <v>90</v>
      </c>
      <c r="AR84" s="9"/>
    </row>
    <row r="85" spans="1:44" ht="12.75" customHeight="1">
      <c r="A85" s="60"/>
      <c r="B85" s="173" t="s">
        <v>283</v>
      </c>
      <c r="C85" s="78">
        <v>514</v>
      </c>
      <c r="D85" s="126">
        <v>40984</v>
      </c>
      <c r="E85" s="187">
        <v>1197</v>
      </c>
      <c r="F85" s="52" t="s">
        <v>43</v>
      </c>
      <c r="G85" s="150" t="s">
        <v>356</v>
      </c>
      <c r="H85" s="138" t="s">
        <v>130</v>
      </c>
      <c r="I85" s="89">
        <v>0</v>
      </c>
      <c r="J85" s="91">
        <v>0</v>
      </c>
      <c r="K85" s="89">
        <v>0</v>
      </c>
      <c r="L85" s="91">
        <v>0</v>
      </c>
      <c r="M85" s="89">
        <v>-0.8</v>
      </c>
      <c r="N85" s="91">
        <v>-0.9</v>
      </c>
      <c r="O85" s="88">
        <f>I85+K85+M85</f>
        <v>-0.8</v>
      </c>
      <c r="P85" s="90">
        <f>J85+L85+N85</f>
        <v>-0.9</v>
      </c>
      <c r="Q85" s="116"/>
      <c r="R85" s="89">
        <v>0</v>
      </c>
      <c r="S85" s="91">
        <v>0</v>
      </c>
      <c r="T85" s="89">
        <v>0</v>
      </c>
      <c r="U85" s="91">
        <v>0</v>
      </c>
      <c r="V85" s="89">
        <v>-1</v>
      </c>
      <c r="W85" s="91">
        <v>-1</v>
      </c>
      <c r="X85" s="88">
        <f>R85+T85+V85</f>
        <v>-1</v>
      </c>
      <c r="Y85" s="90">
        <f>S85+U85+W85</f>
        <v>-1</v>
      </c>
      <c r="Z85" s="188"/>
      <c r="AA85" s="89">
        <v>0</v>
      </c>
      <c r="AB85" s="91">
        <v>0</v>
      </c>
      <c r="AC85" s="89">
        <v>0</v>
      </c>
      <c r="AD85" s="91">
        <v>0</v>
      </c>
      <c r="AE85" s="89">
        <v>-1</v>
      </c>
      <c r="AF85" s="91">
        <v>-1</v>
      </c>
      <c r="AG85" s="88">
        <f>AA85+AC85+AE85</f>
        <v>-1</v>
      </c>
      <c r="AH85" s="90">
        <f>AB85+AD85+AF85</f>
        <v>-1</v>
      </c>
      <c r="AI85" s="188"/>
      <c r="AJ85" s="89">
        <v>0</v>
      </c>
      <c r="AK85" s="91">
        <v>0</v>
      </c>
      <c r="AL85" s="89">
        <v>0</v>
      </c>
      <c r="AM85" s="91">
        <v>0</v>
      </c>
      <c r="AN85" s="89">
        <v>-1</v>
      </c>
      <c r="AO85" s="91">
        <v>-1</v>
      </c>
      <c r="AP85" s="88">
        <f>AJ85+AL85+AN85</f>
        <v>-1</v>
      </c>
      <c r="AQ85" s="90">
        <f>AK85+AM85+AO85</f>
        <v>-1</v>
      </c>
      <c r="AR85" s="9"/>
    </row>
    <row r="86" spans="1:44" ht="12.75" customHeight="1">
      <c r="A86" s="60"/>
      <c r="B86" s="173" t="s">
        <v>283</v>
      </c>
      <c r="C86" s="78">
        <v>536</v>
      </c>
      <c r="D86" s="126">
        <v>40984</v>
      </c>
      <c r="E86" s="187">
        <v>1197</v>
      </c>
      <c r="F86" s="52" t="s">
        <v>43</v>
      </c>
      <c r="G86" s="106" t="s">
        <v>127</v>
      </c>
      <c r="H86" s="138" t="s">
        <v>87</v>
      </c>
      <c r="I86" s="70" t="s">
        <v>89</v>
      </c>
      <c r="J86" s="71" t="s">
        <v>89</v>
      </c>
      <c r="K86" s="70" t="s">
        <v>89</v>
      </c>
      <c r="L86" s="71" t="s">
        <v>89</v>
      </c>
      <c r="M86" s="89">
        <v>0</v>
      </c>
      <c r="N86" s="91">
        <v>0</v>
      </c>
      <c r="O86" s="88" t="s">
        <v>89</v>
      </c>
      <c r="P86" s="90" t="s">
        <v>89</v>
      </c>
      <c r="Q86" s="116"/>
      <c r="R86" s="70" t="s">
        <v>89</v>
      </c>
      <c r="S86" s="71" t="s">
        <v>89</v>
      </c>
      <c r="T86" s="70" t="s">
        <v>89</v>
      </c>
      <c r="U86" s="71" t="s">
        <v>89</v>
      </c>
      <c r="V86" s="89">
        <v>0</v>
      </c>
      <c r="W86" s="91">
        <v>0</v>
      </c>
      <c r="X86" s="88" t="s">
        <v>89</v>
      </c>
      <c r="Y86" s="90" t="s">
        <v>89</v>
      </c>
      <c r="Z86" s="188"/>
      <c r="AA86" s="70" t="s">
        <v>89</v>
      </c>
      <c r="AB86" s="71" t="s">
        <v>89</v>
      </c>
      <c r="AC86" s="70" t="s">
        <v>89</v>
      </c>
      <c r="AD86" s="71" t="s">
        <v>89</v>
      </c>
      <c r="AE86" s="89">
        <v>0</v>
      </c>
      <c r="AF86" s="91">
        <v>0</v>
      </c>
      <c r="AG86" s="88" t="s">
        <v>89</v>
      </c>
      <c r="AH86" s="90" t="s">
        <v>89</v>
      </c>
      <c r="AI86" s="188"/>
      <c r="AJ86" s="70" t="s">
        <v>89</v>
      </c>
      <c r="AK86" s="71" t="s">
        <v>89</v>
      </c>
      <c r="AL86" s="70" t="s">
        <v>89</v>
      </c>
      <c r="AM86" s="71" t="s">
        <v>89</v>
      </c>
      <c r="AN86" s="89">
        <v>0</v>
      </c>
      <c r="AO86" s="91">
        <v>0</v>
      </c>
      <c r="AP86" s="88" t="s">
        <v>89</v>
      </c>
      <c r="AQ86" s="90" t="s">
        <v>89</v>
      </c>
      <c r="AR86" s="9"/>
    </row>
    <row r="87" spans="1:44" ht="12.75" customHeight="1">
      <c r="A87" s="60"/>
      <c r="B87" s="173" t="s">
        <v>283</v>
      </c>
      <c r="C87" s="78">
        <v>223</v>
      </c>
      <c r="D87" s="126">
        <v>40921</v>
      </c>
      <c r="E87" s="187">
        <v>1197</v>
      </c>
      <c r="F87" s="52" t="s">
        <v>43</v>
      </c>
      <c r="G87" s="106" t="s">
        <v>128</v>
      </c>
      <c r="H87" s="138" t="s">
        <v>131</v>
      </c>
      <c r="I87" s="89">
        <v>0</v>
      </c>
      <c r="J87" s="91">
        <v>0</v>
      </c>
      <c r="K87" s="89">
        <v>0</v>
      </c>
      <c r="L87" s="91">
        <v>0</v>
      </c>
      <c r="M87" s="89">
        <v>0</v>
      </c>
      <c r="N87" s="91">
        <v>0</v>
      </c>
      <c r="O87" s="88">
        <f>I87+K87+M87</f>
        <v>0</v>
      </c>
      <c r="P87" s="90">
        <f>J87+L87+N87</f>
        <v>0</v>
      </c>
      <c r="Q87" s="116"/>
      <c r="R87" s="89">
        <v>0</v>
      </c>
      <c r="S87" s="91">
        <v>0</v>
      </c>
      <c r="T87" s="89">
        <v>0</v>
      </c>
      <c r="U87" s="91">
        <v>0</v>
      </c>
      <c r="V87" s="89">
        <v>0</v>
      </c>
      <c r="W87" s="91">
        <v>0</v>
      </c>
      <c r="X87" s="88">
        <f>R87+T87+V87</f>
        <v>0</v>
      </c>
      <c r="Y87" s="90">
        <f>S87+U87+W87</f>
        <v>0</v>
      </c>
      <c r="Z87" s="188"/>
      <c r="AA87" s="89">
        <v>0</v>
      </c>
      <c r="AB87" s="91">
        <v>0</v>
      </c>
      <c r="AC87" s="89">
        <v>0</v>
      </c>
      <c r="AD87" s="91">
        <v>0</v>
      </c>
      <c r="AE87" s="89">
        <v>0</v>
      </c>
      <c r="AF87" s="91">
        <v>0</v>
      </c>
      <c r="AG87" s="88">
        <f>AA87+AC87+AE87</f>
        <v>0</v>
      </c>
      <c r="AH87" s="90">
        <f>AB87+AD87+AF87</f>
        <v>0</v>
      </c>
      <c r="AI87" s="188"/>
      <c r="AJ87" s="89">
        <v>0</v>
      </c>
      <c r="AK87" s="91">
        <v>0</v>
      </c>
      <c r="AL87" s="89">
        <v>0</v>
      </c>
      <c r="AM87" s="91">
        <v>0</v>
      </c>
      <c r="AN87" s="89">
        <v>0</v>
      </c>
      <c r="AO87" s="91">
        <v>0</v>
      </c>
      <c r="AP87" s="88">
        <f>AJ87+AL87+AN87</f>
        <v>0</v>
      </c>
      <c r="AQ87" s="90">
        <f>AK87+AM87+AO87</f>
        <v>0</v>
      </c>
      <c r="AR87" s="9"/>
    </row>
    <row r="88" spans="1:44" s="103" customFormat="1" ht="12.75" customHeight="1">
      <c r="A88" s="60"/>
      <c r="B88" s="50"/>
      <c r="C88" s="78"/>
      <c r="D88" s="126"/>
      <c r="E88" s="187"/>
      <c r="F88" s="52"/>
      <c r="G88" s="106"/>
      <c r="H88" s="149"/>
      <c r="I88" s="114"/>
      <c r="J88" s="115"/>
      <c r="K88" s="114"/>
      <c r="L88" s="115"/>
      <c r="M88" s="114"/>
      <c r="N88" s="115"/>
      <c r="O88" s="88"/>
      <c r="P88" s="90"/>
      <c r="Q88" s="117"/>
      <c r="R88" s="114"/>
      <c r="S88" s="115"/>
      <c r="T88" s="114"/>
      <c r="U88" s="115"/>
      <c r="V88" s="114"/>
      <c r="W88" s="115"/>
      <c r="X88" s="88"/>
      <c r="Y88" s="90"/>
      <c r="Z88" s="189"/>
      <c r="AA88" s="114"/>
      <c r="AB88" s="115"/>
      <c r="AC88" s="114"/>
      <c r="AD88" s="115"/>
      <c r="AE88" s="114"/>
      <c r="AF88" s="115"/>
      <c r="AG88" s="88"/>
      <c r="AH88" s="90"/>
      <c r="AI88" s="189"/>
      <c r="AJ88" s="114"/>
      <c r="AK88" s="115"/>
      <c r="AL88" s="114"/>
      <c r="AM88" s="115"/>
      <c r="AN88" s="114"/>
      <c r="AO88" s="115"/>
      <c r="AP88" s="88"/>
      <c r="AQ88" s="90"/>
      <c r="AR88" s="95"/>
    </row>
    <row r="89" spans="1:44" ht="12.75" customHeight="1">
      <c r="A89" s="48"/>
      <c r="B89" s="173" t="s">
        <v>284</v>
      </c>
      <c r="C89" s="170">
        <v>623</v>
      </c>
      <c r="D89" s="171">
        <v>41036</v>
      </c>
      <c r="E89" s="75">
        <v>1223</v>
      </c>
      <c r="F89" s="52" t="s">
        <v>44</v>
      </c>
      <c r="G89" s="60" t="s">
        <v>232</v>
      </c>
      <c r="H89" s="47" t="s">
        <v>236</v>
      </c>
      <c r="I89" s="44">
        <v>0</v>
      </c>
      <c r="J89" s="45">
        <v>0</v>
      </c>
      <c r="K89" s="53">
        <v>0.1</v>
      </c>
      <c r="L89" s="54">
        <v>0.1</v>
      </c>
      <c r="M89" s="53">
        <v>0</v>
      </c>
      <c r="N89" s="54">
        <v>0</v>
      </c>
      <c r="O89" s="53">
        <f>I89+K89+M89</f>
        <v>0.1</v>
      </c>
      <c r="P89" s="54">
        <f>J89+L89+N89</f>
        <v>0.1</v>
      </c>
      <c r="Q89" s="46"/>
      <c r="R89" s="44">
        <v>0</v>
      </c>
      <c r="S89" s="45">
        <v>0</v>
      </c>
      <c r="T89" s="53">
        <v>0.1</v>
      </c>
      <c r="U89" s="54">
        <v>0.1</v>
      </c>
      <c r="V89" s="53">
        <v>0</v>
      </c>
      <c r="W89" s="54">
        <v>0</v>
      </c>
      <c r="X89" s="53">
        <f>R89+T89+V89</f>
        <v>0.1</v>
      </c>
      <c r="Y89" s="54">
        <f>S89+U89+W89</f>
        <v>0.1</v>
      </c>
      <c r="Z89" s="46"/>
      <c r="AA89" s="53">
        <v>0</v>
      </c>
      <c r="AB89" s="54">
        <v>0</v>
      </c>
      <c r="AC89" s="53">
        <v>0.1</v>
      </c>
      <c r="AD89" s="54">
        <v>0.1</v>
      </c>
      <c r="AE89" s="53">
        <v>0</v>
      </c>
      <c r="AF89" s="54">
        <v>0</v>
      </c>
      <c r="AG89" s="53">
        <f>AA89+AC89+AE89</f>
        <v>0.1</v>
      </c>
      <c r="AH89" s="54">
        <f>AB89+AD89+AF89</f>
        <v>0.1</v>
      </c>
      <c r="AI89" s="55"/>
      <c r="AJ89" s="53">
        <v>0</v>
      </c>
      <c r="AK89" s="54">
        <v>0</v>
      </c>
      <c r="AL89" s="53">
        <v>0.1</v>
      </c>
      <c r="AM89" s="54">
        <v>0.1</v>
      </c>
      <c r="AN89" s="53">
        <v>0</v>
      </c>
      <c r="AO89" s="54">
        <v>0</v>
      </c>
      <c r="AP89" s="53">
        <f>AJ89+AL89+AN89</f>
        <v>0.1</v>
      </c>
      <c r="AQ89" s="54">
        <f>AK89+AM89+AO89</f>
        <v>0.1</v>
      </c>
      <c r="AR89" s="9"/>
    </row>
    <row r="90" spans="1:44" s="103" customFormat="1" ht="12.75" customHeight="1">
      <c r="A90" s="48"/>
      <c r="B90" s="173" t="s">
        <v>284</v>
      </c>
      <c r="C90" s="170">
        <v>623</v>
      </c>
      <c r="D90" s="171">
        <v>41036</v>
      </c>
      <c r="E90" s="75">
        <v>1223</v>
      </c>
      <c r="F90" s="52" t="s">
        <v>44</v>
      </c>
      <c r="G90" s="60" t="s">
        <v>233</v>
      </c>
      <c r="H90" s="47" t="s">
        <v>91</v>
      </c>
      <c r="I90" s="44">
        <v>0</v>
      </c>
      <c r="J90" s="45">
        <v>0</v>
      </c>
      <c r="K90" s="53" t="s">
        <v>95</v>
      </c>
      <c r="L90" s="54" t="s">
        <v>95</v>
      </c>
      <c r="M90" s="53">
        <v>0</v>
      </c>
      <c r="N90" s="54">
        <v>0</v>
      </c>
      <c r="O90" s="53" t="s">
        <v>95</v>
      </c>
      <c r="P90" s="54" t="s">
        <v>95</v>
      </c>
      <c r="Q90" s="46"/>
      <c r="R90" s="44">
        <v>0</v>
      </c>
      <c r="S90" s="45">
        <v>0</v>
      </c>
      <c r="T90" s="53" t="s">
        <v>95</v>
      </c>
      <c r="U90" s="54" t="s">
        <v>95</v>
      </c>
      <c r="V90" s="53">
        <v>0</v>
      </c>
      <c r="W90" s="54">
        <v>0</v>
      </c>
      <c r="X90" s="53" t="s">
        <v>95</v>
      </c>
      <c r="Y90" s="54" t="s">
        <v>95</v>
      </c>
      <c r="Z90" s="46"/>
      <c r="AA90" s="53">
        <v>0</v>
      </c>
      <c r="AB90" s="54">
        <v>0</v>
      </c>
      <c r="AC90" s="53" t="s">
        <v>95</v>
      </c>
      <c r="AD90" s="54" t="s">
        <v>95</v>
      </c>
      <c r="AE90" s="53">
        <v>0</v>
      </c>
      <c r="AF90" s="54">
        <v>0</v>
      </c>
      <c r="AG90" s="53" t="s">
        <v>95</v>
      </c>
      <c r="AH90" s="54" t="s">
        <v>95</v>
      </c>
      <c r="AI90" s="55"/>
      <c r="AJ90" s="53">
        <v>0</v>
      </c>
      <c r="AK90" s="54">
        <v>0</v>
      </c>
      <c r="AL90" s="53" t="s">
        <v>95</v>
      </c>
      <c r="AM90" s="54" t="s">
        <v>95</v>
      </c>
      <c r="AN90" s="53">
        <v>0</v>
      </c>
      <c r="AO90" s="54">
        <v>0</v>
      </c>
      <c r="AP90" s="53" t="s">
        <v>95</v>
      </c>
      <c r="AQ90" s="54" t="s">
        <v>95</v>
      </c>
      <c r="AR90" s="9"/>
    </row>
    <row r="91" spans="1:44" s="103" customFormat="1" ht="12.75" customHeight="1">
      <c r="A91" s="48"/>
      <c r="B91" s="173" t="s">
        <v>284</v>
      </c>
      <c r="C91" s="170">
        <v>623</v>
      </c>
      <c r="D91" s="171">
        <v>41036</v>
      </c>
      <c r="E91" s="75">
        <v>1223</v>
      </c>
      <c r="F91" s="52" t="s">
        <v>44</v>
      </c>
      <c r="G91" s="60" t="s">
        <v>222</v>
      </c>
      <c r="H91" s="47" t="s">
        <v>91</v>
      </c>
      <c r="I91" s="44" t="s">
        <v>90</v>
      </c>
      <c r="J91" s="45" t="s">
        <v>90</v>
      </c>
      <c r="K91" s="53" t="s">
        <v>90</v>
      </c>
      <c r="L91" s="54" t="s">
        <v>90</v>
      </c>
      <c r="M91" s="53">
        <v>0</v>
      </c>
      <c r="N91" s="54">
        <v>0</v>
      </c>
      <c r="O91" s="53" t="s">
        <v>90</v>
      </c>
      <c r="P91" s="54" t="s">
        <v>90</v>
      </c>
      <c r="Q91" s="46"/>
      <c r="R91" s="44" t="s">
        <v>90</v>
      </c>
      <c r="S91" s="45" t="s">
        <v>90</v>
      </c>
      <c r="T91" s="53" t="s">
        <v>90</v>
      </c>
      <c r="U91" s="54" t="s">
        <v>90</v>
      </c>
      <c r="V91" s="53">
        <v>0</v>
      </c>
      <c r="W91" s="54">
        <v>0</v>
      </c>
      <c r="X91" s="53" t="s">
        <v>90</v>
      </c>
      <c r="Y91" s="54" t="s">
        <v>90</v>
      </c>
      <c r="Z91" s="46"/>
      <c r="AA91" s="53" t="s">
        <v>90</v>
      </c>
      <c r="AB91" s="54" t="s">
        <v>90</v>
      </c>
      <c r="AC91" s="53" t="s">
        <v>90</v>
      </c>
      <c r="AD91" s="54" t="s">
        <v>90</v>
      </c>
      <c r="AE91" s="53">
        <v>0</v>
      </c>
      <c r="AF91" s="54">
        <v>0</v>
      </c>
      <c r="AG91" s="53" t="s">
        <v>90</v>
      </c>
      <c r="AH91" s="54" t="s">
        <v>90</v>
      </c>
      <c r="AI91" s="55"/>
      <c r="AJ91" s="53" t="s">
        <v>90</v>
      </c>
      <c r="AK91" s="54" t="s">
        <v>90</v>
      </c>
      <c r="AL91" s="53" t="s">
        <v>90</v>
      </c>
      <c r="AM91" s="54" t="s">
        <v>90</v>
      </c>
      <c r="AN91" s="53">
        <v>0</v>
      </c>
      <c r="AO91" s="54">
        <v>0</v>
      </c>
      <c r="AP91" s="53" t="s">
        <v>90</v>
      </c>
      <c r="AQ91" s="54" t="s">
        <v>90</v>
      </c>
      <c r="AR91" s="9"/>
    </row>
    <row r="92" spans="1:44" s="103" customFormat="1" ht="12.75" customHeight="1">
      <c r="A92" s="48"/>
      <c r="B92" s="173" t="s">
        <v>284</v>
      </c>
      <c r="C92" s="170">
        <v>623</v>
      </c>
      <c r="D92" s="171">
        <v>41036</v>
      </c>
      <c r="E92" s="75">
        <v>1223</v>
      </c>
      <c r="F92" s="52" t="s">
        <v>44</v>
      </c>
      <c r="G92" s="60" t="s">
        <v>234</v>
      </c>
      <c r="H92" s="47" t="s">
        <v>230</v>
      </c>
      <c r="I92" s="44" t="s">
        <v>89</v>
      </c>
      <c r="J92" s="45">
        <v>0</v>
      </c>
      <c r="K92" s="53" t="s">
        <v>89</v>
      </c>
      <c r="L92" s="54">
        <v>0</v>
      </c>
      <c r="M92" s="53">
        <v>0</v>
      </c>
      <c r="N92" s="54">
        <v>0</v>
      </c>
      <c r="O92" s="53" t="s">
        <v>89</v>
      </c>
      <c r="P92" s="54">
        <v>0</v>
      </c>
      <c r="Q92" s="46"/>
      <c r="R92" s="44" t="s">
        <v>89</v>
      </c>
      <c r="S92" s="45">
        <v>0</v>
      </c>
      <c r="T92" s="53" t="s">
        <v>89</v>
      </c>
      <c r="U92" s="54">
        <v>0</v>
      </c>
      <c r="V92" s="53">
        <v>0</v>
      </c>
      <c r="W92" s="54">
        <v>0</v>
      </c>
      <c r="X92" s="53" t="s">
        <v>89</v>
      </c>
      <c r="Y92" s="54">
        <v>0</v>
      </c>
      <c r="Z92" s="46"/>
      <c r="AA92" s="53" t="s">
        <v>89</v>
      </c>
      <c r="AB92" s="54">
        <v>0</v>
      </c>
      <c r="AC92" s="53" t="s">
        <v>89</v>
      </c>
      <c r="AD92" s="54">
        <v>0</v>
      </c>
      <c r="AE92" s="53">
        <v>0</v>
      </c>
      <c r="AF92" s="54">
        <v>0</v>
      </c>
      <c r="AG92" s="53" t="s">
        <v>89</v>
      </c>
      <c r="AH92" s="54">
        <v>0</v>
      </c>
      <c r="AI92" s="55"/>
      <c r="AJ92" s="53" t="s">
        <v>89</v>
      </c>
      <c r="AK92" s="54">
        <v>0</v>
      </c>
      <c r="AL92" s="53" t="s">
        <v>89</v>
      </c>
      <c r="AM92" s="54">
        <v>0</v>
      </c>
      <c r="AN92" s="53">
        <v>0</v>
      </c>
      <c r="AO92" s="54">
        <v>0</v>
      </c>
      <c r="AP92" s="53" t="s">
        <v>89</v>
      </c>
      <c r="AQ92" s="54">
        <v>0</v>
      </c>
      <c r="AR92" s="9"/>
    </row>
    <row r="93" spans="1:44" s="103" customFormat="1" ht="12.75" customHeight="1">
      <c r="A93" s="48"/>
      <c r="B93" s="173" t="s">
        <v>284</v>
      </c>
      <c r="C93" s="170">
        <v>623</v>
      </c>
      <c r="D93" s="171">
        <v>41036</v>
      </c>
      <c r="E93" s="75">
        <v>1223</v>
      </c>
      <c r="F93" s="52" t="s">
        <v>44</v>
      </c>
      <c r="G93" s="60" t="s">
        <v>235</v>
      </c>
      <c r="H93" s="47" t="s">
        <v>230</v>
      </c>
      <c r="I93" s="44" t="s">
        <v>90</v>
      </c>
      <c r="J93" s="45" t="s">
        <v>90</v>
      </c>
      <c r="K93" s="53" t="s">
        <v>90</v>
      </c>
      <c r="L93" s="54" t="s">
        <v>90</v>
      </c>
      <c r="M93" s="53">
        <v>0</v>
      </c>
      <c r="N93" s="54">
        <v>0</v>
      </c>
      <c r="O93" s="53" t="s">
        <v>90</v>
      </c>
      <c r="P93" s="54" t="s">
        <v>90</v>
      </c>
      <c r="Q93" s="46"/>
      <c r="R93" s="44" t="s">
        <v>90</v>
      </c>
      <c r="S93" s="45" t="s">
        <v>90</v>
      </c>
      <c r="T93" s="53" t="s">
        <v>90</v>
      </c>
      <c r="U93" s="54" t="s">
        <v>90</v>
      </c>
      <c r="V93" s="53">
        <v>0</v>
      </c>
      <c r="W93" s="54">
        <v>0</v>
      </c>
      <c r="X93" s="53" t="s">
        <v>90</v>
      </c>
      <c r="Y93" s="54" t="s">
        <v>90</v>
      </c>
      <c r="Z93" s="46"/>
      <c r="AA93" s="53" t="s">
        <v>90</v>
      </c>
      <c r="AB93" s="54" t="s">
        <v>90</v>
      </c>
      <c r="AC93" s="53" t="s">
        <v>90</v>
      </c>
      <c r="AD93" s="54" t="s">
        <v>90</v>
      </c>
      <c r="AE93" s="53">
        <v>0</v>
      </c>
      <c r="AF93" s="54">
        <v>0</v>
      </c>
      <c r="AG93" s="53" t="s">
        <v>90</v>
      </c>
      <c r="AH93" s="54" t="s">
        <v>90</v>
      </c>
      <c r="AI93" s="55"/>
      <c r="AJ93" s="53" t="s">
        <v>90</v>
      </c>
      <c r="AK93" s="54" t="s">
        <v>90</v>
      </c>
      <c r="AL93" s="53" t="s">
        <v>90</v>
      </c>
      <c r="AM93" s="54" t="s">
        <v>90</v>
      </c>
      <c r="AN93" s="53">
        <v>0</v>
      </c>
      <c r="AO93" s="54">
        <v>0</v>
      </c>
      <c r="AP93" s="53" t="s">
        <v>90</v>
      </c>
      <c r="AQ93" s="54" t="s">
        <v>90</v>
      </c>
      <c r="AR93" s="9"/>
    </row>
    <row r="94" spans="1:44" s="103" customFormat="1" ht="12.75" customHeight="1">
      <c r="A94" s="60"/>
      <c r="B94" s="50"/>
      <c r="C94" s="170"/>
      <c r="D94" s="171"/>
      <c r="E94" s="75"/>
      <c r="F94" s="52"/>
      <c r="G94" s="60"/>
      <c r="H94" s="47"/>
      <c r="I94" s="44"/>
      <c r="J94" s="45"/>
      <c r="K94" s="53"/>
      <c r="L94" s="54"/>
      <c r="M94" s="53"/>
      <c r="N94" s="54"/>
      <c r="O94" s="53"/>
      <c r="P94" s="54"/>
      <c r="Q94" s="46"/>
      <c r="R94" s="44"/>
      <c r="S94" s="45"/>
      <c r="T94" s="53"/>
      <c r="U94" s="54"/>
      <c r="V94" s="53"/>
      <c r="W94" s="54"/>
      <c r="X94" s="53"/>
      <c r="Y94" s="54"/>
      <c r="Z94" s="46"/>
      <c r="AA94" s="53"/>
      <c r="AB94" s="54"/>
      <c r="AC94" s="53"/>
      <c r="AD94" s="54"/>
      <c r="AE94" s="53"/>
      <c r="AF94" s="54"/>
      <c r="AG94" s="53"/>
      <c r="AH94" s="54"/>
      <c r="AI94" s="55"/>
      <c r="AJ94" s="53"/>
      <c r="AK94" s="54"/>
      <c r="AL94" s="53"/>
      <c r="AM94" s="54"/>
      <c r="AN94" s="53"/>
      <c r="AO94" s="54"/>
      <c r="AP94" s="53"/>
      <c r="AQ94" s="54"/>
      <c r="AR94" s="9"/>
    </row>
    <row r="95" spans="1:44" ht="12.75" customHeight="1">
      <c r="A95" s="60"/>
      <c r="B95" s="173" t="s">
        <v>285</v>
      </c>
      <c r="C95" s="104">
        <v>523</v>
      </c>
      <c r="D95" s="68">
        <v>40984</v>
      </c>
      <c r="E95" s="187">
        <v>1227</v>
      </c>
      <c r="F95" s="52" t="s">
        <v>45</v>
      </c>
      <c r="G95" s="106" t="s">
        <v>109</v>
      </c>
      <c r="H95" s="141" t="s">
        <v>87</v>
      </c>
      <c r="I95" s="70" t="s">
        <v>90</v>
      </c>
      <c r="J95" s="71" t="s">
        <v>90</v>
      </c>
      <c r="K95" s="70" t="s">
        <v>90</v>
      </c>
      <c r="L95" s="71" t="s">
        <v>90</v>
      </c>
      <c r="M95" s="89">
        <v>0</v>
      </c>
      <c r="N95" s="91">
        <v>0</v>
      </c>
      <c r="O95" s="88" t="s">
        <v>90</v>
      </c>
      <c r="P95" s="90" t="s">
        <v>90</v>
      </c>
      <c r="Q95" s="116"/>
      <c r="R95" s="70" t="s">
        <v>90</v>
      </c>
      <c r="S95" s="71" t="s">
        <v>90</v>
      </c>
      <c r="T95" s="70" t="s">
        <v>90</v>
      </c>
      <c r="U95" s="71" t="s">
        <v>90</v>
      </c>
      <c r="V95" s="89">
        <v>0</v>
      </c>
      <c r="W95" s="91">
        <v>0</v>
      </c>
      <c r="X95" s="88" t="s">
        <v>90</v>
      </c>
      <c r="Y95" s="90" t="s">
        <v>90</v>
      </c>
      <c r="Z95" s="188"/>
      <c r="AA95" s="70" t="s">
        <v>90</v>
      </c>
      <c r="AB95" s="71" t="s">
        <v>90</v>
      </c>
      <c r="AC95" s="70" t="s">
        <v>90</v>
      </c>
      <c r="AD95" s="71" t="s">
        <v>90</v>
      </c>
      <c r="AE95" s="89">
        <v>0</v>
      </c>
      <c r="AF95" s="91">
        <v>0</v>
      </c>
      <c r="AG95" s="88" t="s">
        <v>90</v>
      </c>
      <c r="AH95" s="90" t="s">
        <v>90</v>
      </c>
      <c r="AI95" s="188"/>
      <c r="AJ95" s="70" t="s">
        <v>90</v>
      </c>
      <c r="AK95" s="71" t="s">
        <v>90</v>
      </c>
      <c r="AL95" s="70" t="s">
        <v>90</v>
      </c>
      <c r="AM95" s="71" t="s">
        <v>90</v>
      </c>
      <c r="AN95" s="89">
        <v>0</v>
      </c>
      <c r="AO95" s="91">
        <v>0</v>
      </c>
      <c r="AP95" s="88" t="s">
        <v>90</v>
      </c>
      <c r="AQ95" s="90" t="s">
        <v>90</v>
      </c>
      <c r="AR95" s="9"/>
    </row>
    <row r="96" spans="1:44" s="103" customFormat="1" ht="12.75" customHeight="1">
      <c r="A96" s="60"/>
      <c r="B96" s="50"/>
      <c r="C96" s="170"/>
      <c r="D96" s="171"/>
      <c r="E96" s="75"/>
      <c r="F96" s="52"/>
      <c r="G96" s="60"/>
      <c r="H96" s="47"/>
      <c r="I96" s="44"/>
      <c r="J96" s="45"/>
      <c r="K96" s="53"/>
      <c r="L96" s="54"/>
      <c r="M96" s="53"/>
      <c r="N96" s="54"/>
      <c r="O96" s="53"/>
      <c r="P96" s="54"/>
      <c r="Q96" s="46"/>
      <c r="R96" s="44"/>
      <c r="S96" s="45"/>
      <c r="T96" s="53"/>
      <c r="U96" s="54"/>
      <c r="V96" s="53"/>
      <c r="W96" s="54"/>
      <c r="X96" s="53"/>
      <c r="Y96" s="54"/>
      <c r="Z96" s="46"/>
      <c r="AA96" s="53"/>
      <c r="AB96" s="54"/>
      <c r="AC96" s="53"/>
      <c r="AD96" s="54"/>
      <c r="AE96" s="53"/>
      <c r="AF96" s="54"/>
      <c r="AG96" s="53"/>
      <c r="AH96" s="54"/>
      <c r="AI96" s="55"/>
      <c r="AJ96" s="53"/>
      <c r="AK96" s="54"/>
      <c r="AL96" s="53"/>
      <c r="AM96" s="54"/>
      <c r="AN96" s="53"/>
      <c r="AO96" s="54"/>
      <c r="AP96" s="53"/>
      <c r="AQ96" s="54"/>
      <c r="AR96" s="9"/>
    </row>
    <row r="97" spans="1:44" ht="12.75" customHeight="1">
      <c r="A97" s="48"/>
      <c r="B97" s="173" t="s">
        <v>286</v>
      </c>
      <c r="C97" s="170">
        <v>634</v>
      </c>
      <c r="D97" s="171">
        <v>41036</v>
      </c>
      <c r="E97" s="75">
        <v>1237</v>
      </c>
      <c r="F97" s="52" t="s">
        <v>64</v>
      </c>
      <c r="G97" s="60" t="s">
        <v>238</v>
      </c>
      <c r="H97" s="47" t="s">
        <v>237</v>
      </c>
      <c r="I97" s="44" t="s">
        <v>92</v>
      </c>
      <c r="J97" s="45" t="s">
        <v>92</v>
      </c>
      <c r="K97" s="53" t="s">
        <v>92</v>
      </c>
      <c r="L97" s="54" t="s">
        <v>92</v>
      </c>
      <c r="M97" s="53">
        <v>0</v>
      </c>
      <c r="N97" s="54">
        <v>0</v>
      </c>
      <c r="O97" s="53" t="s">
        <v>92</v>
      </c>
      <c r="P97" s="54" t="s">
        <v>92</v>
      </c>
      <c r="Q97" s="46"/>
      <c r="R97" s="44" t="s">
        <v>92</v>
      </c>
      <c r="S97" s="45" t="s">
        <v>92</v>
      </c>
      <c r="T97" s="53" t="s">
        <v>92</v>
      </c>
      <c r="U97" s="54" t="s">
        <v>92</v>
      </c>
      <c r="V97" s="53">
        <v>0</v>
      </c>
      <c r="W97" s="54">
        <v>0</v>
      </c>
      <c r="X97" s="53" t="s">
        <v>92</v>
      </c>
      <c r="Y97" s="54" t="s">
        <v>92</v>
      </c>
      <c r="Z97" s="46"/>
      <c r="AA97" s="53" t="s">
        <v>92</v>
      </c>
      <c r="AB97" s="54" t="s">
        <v>92</v>
      </c>
      <c r="AC97" s="53" t="s">
        <v>92</v>
      </c>
      <c r="AD97" s="54" t="s">
        <v>92</v>
      </c>
      <c r="AE97" s="53">
        <v>0</v>
      </c>
      <c r="AF97" s="54">
        <v>0</v>
      </c>
      <c r="AG97" s="53" t="s">
        <v>92</v>
      </c>
      <c r="AH97" s="54" t="s">
        <v>92</v>
      </c>
      <c r="AI97" s="55"/>
      <c r="AJ97" s="53" t="s">
        <v>92</v>
      </c>
      <c r="AK97" s="54" t="s">
        <v>92</v>
      </c>
      <c r="AL97" s="53" t="s">
        <v>92</v>
      </c>
      <c r="AM97" s="54" t="s">
        <v>92</v>
      </c>
      <c r="AN97" s="53">
        <v>0</v>
      </c>
      <c r="AO97" s="54">
        <v>0</v>
      </c>
      <c r="AP97" s="53" t="s">
        <v>92</v>
      </c>
      <c r="AQ97" s="54" t="s">
        <v>92</v>
      </c>
      <c r="AR97" s="9"/>
    </row>
    <row r="98" spans="1:44" s="103" customFormat="1" ht="12.75" customHeight="1">
      <c r="A98" s="60"/>
      <c r="B98" s="50"/>
      <c r="C98" s="170"/>
      <c r="D98" s="171"/>
      <c r="E98" s="75"/>
      <c r="F98" s="52"/>
      <c r="G98" s="60"/>
      <c r="H98" s="47"/>
      <c r="I98" s="44"/>
      <c r="J98" s="45"/>
      <c r="K98" s="53"/>
      <c r="L98" s="54"/>
      <c r="M98" s="53"/>
      <c r="N98" s="54"/>
      <c r="O98" s="53"/>
      <c r="P98" s="54"/>
      <c r="Q98" s="46"/>
      <c r="R98" s="44"/>
      <c r="S98" s="45"/>
      <c r="T98" s="53"/>
      <c r="U98" s="54"/>
      <c r="V98" s="53"/>
      <c r="W98" s="54"/>
      <c r="X98" s="53"/>
      <c r="Y98" s="54"/>
      <c r="Z98" s="46"/>
      <c r="AA98" s="53"/>
      <c r="AB98" s="54"/>
      <c r="AC98" s="53"/>
      <c r="AD98" s="54"/>
      <c r="AE98" s="53"/>
      <c r="AF98" s="54"/>
      <c r="AG98" s="53"/>
      <c r="AH98" s="54"/>
      <c r="AI98" s="55"/>
      <c r="AJ98" s="53"/>
      <c r="AK98" s="54"/>
      <c r="AL98" s="53"/>
      <c r="AM98" s="54"/>
      <c r="AN98" s="53"/>
      <c r="AO98" s="54"/>
      <c r="AP98" s="53"/>
      <c r="AQ98" s="54"/>
      <c r="AR98" s="9"/>
    </row>
    <row r="99" spans="1:44" ht="25.5">
      <c r="A99" s="48"/>
      <c r="B99" s="173" t="s">
        <v>287</v>
      </c>
      <c r="C99" s="170">
        <v>620</v>
      </c>
      <c r="D99" s="171">
        <v>41036</v>
      </c>
      <c r="E99" s="75">
        <v>1287</v>
      </c>
      <c r="F99" s="52" t="s">
        <v>65</v>
      </c>
      <c r="G99" s="60" t="s">
        <v>239</v>
      </c>
      <c r="H99" s="47" t="s">
        <v>236</v>
      </c>
      <c r="I99" s="158" t="s">
        <v>240</v>
      </c>
      <c r="J99" s="45"/>
      <c r="K99" s="53"/>
      <c r="L99" s="54"/>
      <c r="M99" s="53"/>
      <c r="N99" s="54"/>
      <c r="O99" s="53"/>
      <c r="P99" s="54"/>
      <c r="Q99" s="46"/>
      <c r="R99" s="44"/>
      <c r="S99" s="45"/>
      <c r="T99" s="53"/>
      <c r="U99" s="54"/>
      <c r="V99" s="53"/>
      <c r="W99" s="54"/>
      <c r="X99" s="53"/>
      <c r="Y99" s="54"/>
      <c r="Z99" s="46"/>
      <c r="AA99" s="53"/>
      <c r="AB99" s="54"/>
      <c r="AC99" s="53"/>
      <c r="AD99" s="54"/>
      <c r="AE99" s="53"/>
      <c r="AF99" s="54"/>
      <c r="AG99" s="53"/>
      <c r="AH99" s="54"/>
      <c r="AI99" s="55"/>
      <c r="AJ99" s="53"/>
      <c r="AK99" s="54"/>
      <c r="AL99" s="53"/>
      <c r="AM99" s="54"/>
      <c r="AN99" s="53"/>
      <c r="AO99" s="54"/>
      <c r="AP99" s="53"/>
      <c r="AQ99" s="54"/>
      <c r="AR99" s="9"/>
    </row>
    <row r="100" spans="1:44" s="103" customFormat="1" ht="12.75" customHeight="1">
      <c r="A100" s="60"/>
      <c r="B100" s="50"/>
      <c r="C100" s="170"/>
      <c r="D100" s="171"/>
      <c r="E100" s="75"/>
      <c r="F100" s="52"/>
      <c r="G100" s="60"/>
      <c r="H100" s="47"/>
      <c r="I100" s="44"/>
      <c r="J100" s="45"/>
      <c r="K100" s="53"/>
      <c r="L100" s="54"/>
      <c r="M100" s="53"/>
      <c r="N100" s="54"/>
      <c r="O100" s="53"/>
      <c r="P100" s="54"/>
      <c r="Q100" s="46"/>
      <c r="R100" s="44"/>
      <c r="S100" s="45"/>
      <c r="T100" s="53"/>
      <c r="U100" s="54"/>
      <c r="V100" s="53"/>
      <c r="W100" s="54"/>
      <c r="X100" s="53"/>
      <c r="Y100" s="54"/>
      <c r="Z100" s="46"/>
      <c r="AA100" s="53"/>
      <c r="AB100" s="54"/>
      <c r="AC100" s="53"/>
      <c r="AD100" s="54"/>
      <c r="AE100" s="53"/>
      <c r="AF100" s="54"/>
      <c r="AG100" s="53"/>
      <c r="AH100" s="54"/>
      <c r="AI100" s="55"/>
      <c r="AJ100" s="53"/>
      <c r="AK100" s="54"/>
      <c r="AL100" s="53"/>
      <c r="AM100" s="54"/>
      <c r="AN100" s="53"/>
      <c r="AO100" s="54"/>
      <c r="AP100" s="53"/>
      <c r="AQ100" s="54"/>
      <c r="AR100" s="9"/>
    </row>
    <row r="101" spans="1:44" s="69" customFormat="1" ht="12.75" customHeight="1">
      <c r="A101" s="60"/>
      <c r="B101" s="173" t="s">
        <v>288</v>
      </c>
      <c r="C101" s="104">
        <v>33</v>
      </c>
      <c r="D101" s="94">
        <v>40850</v>
      </c>
      <c r="E101" s="187">
        <v>5001</v>
      </c>
      <c r="F101" s="52" t="s">
        <v>66</v>
      </c>
      <c r="G101" s="120" t="s">
        <v>307</v>
      </c>
      <c r="H101" s="141" t="s">
        <v>119</v>
      </c>
      <c r="I101" s="88">
        <v>0</v>
      </c>
      <c r="J101" s="90">
        <v>0</v>
      </c>
      <c r="K101" s="88">
        <v>5.2</v>
      </c>
      <c r="L101" s="90">
        <v>5.2</v>
      </c>
      <c r="M101" s="88">
        <v>0</v>
      </c>
      <c r="N101" s="90">
        <v>0</v>
      </c>
      <c r="O101" s="88">
        <f>I101+K101+M101</f>
        <v>5.2</v>
      </c>
      <c r="P101" s="90">
        <f>J101+L101+N101</f>
        <v>5.2</v>
      </c>
      <c r="Q101" s="117"/>
      <c r="R101" s="88">
        <v>0</v>
      </c>
      <c r="S101" s="90">
        <v>0</v>
      </c>
      <c r="T101" s="88">
        <v>5.2</v>
      </c>
      <c r="U101" s="90">
        <v>5.2</v>
      </c>
      <c r="V101" s="88">
        <v>0</v>
      </c>
      <c r="W101" s="90">
        <v>0</v>
      </c>
      <c r="X101" s="88">
        <f>R101+T101+V101</f>
        <v>5.2</v>
      </c>
      <c r="Y101" s="90">
        <f>S101+U101+W101</f>
        <v>5.2</v>
      </c>
      <c r="Z101" s="189"/>
      <c r="AA101" s="88">
        <v>0</v>
      </c>
      <c r="AB101" s="90">
        <v>0</v>
      </c>
      <c r="AC101" s="88">
        <v>5.3</v>
      </c>
      <c r="AD101" s="90">
        <v>5.3</v>
      </c>
      <c r="AE101" s="88">
        <v>0</v>
      </c>
      <c r="AF101" s="90">
        <v>0</v>
      </c>
      <c r="AG101" s="88">
        <f>AA101+AC101+AE101</f>
        <v>5.3</v>
      </c>
      <c r="AH101" s="90">
        <f>AB101+AD101+AF101</f>
        <v>5.3</v>
      </c>
      <c r="AI101" s="189"/>
      <c r="AJ101" s="88">
        <v>0</v>
      </c>
      <c r="AK101" s="90">
        <v>0</v>
      </c>
      <c r="AL101" s="88">
        <v>5.3</v>
      </c>
      <c r="AM101" s="90">
        <v>5.3</v>
      </c>
      <c r="AN101" s="88">
        <v>0</v>
      </c>
      <c r="AO101" s="90">
        <v>0</v>
      </c>
      <c r="AP101" s="88">
        <f>AJ101+AL101+AN101</f>
        <v>5.3</v>
      </c>
      <c r="AQ101" s="90">
        <f>AK101+AM101+AO101</f>
        <v>5.3</v>
      </c>
      <c r="AR101" s="9"/>
    </row>
    <row r="102" spans="1:44" s="103" customFormat="1" ht="12.75" customHeight="1">
      <c r="A102" s="60"/>
      <c r="B102" s="173" t="s">
        <v>288</v>
      </c>
      <c r="C102" s="104">
        <v>595</v>
      </c>
      <c r="D102" s="94">
        <v>41015</v>
      </c>
      <c r="E102" s="187">
        <v>5001</v>
      </c>
      <c r="F102" s="52" t="s">
        <v>66</v>
      </c>
      <c r="G102" s="120" t="s">
        <v>172</v>
      </c>
      <c r="H102" s="141" t="s">
        <v>119</v>
      </c>
      <c r="I102" s="88">
        <v>0</v>
      </c>
      <c r="J102" s="90">
        <v>0</v>
      </c>
      <c r="K102" s="88">
        <v>2.2999999999999998</v>
      </c>
      <c r="L102" s="90">
        <v>2.2999999999999998</v>
      </c>
      <c r="M102" s="88">
        <v>0</v>
      </c>
      <c r="N102" s="90">
        <v>0</v>
      </c>
      <c r="O102" s="114">
        <f>I102+K102+M102</f>
        <v>2.2999999999999998</v>
      </c>
      <c r="P102" s="115">
        <f>J102+L102+N102</f>
        <v>2.2999999999999998</v>
      </c>
      <c r="Q102" s="117"/>
      <c r="R102" s="88">
        <v>0</v>
      </c>
      <c r="S102" s="90">
        <v>0</v>
      </c>
      <c r="T102" s="88">
        <v>2.2999999999999998</v>
      </c>
      <c r="U102" s="90">
        <v>2.2999999999999998</v>
      </c>
      <c r="V102" s="88">
        <v>0</v>
      </c>
      <c r="W102" s="90">
        <v>0</v>
      </c>
      <c r="X102" s="114">
        <f>R102+T102+V102</f>
        <v>2.2999999999999998</v>
      </c>
      <c r="Y102" s="115">
        <f>S102+U102+W102</f>
        <v>2.2999999999999998</v>
      </c>
      <c r="Z102" s="189"/>
      <c r="AA102" s="88">
        <v>0</v>
      </c>
      <c r="AB102" s="90">
        <v>0</v>
      </c>
      <c r="AC102" s="88">
        <v>2.2999999999999998</v>
      </c>
      <c r="AD102" s="90">
        <v>2.2999999999999998</v>
      </c>
      <c r="AE102" s="88">
        <v>0</v>
      </c>
      <c r="AF102" s="90">
        <v>0</v>
      </c>
      <c r="AG102" s="114">
        <f>AA102+AC102+AE102</f>
        <v>2.2999999999999998</v>
      </c>
      <c r="AH102" s="115">
        <f>AB102+AD102+AF102</f>
        <v>2.2999999999999998</v>
      </c>
      <c r="AI102" s="189"/>
      <c r="AJ102" s="88">
        <v>0</v>
      </c>
      <c r="AK102" s="90">
        <v>0</v>
      </c>
      <c r="AL102" s="88">
        <v>2.2999999999999998</v>
      </c>
      <c r="AM102" s="90">
        <v>2.2999999999999998</v>
      </c>
      <c r="AN102" s="88">
        <v>0</v>
      </c>
      <c r="AO102" s="90">
        <v>0</v>
      </c>
      <c r="AP102" s="114">
        <f>AJ102+AL102+AN102</f>
        <v>2.2999999999999998</v>
      </c>
      <c r="AQ102" s="115">
        <f>AK102+AM102+AO102</f>
        <v>2.2999999999999998</v>
      </c>
      <c r="AR102" s="9"/>
    </row>
    <row r="103" spans="1:44" s="103" customFormat="1" ht="12.75" customHeight="1">
      <c r="A103" s="60"/>
      <c r="B103" s="173" t="s">
        <v>288</v>
      </c>
      <c r="C103" s="78">
        <v>33</v>
      </c>
      <c r="D103" s="126">
        <v>40850</v>
      </c>
      <c r="E103" s="187">
        <v>5001</v>
      </c>
      <c r="F103" s="52" t="s">
        <v>66</v>
      </c>
      <c r="G103" s="152" t="s">
        <v>178</v>
      </c>
      <c r="H103" s="141" t="s">
        <v>119</v>
      </c>
      <c r="I103" s="151" t="s">
        <v>177</v>
      </c>
      <c r="J103" s="90"/>
      <c r="K103" s="88"/>
      <c r="L103" s="90"/>
      <c r="M103" s="88"/>
      <c r="N103" s="90"/>
      <c r="O103" s="114"/>
      <c r="P103" s="115"/>
      <c r="Q103" s="117"/>
      <c r="R103" s="88"/>
      <c r="S103" s="90"/>
      <c r="T103" s="88"/>
      <c r="U103" s="90"/>
      <c r="V103" s="88"/>
      <c r="W103" s="90"/>
      <c r="X103" s="114"/>
      <c r="Y103" s="115"/>
      <c r="Z103" s="189"/>
      <c r="AA103" s="88"/>
      <c r="AB103" s="90"/>
      <c r="AC103" s="88"/>
      <c r="AD103" s="90"/>
      <c r="AE103" s="88"/>
      <c r="AF103" s="90"/>
      <c r="AG103" s="114"/>
      <c r="AH103" s="115"/>
      <c r="AI103" s="189"/>
      <c r="AJ103" s="88"/>
      <c r="AK103" s="90"/>
      <c r="AL103" s="88"/>
      <c r="AM103" s="90"/>
      <c r="AN103" s="88"/>
      <c r="AO103" s="90"/>
      <c r="AP103" s="114"/>
      <c r="AQ103" s="115"/>
      <c r="AR103" s="9"/>
    </row>
    <row r="104" spans="1:44" s="103" customFormat="1" ht="12.75" customHeight="1">
      <c r="A104" s="48"/>
      <c r="B104" s="173" t="s">
        <v>288</v>
      </c>
      <c r="C104" s="104">
        <v>610</v>
      </c>
      <c r="D104" s="94">
        <v>41024</v>
      </c>
      <c r="E104" s="187">
        <v>5001</v>
      </c>
      <c r="F104" s="52" t="s">
        <v>66</v>
      </c>
      <c r="G104" s="152" t="s">
        <v>339</v>
      </c>
      <c r="H104" s="141" t="s">
        <v>354</v>
      </c>
      <c r="I104" s="88">
        <v>-2.6</v>
      </c>
      <c r="J104" s="90">
        <v>-2.6</v>
      </c>
      <c r="K104" s="88">
        <v>2.6</v>
      </c>
      <c r="L104" s="90">
        <v>2.6</v>
      </c>
      <c r="M104" s="88">
        <v>0</v>
      </c>
      <c r="N104" s="90">
        <v>0</v>
      </c>
      <c r="O104" s="114">
        <f>I104+K104+M104</f>
        <v>0</v>
      </c>
      <c r="P104" s="115">
        <f>J104+L104+N104</f>
        <v>0</v>
      </c>
      <c r="Q104" s="117"/>
      <c r="R104" s="88">
        <v>-2.6</v>
      </c>
      <c r="S104" s="90">
        <v>-2.6</v>
      </c>
      <c r="T104" s="88">
        <v>2.6</v>
      </c>
      <c r="U104" s="90">
        <v>2.6</v>
      </c>
      <c r="V104" s="88">
        <v>0</v>
      </c>
      <c r="W104" s="90">
        <v>0</v>
      </c>
      <c r="X104" s="114">
        <f>R104+T104+V104</f>
        <v>0</v>
      </c>
      <c r="Y104" s="115">
        <f>S104+U104+W104</f>
        <v>0</v>
      </c>
      <c r="Z104" s="189"/>
      <c r="AA104" s="88">
        <v>-2.6</v>
      </c>
      <c r="AB104" s="90">
        <v>-2.6</v>
      </c>
      <c r="AC104" s="88">
        <v>2.6</v>
      </c>
      <c r="AD104" s="90">
        <v>2.6</v>
      </c>
      <c r="AE104" s="88">
        <v>0</v>
      </c>
      <c r="AF104" s="90">
        <v>0</v>
      </c>
      <c r="AG104" s="114">
        <f>AA104+AC104+AE104</f>
        <v>0</v>
      </c>
      <c r="AH104" s="115">
        <f>AB104+AD104+AF104</f>
        <v>0</v>
      </c>
      <c r="AI104" s="189"/>
      <c r="AJ104" s="88">
        <v>-2.6</v>
      </c>
      <c r="AK104" s="90">
        <v>-2.6</v>
      </c>
      <c r="AL104" s="88">
        <v>2.6</v>
      </c>
      <c r="AM104" s="90">
        <v>2.6</v>
      </c>
      <c r="AN104" s="88">
        <v>0</v>
      </c>
      <c r="AO104" s="90">
        <v>0</v>
      </c>
      <c r="AP104" s="114">
        <f>AJ104+AL104+AN104</f>
        <v>0</v>
      </c>
      <c r="AQ104" s="115">
        <f>AK104+AM104+AO104</f>
        <v>0</v>
      </c>
      <c r="AR104" s="9"/>
    </row>
    <row r="105" spans="1:44" s="103" customFormat="1" ht="25.5">
      <c r="A105" s="160"/>
      <c r="B105" s="173" t="s">
        <v>288</v>
      </c>
      <c r="C105" s="104">
        <v>615</v>
      </c>
      <c r="D105" s="94">
        <v>41024</v>
      </c>
      <c r="E105" s="187">
        <v>5001</v>
      </c>
      <c r="F105" s="52" t="s">
        <v>66</v>
      </c>
      <c r="G105" s="152" t="s">
        <v>351</v>
      </c>
      <c r="H105" s="120" t="s">
        <v>350</v>
      </c>
      <c r="I105" s="151">
        <v>0</v>
      </c>
      <c r="J105" s="90">
        <v>0</v>
      </c>
      <c r="K105" s="88">
        <v>-5.7</v>
      </c>
      <c r="L105" s="90">
        <v>-5.7</v>
      </c>
      <c r="M105" s="88">
        <v>0</v>
      </c>
      <c r="N105" s="90">
        <v>0</v>
      </c>
      <c r="O105" s="114">
        <f>I105+K105+M105</f>
        <v>-5.7</v>
      </c>
      <c r="P105" s="115">
        <f>J105+L105+N105</f>
        <v>-5.7</v>
      </c>
      <c r="Q105" s="117"/>
      <c r="R105" s="88">
        <v>0</v>
      </c>
      <c r="S105" s="90">
        <v>0</v>
      </c>
      <c r="T105" s="88">
        <v>-4.4000000000000004</v>
      </c>
      <c r="U105" s="90">
        <v>-4.4000000000000004</v>
      </c>
      <c r="V105" s="88">
        <v>0</v>
      </c>
      <c r="W105" s="90">
        <v>0</v>
      </c>
      <c r="X105" s="114">
        <f>R105+T105+V105</f>
        <v>-4.4000000000000004</v>
      </c>
      <c r="Y105" s="115">
        <f>S105+U105+W105</f>
        <v>-4.4000000000000004</v>
      </c>
      <c r="Z105" s="189"/>
      <c r="AA105" s="88">
        <v>0</v>
      </c>
      <c r="AB105" s="90">
        <v>0</v>
      </c>
      <c r="AC105" s="88">
        <v>-4.2</v>
      </c>
      <c r="AD105" s="90">
        <v>-4.2</v>
      </c>
      <c r="AE105" s="88">
        <v>0</v>
      </c>
      <c r="AF105" s="90">
        <v>0</v>
      </c>
      <c r="AG105" s="114">
        <f>AA105+AC105+AE105</f>
        <v>-4.2</v>
      </c>
      <c r="AH105" s="115">
        <f>AB105+AD105+AF105</f>
        <v>-4.2</v>
      </c>
      <c r="AI105" s="189"/>
      <c r="AJ105" s="88">
        <v>0</v>
      </c>
      <c r="AK105" s="90">
        <v>0</v>
      </c>
      <c r="AL105" s="88">
        <v>-4.3</v>
      </c>
      <c r="AM105" s="90">
        <v>-4.3</v>
      </c>
      <c r="AN105" s="88">
        <v>0</v>
      </c>
      <c r="AO105" s="90">
        <v>0</v>
      </c>
      <c r="AP105" s="114">
        <f>AJ105+AL105+AN105</f>
        <v>-4.3</v>
      </c>
      <c r="AQ105" s="115">
        <f>AK105+AM105+AO105</f>
        <v>-4.3</v>
      </c>
      <c r="AR105" s="9"/>
    </row>
    <row r="106" spans="1:44" s="103" customFormat="1" ht="12.75" customHeight="1">
      <c r="A106" s="60"/>
      <c r="B106" s="50"/>
      <c r="C106" s="104"/>
      <c r="D106" s="94"/>
      <c r="E106" s="187"/>
      <c r="F106" s="52"/>
      <c r="G106" s="120"/>
      <c r="H106" s="141"/>
      <c r="I106" s="88"/>
      <c r="J106" s="90"/>
      <c r="K106" s="88"/>
      <c r="L106" s="90"/>
      <c r="M106" s="88"/>
      <c r="N106" s="90"/>
      <c r="O106" s="114"/>
      <c r="P106" s="115"/>
      <c r="Q106" s="117"/>
      <c r="R106" s="88"/>
      <c r="S106" s="90"/>
      <c r="T106" s="88"/>
      <c r="U106" s="90"/>
      <c r="V106" s="88"/>
      <c r="W106" s="90"/>
      <c r="X106" s="114"/>
      <c r="Y106" s="115"/>
      <c r="Z106" s="189"/>
      <c r="AA106" s="88"/>
      <c r="AB106" s="90"/>
      <c r="AC106" s="88"/>
      <c r="AD106" s="90"/>
      <c r="AE106" s="88"/>
      <c r="AF106" s="90"/>
      <c r="AG106" s="114"/>
      <c r="AH106" s="115"/>
      <c r="AI106" s="189"/>
      <c r="AJ106" s="88"/>
      <c r="AK106" s="90"/>
      <c r="AL106" s="88"/>
      <c r="AM106" s="90"/>
      <c r="AN106" s="88"/>
      <c r="AO106" s="90"/>
      <c r="AP106" s="114"/>
      <c r="AQ106" s="115"/>
      <c r="AR106" s="9"/>
    </row>
    <row r="107" spans="1:44" s="69" customFormat="1" ht="12.75" customHeight="1">
      <c r="A107" s="60"/>
      <c r="B107" s="173" t="s">
        <v>289</v>
      </c>
      <c r="C107" s="77">
        <v>583</v>
      </c>
      <c r="D107" s="68">
        <v>41015</v>
      </c>
      <c r="E107" s="187">
        <v>5201</v>
      </c>
      <c r="F107" s="52" t="s">
        <v>67</v>
      </c>
      <c r="G107" s="177" t="s">
        <v>173</v>
      </c>
      <c r="H107" s="92" t="s">
        <v>121</v>
      </c>
      <c r="I107" s="111">
        <v>0</v>
      </c>
      <c r="J107" s="113">
        <v>0</v>
      </c>
      <c r="K107" s="111">
        <v>0</v>
      </c>
      <c r="L107" s="113">
        <v>0</v>
      </c>
      <c r="M107" s="111">
        <v>0.8</v>
      </c>
      <c r="N107" s="113">
        <v>2.5</v>
      </c>
      <c r="O107" s="88">
        <f>I107+K107+M107</f>
        <v>0.8</v>
      </c>
      <c r="P107" s="90">
        <f>J107+L107+N107</f>
        <v>2.5</v>
      </c>
      <c r="Q107" s="119"/>
      <c r="R107" s="111">
        <v>0</v>
      </c>
      <c r="S107" s="113">
        <v>0</v>
      </c>
      <c r="T107" s="111">
        <v>0</v>
      </c>
      <c r="U107" s="113">
        <v>0</v>
      </c>
      <c r="V107" s="111">
        <v>3.5</v>
      </c>
      <c r="W107" s="113">
        <v>2.5</v>
      </c>
      <c r="X107" s="88">
        <f>R107+T107+V107</f>
        <v>3.5</v>
      </c>
      <c r="Y107" s="90">
        <f>S107+U107+W107</f>
        <v>2.5</v>
      </c>
      <c r="Z107" s="46"/>
      <c r="AA107" s="53">
        <v>0</v>
      </c>
      <c r="AB107" s="54">
        <v>0</v>
      </c>
      <c r="AC107" s="53">
        <v>0</v>
      </c>
      <c r="AD107" s="54">
        <v>0</v>
      </c>
      <c r="AE107" s="53">
        <v>5</v>
      </c>
      <c r="AF107" s="54">
        <v>2.5</v>
      </c>
      <c r="AG107" s="88">
        <f>AA107+AC107+AE107</f>
        <v>5</v>
      </c>
      <c r="AH107" s="90">
        <f>AB107+AD107+AF107</f>
        <v>2.5</v>
      </c>
      <c r="AI107" s="55"/>
      <c r="AJ107" s="53">
        <v>0</v>
      </c>
      <c r="AK107" s="54">
        <v>0</v>
      </c>
      <c r="AL107" s="53">
        <v>0</v>
      </c>
      <c r="AM107" s="54">
        <v>0</v>
      </c>
      <c r="AN107" s="53">
        <v>2.7</v>
      </c>
      <c r="AO107" s="54">
        <v>2.5</v>
      </c>
      <c r="AP107" s="88">
        <f>AJ107+AL107+AN107</f>
        <v>2.7</v>
      </c>
      <c r="AQ107" s="90">
        <f>AK107+AM107+AO107</f>
        <v>2.5</v>
      </c>
      <c r="AR107" s="9"/>
    </row>
    <row r="108" spans="1:44" s="103" customFormat="1" ht="12.75" customHeight="1">
      <c r="A108" s="60"/>
      <c r="B108" s="173" t="s">
        <v>289</v>
      </c>
      <c r="C108" s="77">
        <v>587</v>
      </c>
      <c r="D108" s="68">
        <v>41015</v>
      </c>
      <c r="E108" s="187">
        <v>5201</v>
      </c>
      <c r="F108" s="52" t="s">
        <v>67</v>
      </c>
      <c r="G108" s="177" t="s">
        <v>174</v>
      </c>
      <c r="H108" s="92" t="s">
        <v>121</v>
      </c>
      <c r="I108" s="111">
        <v>0</v>
      </c>
      <c r="J108" s="113">
        <v>0</v>
      </c>
      <c r="K108" s="111">
        <v>0</v>
      </c>
      <c r="L108" s="113">
        <v>0</v>
      </c>
      <c r="M108" s="111" t="s">
        <v>95</v>
      </c>
      <c r="N108" s="113" t="s">
        <v>95</v>
      </c>
      <c r="O108" s="111" t="s">
        <v>95</v>
      </c>
      <c r="P108" s="113" t="s">
        <v>95</v>
      </c>
      <c r="Q108" s="119"/>
      <c r="R108" s="111">
        <v>0</v>
      </c>
      <c r="S108" s="113">
        <v>0</v>
      </c>
      <c r="T108" s="111">
        <v>0</v>
      </c>
      <c r="U108" s="113">
        <v>0</v>
      </c>
      <c r="V108" s="111" t="s">
        <v>95</v>
      </c>
      <c r="W108" s="113" t="s">
        <v>95</v>
      </c>
      <c r="X108" s="111" t="s">
        <v>95</v>
      </c>
      <c r="Y108" s="113" t="s">
        <v>95</v>
      </c>
      <c r="Z108" s="46"/>
      <c r="AA108" s="53">
        <v>0</v>
      </c>
      <c r="AB108" s="54">
        <v>0</v>
      </c>
      <c r="AC108" s="53">
        <v>0</v>
      </c>
      <c r="AD108" s="54">
        <v>0</v>
      </c>
      <c r="AE108" s="53" t="s">
        <v>95</v>
      </c>
      <c r="AF108" s="54" t="s">
        <v>95</v>
      </c>
      <c r="AG108" s="53" t="s">
        <v>95</v>
      </c>
      <c r="AH108" s="54" t="s">
        <v>95</v>
      </c>
      <c r="AI108" s="55"/>
      <c r="AJ108" s="53">
        <v>0</v>
      </c>
      <c r="AK108" s="54">
        <v>0</v>
      </c>
      <c r="AL108" s="53">
        <v>0</v>
      </c>
      <c r="AM108" s="54">
        <v>0</v>
      </c>
      <c r="AN108" s="53" t="s">
        <v>95</v>
      </c>
      <c r="AO108" s="54" t="s">
        <v>95</v>
      </c>
      <c r="AP108" s="53" t="s">
        <v>95</v>
      </c>
      <c r="AQ108" s="54" t="s">
        <v>95</v>
      </c>
      <c r="AR108" s="9"/>
    </row>
    <row r="109" spans="1:44" s="103" customFormat="1" ht="12.75" customHeight="1">
      <c r="A109" s="60"/>
      <c r="B109" s="173" t="s">
        <v>289</v>
      </c>
      <c r="C109" s="77">
        <v>591</v>
      </c>
      <c r="D109" s="68">
        <v>41015</v>
      </c>
      <c r="E109" s="187">
        <v>5201</v>
      </c>
      <c r="F109" s="52" t="s">
        <v>67</v>
      </c>
      <c r="G109" s="177" t="s">
        <v>175</v>
      </c>
      <c r="H109" s="92" t="s">
        <v>121</v>
      </c>
      <c r="I109" s="111">
        <v>0</v>
      </c>
      <c r="J109" s="113">
        <v>0</v>
      </c>
      <c r="K109" s="111">
        <v>0</v>
      </c>
      <c r="L109" s="113">
        <v>0</v>
      </c>
      <c r="M109" s="111" t="s">
        <v>95</v>
      </c>
      <c r="N109" s="113" t="s">
        <v>95</v>
      </c>
      <c r="O109" s="111" t="s">
        <v>95</v>
      </c>
      <c r="P109" s="113" t="s">
        <v>95</v>
      </c>
      <c r="Q109" s="119"/>
      <c r="R109" s="111">
        <v>0</v>
      </c>
      <c r="S109" s="113">
        <v>0</v>
      </c>
      <c r="T109" s="111">
        <v>0</v>
      </c>
      <c r="U109" s="113">
        <v>0</v>
      </c>
      <c r="V109" s="111" t="s">
        <v>95</v>
      </c>
      <c r="W109" s="113" t="s">
        <v>95</v>
      </c>
      <c r="X109" s="111" t="s">
        <v>95</v>
      </c>
      <c r="Y109" s="113" t="s">
        <v>95</v>
      </c>
      <c r="Z109" s="46"/>
      <c r="AA109" s="53">
        <v>0</v>
      </c>
      <c r="AB109" s="54">
        <v>0</v>
      </c>
      <c r="AC109" s="53">
        <v>0</v>
      </c>
      <c r="AD109" s="54">
        <v>0</v>
      </c>
      <c r="AE109" s="53" t="s">
        <v>95</v>
      </c>
      <c r="AF109" s="54" t="s">
        <v>95</v>
      </c>
      <c r="AG109" s="53" t="s">
        <v>95</v>
      </c>
      <c r="AH109" s="54" t="s">
        <v>95</v>
      </c>
      <c r="AI109" s="55"/>
      <c r="AJ109" s="53">
        <v>0</v>
      </c>
      <c r="AK109" s="54">
        <v>0</v>
      </c>
      <c r="AL109" s="53">
        <v>0</v>
      </c>
      <c r="AM109" s="54">
        <v>0</v>
      </c>
      <c r="AN109" s="53" t="s">
        <v>95</v>
      </c>
      <c r="AO109" s="54" t="s">
        <v>95</v>
      </c>
      <c r="AP109" s="53" t="s">
        <v>95</v>
      </c>
      <c r="AQ109" s="54" t="s">
        <v>95</v>
      </c>
      <c r="AR109" s="9"/>
    </row>
    <row r="110" spans="1:44" s="103" customFormat="1" ht="12.75" customHeight="1">
      <c r="A110" s="60"/>
      <c r="B110" s="50"/>
      <c r="C110" s="77"/>
      <c r="D110" s="68"/>
      <c r="E110" s="187"/>
      <c r="F110" s="52"/>
      <c r="G110" s="137"/>
      <c r="H110" s="92"/>
      <c r="I110" s="111"/>
      <c r="J110" s="113"/>
      <c r="K110" s="111"/>
      <c r="L110" s="113"/>
      <c r="M110" s="111"/>
      <c r="N110" s="113"/>
      <c r="O110" s="111"/>
      <c r="P110" s="113"/>
      <c r="Q110" s="119"/>
      <c r="R110" s="111"/>
      <c r="S110" s="113"/>
      <c r="T110" s="111"/>
      <c r="U110" s="113"/>
      <c r="V110" s="111"/>
      <c r="W110" s="113"/>
      <c r="X110" s="111"/>
      <c r="Y110" s="113"/>
      <c r="Z110" s="46"/>
      <c r="AA110" s="111"/>
      <c r="AB110" s="113"/>
      <c r="AC110" s="111"/>
      <c r="AD110" s="113"/>
      <c r="AE110" s="111"/>
      <c r="AF110" s="113"/>
      <c r="AG110" s="111"/>
      <c r="AH110" s="113"/>
      <c r="AI110" s="55"/>
      <c r="AJ110" s="111"/>
      <c r="AK110" s="113"/>
      <c r="AL110" s="111"/>
      <c r="AM110" s="113"/>
      <c r="AN110" s="111"/>
      <c r="AO110" s="113"/>
      <c r="AP110" s="111"/>
      <c r="AQ110" s="113"/>
      <c r="AR110" s="9"/>
    </row>
    <row r="111" spans="1:44" s="69" customFormat="1" ht="12.75" customHeight="1">
      <c r="A111" s="60"/>
      <c r="B111" s="173" t="s">
        <v>290</v>
      </c>
      <c r="C111" s="104">
        <v>601</v>
      </c>
      <c r="D111" s="94">
        <v>41015</v>
      </c>
      <c r="E111" s="187">
        <v>5301</v>
      </c>
      <c r="F111" s="52" t="s">
        <v>68</v>
      </c>
      <c r="G111" s="150" t="s">
        <v>309</v>
      </c>
      <c r="H111" s="139" t="s">
        <v>122</v>
      </c>
      <c r="I111" s="111">
        <v>75.2</v>
      </c>
      <c r="J111" s="113">
        <v>21.5</v>
      </c>
      <c r="K111" s="111">
        <v>0</v>
      </c>
      <c r="L111" s="113">
        <v>0</v>
      </c>
      <c r="M111" s="111">
        <v>0</v>
      </c>
      <c r="N111" s="113">
        <v>0</v>
      </c>
      <c r="O111" s="111">
        <f>I111+K111+M111</f>
        <v>75.2</v>
      </c>
      <c r="P111" s="113">
        <f>J111+L111+N111</f>
        <v>21.5</v>
      </c>
      <c r="Q111" s="119"/>
      <c r="R111" s="111">
        <v>34.799999999999997</v>
      </c>
      <c r="S111" s="113">
        <v>21.5</v>
      </c>
      <c r="T111" s="111">
        <v>0</v>
      </c>
      <c r="U111" s="113">
        <v>0</v>
      </c>
      <c r="V111" s="111">
        <v>0</v>
      </c>
      <c r="W111" s="113">
        <v>0</v>
      </c>
      <c r="X111" s="111">
        <f>R111+T111+V111</f>
        <v>34.799999999999997</v>
      </c>
      <c r="Y111" s="113">
        <f>S111+U111+W111</f>
        <v>21.5</v>
      </c>
      <c r="Z111" s="46"/>
      <c r="AA111" s="53">
        <v>2.1</v>
      </c>
      <c r="AB111" s="54">
        <v>21.5</v>
      </c>
      <c r="AC111" s="53">
        <v>0</v>
      </c>
      <c r="AD111" s="54">
        <v>0</v>
      </c>
      <c r="AE111" s="53">
        <v>0</v>
      </c>
      <c r="AF111" s="54">
        <v>0</v>
      </c>
      <c r="AG111" s="53">
        <f>AA111+AC111+AE111</f>
        <v>2.1</v>
      </c>
      <c r="AH111" s="54">
        <f>AB111+AD111+AF111</f>
        <v>21.5</v>
      </c>
      <c r="AI111" s="55"/>
      <c r="AJ111" s="53">
        <v>35.200000000000003</v>
      </c>
      <c r="AK111" s="54">
        <v>21.5</v>
      </c>
      <c r="AL111" s="53">
        <v>0</v>
      </c>
      <c r="AM111" s="54">
        <v>0</v>
      </c>
      <c r="AN111" s="53">
        <v>0</v>
      </c>
      <c r="AO111" s="54">
        <v>0</v>
      </c>
      <c r="AP111" s="53">
        <f>AJ111+AL111+AN111</f>
        <v>35.200000000000003</v>
      </c>
      <c r="AQ111" s="54">
        <f>AK111+AM111+AO111</f>
        <v>21.5</v>
      </c>
      <c r="AR111" s="9"/>
    </row>
    <row r="112" spans="1:44" s="103" customFormat="1" ht="12.75" customHeight="1">
      <c r="A112" s="60"/>
      <c r="B112" s="50"/>
      <c r="C112" s="104"/>
      <c r="D112" s="94"/>
      <c r="E112" s="187"/>
      <c r="F112" s="52"/>
      <c r="G112" s="106"/>
      <c r="H112" s="139"/>
      <c r="I112" s="110"/>
      <c r="J112" s="112"/>
      <c r="K112" s="110"/>
      <c r="L112" s="112"/>
      <c r="M112" s="110"/>
      <c r="N112" s="112"/>
      <c r="O112" s="110"/>
      <c r="P112" s="112"/>
      <c r="Q112" s="118"/>
      <c r="R112" s="110"/>
      <c r="S112" s="112"/>
      <c r="T112" s="110"/>
      <c r="U112" s="112"/>
      <c r="V112" s="110"/>
      <c r="W112" s="112"/>
      <c r="X112" s="110"/>
      <c r="Y112" s="112"/>
      <c r="Z112" s="46"/>
      <c r="AA112" s="53"/>
      <c r="AB112" s="54"/>
      <c r="AC112" s="53"/>
      <c r="AD112" s="54"/>
      <c r="AE112" s="53"/>
      <c r="AF112" s="54"/>
      <c r="AG112" s="53"/>
      <c r="AH112" s="54"/>
      <c r="AI112" s="55"/>
      <c r="AJ112" s="53"/>
      <c r="AK112" s="54"/>
      <c r="AL112" s="53"/>
      <c r="AM112" s="54"/>
      <c r="AN112" s="53"/>
      <c r="AO112" s="54"/>
      <c r="AP112" s="53"/>
      <c r="AQ112" s="54"/>
      <c r="AR112" s="9"/>
    </row>
    <row r="113" spans="1:44" s="69" customFormat="1" ht="12.75" customHeight="1">
      <c r="A113" s="60"/>
      <c r="B113" s="173" t="s">
        <v>291</v>
      </c>
      <c r="C113" s="78">
        <v>512</v>
      </c>
      <c r="D113" s="126">
        <v>40984</v>
      </c>
      <c r="E113" s="187">
        <v>5403</v>
      </c>
      <c r="F113" s="52" t="s">
        <v>69</v>
      </c>
      <c r="G113" s="80" t="s">
        <v>110</v>
      </c>
      <c r="H113" s="138" t="s">
        <v>123</v>
      </c>
      <c r="I113" s="89">
        <v>188.8</v>
      </c>
      <c r="J113" s="91">
        <v>188.8</v>
      </c>
      <c r="K113" s="89">
        <v>-188.8</v>
      </c>
      <c r="L113" s="91">
        <v>-188.8</v>
      </c>
      <c r="M113" s="89">
        <v>0</v>
      </c>
      <c r="N113" s="91">
        <v>0</v>
      </c>
      <c r="O113" s="88">
        <f>I113+K113+M113</f>
        <v>0</v>
      </c>
      <c r="P113" s="90">
        <f>J113+L113+N113</f>
        <v>0</v>
      </c>
      <c r="Q113" s="116"/>
      <c r="R113" s="89">
        <v>143.69999999999999</v>
      </c>
      <c r="S113" s="91">
        <v>143.69999999999999</v>
      </c>
      <c r="T113" s="89">
        <v>-143.69999999999999</v>
      </c>
      <c r="U113" s="91">
        <v>-143.69999999999999</v>
      </c>
      <c r="V113" s="89">
        <v>0</v>
      </c>
      <c r="W113" s="91">
        <v>0</v>
      </c>
      <c r="X113" s="88">
        <f>R113+T113+V113</f>
        <v>0</v>
      </c>
      <c r="Y113" s="90">
        <f>S113+U113+W113</f>
        <v>0</v>
      </c>
      <c r="Z113" s="188"/>
      <c r="AA113" s="89">
        <v>97.7</v>
      </c>
      <c r="AB113" s="91">
        <v>97.7</v>
      </c>
      <c r="AC113" s="89">
        <v>-97.7</v>
      </c>
      <c r="AD113" s="91">
        <v>-97.7</v>
      </c>
      <c r="AE113" s="89">
        <v>0</v>
      </c>
      <c r="AF113" s="91">
        <v>0</v>
      </c>
      <c r="AG113" s="88">
        <f>AA113+AC113+AE113</f>
        <v>0</v>
      </c>
      <c r="AH113" s="90">
        <f>AB113+AD113+AF113</f>
        <v>0</v>
      </c>
      <c r="AI113" s="188"/>
      <c r="AJ113" s="89">
        <v>76</v>
      </c>
      <c r="AK113" s="91">
        <v>76</v>
      </c>
      <c r="AL113" s="89">
        <v>-76</v>
      </c>
      <c r="AM113" s="91">
        <v>-76</v>
      </c>
      <c r="AN113" s="89">
        <v>0</v>
      </c>
      <c r="AO113" s="91">
        <v>0</v>
      </c>
      <c r="AP113" s="88">
        <f>AJ113+AL113+AN113</f>
        <v>0</v>
      </c>
      <c r="AQ113" s="90">
        <f>AK113+AM113+AO113</f>
        <v>0</v>
      </c>
      <c r="AR113" s="9"/>
    </row>
    <row r="114" spans="1:44" s="103" customFormat="1" ht="12.75" customHeight="1">
      <c r="A114" s="60"/>
      <c r="B114" s="50"/>
      <c r="C114" s="78"/>
      <c r="D114" s="126"/>
      <c r="E114" s="187"/>
      <c r="F114" s="52"/>
      <c r="G114" s="80"/>
      <c r="H114" s="138"/>
      <c r="I114" s="89"/>
      <c r="J114" s="91"/>
      <c r="K114" s="89"/>
      <c r="L114" s="91"/>
      <c r="M114" s="89"/>
      <c r="N114" s="91"/>
      <c r="O114" s="88"/>
      <c r="P114" s="90"/>
      <c r="Q114" s="116"/>
      <c r="R114" s="89"/>
      <c r="S114" s="91"/>
      <c r="T114" s="89"/>
      <c r="U114" s="91"/>
      <c r="V114" s="89"/>
      <c r="W114" s="91"/>
      <c r="X114" s="88"/>
      <c r="Y114" s="90"/>
      <c r="Z114" s="188"/>
      <c r="AA114" s="89"/>
      <c r="AB114" s="91"/>
      <c r="AC114" s="89"/>
      <c r="AD114" s="91"/>
      <c r="AE114" s="89"/>
      <c r="AF114" s="91"/>
      <c r="AG114" s="88"/>
      <c r="AH114" s="90"/>
      <c r="AI114" s="188"/>
      <c r="AJ114" s="89"/>
      <c r="AK114" s="91"/>
      <c r="AL114" s="89"/>
      <c r="AM114" s="91"/>
      <c r="AN114" s="89"/>
      <c r="AO114" s="91"/>
      <c r="AP114" s="88"/>
      <c r="AQ114" s="90"/>
      <c r="AR114" s="9"/>
    </row>
    <row r="115" spans="1:44" s="69" customFormat="1" ht="12.75" customHeight="1">
      <c r="A115" s="60"/>
      <c r="B115" s="173" t="s">
        <v>292</v>
      </c>
      <c r="C115" s="104">
        <v>532</v>
      </c>
      <c r="D115" s="68">
        <v>40984</v>
      </c>
      <c r="E115" s="187">
        <v>5503</v>
      </c>
      <c r="F115" s="52" t="s">
        <v>70</v>
      </c>
      <c r="G115" s="109" t="s">
        <v>111</v>
      </c>
      <c r="H115" s="138" t="s">
        <v>87</v>
      </c>
      <c r="I115" s="70" t="s">
        <v>92</v>
      </c>
      <c r="J115" s="71">
        <v>0</v>
      </c>
      <c r="K115" s="70" t="s">
        <v>92</v>
      </c>
      <c r="L115" s="71">
        <v>0</v>
      </c>
      <c r="M115" s="89">
        <v>0</v>
      </c>
      <c r="N115" s="91">
        <v>0</v>
      </c>
      <c r="O115" s="88" t="s">
        <v>92</v>
      </c>
      <c r="P115" s="90">
        <f>J115+L115+N115</f>
        <v>0</v>
      </c>
      <c r="Q115" s="116"/>
      <c r="R115" s="89">
        <v>0</v>
      </c>
      <c r="S115" s="91">
        <v>0</v>
      </c>
      <c r="T115" s="89">
        <v>0</v>
      </c>
      <c r="U115" s="91">
        <v>0</v>
      </c>
      <c r="V115" s="89">
        <v>0</v>
      </c>
      <c r="W115" s="91">
        <v>0</v>
      </c>
      <c r="X115" s="88">
        <f>R115+T115+V115</f>
        <v>0</v>
      </c>
      <c r="Y115" s="90">
        <f>S115+U115+W115</f>
        <v>0</v>
      </c>
      <c r="Z115" s="188"/>
      <c r="AA115" s="89">
        <v>0</v>
      </c>
      <c r="AB115" s="91">
        <v>0</v>
      </c>
      <c r="AC115" s="89">
        <v>0</v>
      </c>
      <c r="AD115" s="91">
        <v>0</v>
      </c>
      <c r="AE115" s="89">
        <v>0</v>
      </c>
      <c r="AF115" s="91">
        <v>0</v>
      </c>
      <c r="AG115" s="88">
        <f>AA115+AC115+AE115</f>
        <v>0</v>
      </c>
      <c r="AH115" s="90">
        <f>AB115+AD115+AF115</f>
        <v>0</v>
      </c>
      <c r="AI115" s="188"/>
      <c r="AJ115" s="89">
        <v>0</v>
      </c>
      <c r="AK115" s="91">
        <v>0</v>
      </c>
      <c r="AL115" s="89">
        <v>0</v>
      </c>
      <c r="AM115" s="91">
        <v>0</v>
      </c>
      <c r="AN115" s="89">
        <v>0</v>
      </c>
      <c r="AO115" s="91">
        <v>0</v>
      </c>
      <c r="AP115" s="88">
        <f>AJ115+AL115+AN115</f>
        <v>0</v>
      </c>
      <c r="AQ115" s="90">
        <f>AK115+AM115+AO115</f>
        <v>0</v>
      </c>
      <c r="AR115" s="9"/>
    </row>
    <row r="116" spans="1:44" s="103" customFormat="1" ht="12.75" customHeight="1">
      <c r="A116" s="60"/>
      <c r="B116" s="50"/>
      <c r="C116" s="104"/>
      <c r="D116" s="68"/>
      <c r="E116" s="187"/>
      <c r="F116" s="52"/>
      <c r="G116" s="109"/>
      <c r="H116" s="138"/>
      <c r="I116" s="70"/>
      <c r="J116" s="71"/>
      <c r="K116" s="70"/>
      <c r="L116" s="71"/>
      <c r="M116" s="89"/>
      <c r="N116" s="91"/>
      <c r="O116" s="88"/>
      <c r="P116" s="90"/>
      <c r="Q116" s="116"/>
      <c r="R116" s="89"/>
      <c r="S116" s="91"/>
      <c r="T116" s="89"/>
      <c r="U116" s="91"/>
      <c r="V116" s="89"/>
      <c r="W116" s="91"/>
      <c r="X116" s="88"/>
      <c r="Y116" s="90"/>
      <c r="Z116" s="188"/>
      <c r="AA116" s="89"/>
      <c r="AB116" s="91"/>
      <c r="AC116" s="89"/>
      <c r="AD116" s="91"/>
      <c r="AE116" s="89"/>
      <c r="AF116" s="91"/>
      <c r="AG116" s="88"/>
      <c r="AH116" s="90"/>
      <c r="AI116" s="188"/>
      <c r="AJ116" s="89"/>
      <c r="AK116" s="91"/>
      <c r="AL116" s="89"/>
      <c r="AM116" s="91"/>
      <c r="AN116" s="89"/>
      <c r="AO116" s="91"/>
      <c r="AP116" s="88"/>
      <c r="AQ116" s="90"/>
      <c r="AR116" s="9"/>
    </row>
    <row r="117" spans="1:44" s="69" customFormat="1" ht="12.75" customHeight="1">
      <c r="A117" s="48"/>
      <c r="B117" s="173" t="s">
        <v>293</v>
      </c>
      <c r="C117" s="170">
        <v>648</v>
      </c>
      <c r="D117" s="171">
        <v>41044</v>
      </c>
      <c r="E117" s="75">
        <v>5505</v>
      </c>
      <c r="F117" s="52" t="s">
        <v>71</v>
      </c>
      <c r="G117" s="48" t="s">
        <v>324</v>
      </c>
      <c r="H117" s="47" t="s">
        <v>325</v>
      </c>
      <c r="I117" s="88">
        <v>0</v>
      </c>
      <c r="J117" s="90">
        <v>0</v>
      </c>
      <c r="K117" s="88">
        <v>0</v>
      </c>
      <c r="L117" s="90">
        <v>0</v>
      </c>
      <c r="M117" s="88">
        <v>0</v>
      </c>
      <c r="N117" s="90">
        <v>0</v>
      </c>
      <c r="O117" s="88">
        <v>0</v>
      </c>
      <c r="P117" s="90">
        <v>0</v>
      </c>
      <c r="Q117" s="117"/>
      <c r="R117" s="88">
        <v>0</v>
      </c>
      <c r="S117" s="90">
        <v>0</v>
      </c>
      <c r="T117" s="88">
        <v>0</v>
      </c>
      <c r="U117" s="90">
        <v>0</v>
      </c>
      <c r="V117" s="88">
        <v>0</v>
      </c>
      <c r="W117" s="90">
        <v>0</v>
      </c>
      <c r="X117" s="88">
        <v>0</v>
      </c>
      <c r="Y117" s="90">
        <v>0</v>
      </c>
      <c r="Z117" s="189"/>
      <c r="AA117" s="88">
        <v>0</v>
      </c>
      <c r="AB117" s="90">
        <v>0</v>
      </c>
      <c r="AC117" s="88">
        <v>0</v>
      </c>
      <c r="AD117" s="90">
        <v>0</v>
      </c>
      <c r="AE117" s="88">
        <v>0</v>
      </c>
      <c r="AF117" s="90">
        <v>0</v>
      </c>
      <c r="AG117" s="88">
        <v>0</v>
      </c>
      <c r="AH117" s="90">
        <v>0</v>
      </c>
      <c r="AI117" s="189"/>
      <c r="AJ117" s="88">
        <v>0</v>
      </c>
      <c r="AK117" s="90">
        <v>0</v>
      </c>
      <c r="AL117" s="88">
        <v>0</v>
      </c>
      <c r="AM117" s="90">
        <v>0</v>
      </c>
      <c r="AN117" s="88">
        <v>0</v>
      </c>
      <c r="AO117" s="90">
        <v>0</v>
      </c>
      <c r="AP117" s="88">
        <v>0</v>
      </c>
      <c r="AQ117" s="90">
        <v>0</v>
      </c>
      <c r="AR117" s="9"/>
    </row>
    <row r="118" spans="1:44" s="103" customFormat="1" ht="12.75" customHeight="1">
      <c r="A118" s="60"/>
      <c r="B118" s="50"/>
      <c r="C118" s="170"/>
      <c r="D118" s="171"/>
      <c r="E118" s="75"/>
      <c r="F118" s="52"/>
      <c r="G118" s="60"/>
      <c r="H118" s="47"/>
      <c r="I118" s="44"/>
      <c r="J118" s="45"/>
      <c r="K118" s="53"/>
      <c r="L118" s="54"/>
      <c r="M118" s="53"/>
      <c r="N118" s="54"/>
      <c r="O118" s="53"/>
      <c r="P118" s="54"/>
      <c r="Q118" s="46"/>
      <c r="R118" s="44"/>
      <c r="S118" s="45"/>
      <c r="T118" s="53"/>
      <c r="U118" s="54"/>
      <c r="V118" s="53"/>
      <c r="W118" s="54"/>
      <c r="X118" s="53"/>
      <c r="Y118" s="54"/>
      <c r="Z118" s="46"/>
      <c r="AA118" s="53"/>
      <c r="AB118" s="54"/>
      <c r="AC118" s="53"/>
      <c r="AD118" s="54"/>
      <c r="AE118" s="53"/>
      <c r="AF118" s="54"/>
      <c r="AG118" s="53"/>
      <c r="AH118" s="54"/>
      <c r="AI118" s="55"/>
      <c r="AJ118" s="53"/>
      <c r="AK118" s="54"/>
      <c r="AL118" s="53"/>
      <c r="AM118" s="54"/>
      <c r="AN118" s="53"/>
      <c r="AO118" s="54"/>
      <c r="AP118" s="53"/>
      <c r="AQ118" s="54"/>
      <c r="AR118" s="9"/>
    </row>
    <row r="119" spans="1:44" s="69" customFormat="1" ht="12.75" customHeight="1">
      <c r="A119" s="60"/>
      <c r="B119" s="173" t="s">
        <v>294</v>
      </c>
      <c r="C119" s="77">
        <v>485</v>
      </c>
      <c r="D119" s="68">
        <v>40970</v>
      </c>
      <c r="E119" s="187">
        <v>5507</v>
      </c>
      <c r="F119" s="52" t="s">
        <v>72</v>
      </c>
      <c r="G119" s="79" t="s">
        <v>112</v>
      </c>
      <c r="H119" s="92" t="s">
        <v>87</v>
      </c>
      <c r="I119" s="88">
        <v>0.4</v>
      </c>
      <c r="J119" s="90">
        <v>0.4</v>
      </c>
      <c r="K119" s="88">
        <v>4.8</v>
      </c>
      <c r="L119" s="90">
        <v>4.8</v>
      </c>
      <c r="M119" s="88">
        <v>0</v>
      </c>
      <c r="N119" s="90">
        <v>0</v>
      </c>
      <c r="O119" s="88">
        <f>I119+K119+M119</f>
        <v>5.2</v>
      </c>
      <c r="P119" s="90">
        <f>J119+L119+N119</f>
        <v>5.2</v>
      </c>
      <c r="Q119" s="117"/>
      <c r="R119" s="88">
        <v>0.4</v>
      </c>
      <c r="S119" s="90">
        <v>0.4</v>
      </c>
      <c r="T119" s="88">
        <v>4.8</v>
      </c>
      <c r="U119" s="90">
        <v>4.8</v>
      </c>
      <c r="V119" s="88">
        <v>0</v>
      </c>
      <c r="W119" s="90">
        <v>0</v>
      </c>
      <c r="X119" s="88">
        <f>R119+T119+V119</f>
        <v>5.2</v>
      </c>
      <c r="Y119" s="90">
        <f>S119+U119+W119</f>
        <v>5.2</v>
      </c>
      <c r="Z119" s="189"/>
      <c r="AA119" s="88">
        <v>0.4</v>
      </c>
      <c r="AB119" s="90">
        <v>0.4</v>
      </c>
      <c r="AC119" s="88">
        <v>4.8</v>
      </c>
      <c r="AD119" s="90">
        <v>4.8</v>
      </c>
      <c r="AE119" s="88">
        <v>0</v>
      </c>
      <c r="AF119" s="90">
        <v>0</v>
      </c>
      <c r="AG119" s="88">
        <f>AA119+AC119+AE119</f>
        <v>5.2</v>
      </c>
      <c r="AH119" s="90">
        <f>AB119+AD119+AF119</f>
        <v>5.2</v>
      </c>
      <c r="AI119" s="189"/>
      <c r="AJ119" s="88">
        <v>0.4</v>
      </c>
      <c r="AK119" s="90">
        <v>0.4</v>
      </c>
      <c r="AL119" s="88">
        <v>4.8</v>
      </c>
      <c r="AM119" s="90">
        <v>4.8</v>
      </c>
      <c r="AN119" s="88">
        <v>0</v>
      </c>
      <c r="AO119" s="90">
        <v>0</v>
      </c>
      <c r="AP119" s="88">
        <f>AJ119+AL119+AN119</f>
        <v>5.2</v>
      </c>
      <c r="AQ119" s="90">
        <f>AK119+AM119+AO119</f>
        <v>5.2</v>
      </c>
      <c r="AR119" s="9"/>
    </row>
    <row r="120" spans="1:44" s="103" customFormat="1" ht="12.75" customHeight="1">
      <c r="A120" s="60"/>
      <c r="B120" s="50"/>
      <c r="C120" s="77"/>
      <c r="D120" s="68"/>
      <c r="E120" s="187"/>
      <c r="F120" s="52"/>
      <c r="G120" s="79"/>
      <c r="H120" s="92"/>
      <c r="I120" s="88"/>
      <c r="J120" s="90"/>
      <c r="K120" s="88"/>
      <c r="L120" s="90"/>
      <c r="M120" s="88"/>
      <c r="N120" s="90"/>
      <c r="O120" s="88"/>
      <c r="P120" s="90"/>
      <c r="Q120" s="117"/>
      <c r="R120" s="88"/>
      <c r="S120" s="90"/>
      <c r="T120" s="88"/>
      <c r="U120" s="90"/>
      <c r="V120" s="88"/>
      <c r="W120" s="90"/>
      <c r="X120" s="88"/>
      <c r="Y120" s="90"/>
      <c r="Z120" s="189"/>
      <c r="AA120" s="88"/>
      <c r="AB120" s="90"/>
      <c r="AC120" s="88"/>
      <c r="AD120" s="90"/>
      <c r="AE120" s="88"/>
      <c r="AF120" s="90"/>
      <c r="AG120" s="88"/>
      <c r="AH120" s="90"/>
      <c r="AI120" s="189"/>
      <c r="AJ120" s="88"/>
      <c r="AK120" s="90"/>
      <c r="AL120" s="88"/>
      <c r="AM120" s="90"/>
      <c r="AN120" s="88"/>
      <c r="AO120" s="90"/>
      <c r="AP120" s="88"/>
      <c r="AQ120" s="90"/>
      <c r="AR120" s="9"/>
    </row>
    <row r="121" spans="1:44" s="69" customFormat="1" ht="12.75" customHeight="1">
      <c r="A121" s="60"/>
      <c r="B121" s="173" t="s">
        <v>295</v>
      </c>
      <c r="C121" s="77">
        <v>483</v>
      </c>
      <c r="D121" s="68">
        <v>40970</v>
      </c>
      <c r="E121" s="187">
        <v>5511</v>
      </c>
      <c r="F121" s="52" t="s">
        <v>55</v>
      </c>
      <c r="G121" s="108" t="s">
        <v>133</v>
      </c>
      <c r="H121" s="92" t="s">
        <v>87</v>
      </c>
      <c r="I121" s="111">
        <v>0</v>
      </c>
      <c r="J121" s="113">
        <v>0</v>
      </c>
      <c r="K121" s="111">
        <v>0</v>
      </c>
      <c r="L121" s="113">
        <v>0</v>
      </c>
      <c r="M121" s="111">
        <v>0</v>
      </c>
      <c r="N121" s="113">
        <v>0</v>
      </c>
      <c r="O121" s="111">
        <f t="shared" ref="O121:P122" si="19">I121+K121+M121</f>
        <v>0</v>
      </c>
      <c r="P121" s="113">
        <f t="shared" si="19"/>
        <v>0</v>
      </c>
      <c r="Q121" s="119"/>
      <c r="R121" s="111">
        <v>0</v>
      </c>
      <c r="S121" s="113">
        <v>0</v>
      </c>
      <c r="T121" s="111">
        <v>0</v>
      </c>
      <c r="U121" s="113">
        <v>0</v>
      </c>
      <c r="V121" s="111">
        <v>0</v>
      </c>
      <c r="W121" s="113">
        <v>0</v>
      </c>
      <c r="X121" s="111">
        <f t="shared" ref="X121:Y122" si="20">R121+T121+V121</f>
        <v>0</v>
      </c>
      <c r="Y121" s="113">
        <f t="shared" si="20"/>
        <v>0</v>
      </c>
      <c r="Z121" s="46"/>
      <c r="AA121" s="111">
        <v>0</v>
      </c>
      <c r="AB121" s="113">
        <v>0</v>
      </c>
      <c r="AC121" s="111">
        <v>0</v>
      </c>
      <c r="AD121" s="113">
        <v>0</v>
      </c>
      <c r="AE121" s="111">
        <v>0</v>
      </c>
      <c r="AF121" s="113">
        <v>0</v>
      </c>
      <c r="AG121" s="111">
        <f t="shared" ref="AG121:AH122" si="21">AA121+AC121+AE121</f>
        <v>0</v>
      </c>
      <c r="AH121" s="113">
        <f t="shared" si="21"/>
        <v>0</v>
      </c>
      <c r="AI121" s="55"/>
      <c r="AJ121" s="111">
        <v>0</v>
      </c>
      <c r="AK121" s="113">
        <v>0</v>
      </c>
      <c r="AL121" s="111">
        <v>0</v>
      </c>
      <c r="AM121" s="113">
        <v>0</v>
      </c>
      <c r="AN121" s="111">
        <v>0</v>
      </c>
      <c r="AO121" s="113">
        <v>0</v>
      </c>
      <c r="AP121" s="111">
        <f t="shared" ref="AP121:AQ122" si="22">AJ121+AL121+AN121</f>
        <v>0</v>
      </c>
      <c r="AQ121" s="113">
        <f t="shared" si="22"/>
        <v>0</v>
      </c>
      <c r="AR121" s="9"/>
    </row>
    <row r="122" spans="1:44" s="69" customFormat="1" ht="12.75" customHeight="1">
      <c r="A122" s="60"/>
      <c r="B122" s="173" t="s">
        <v>295</v>
      </c>
      <c r="C122" s="77">
        <v>581</v>
      </c>
      <c r="D122" s="68">
        <v>41015</v>
      </c>
      <c r="E122" s="187">
        <v>5511</v>
      </c>
      <c r="F122" s="52" t="s">
        <v>55</v>
      </c>
      <c r="G122" s="190" t="s">
        <v>132</v>
      </c>
      <c r="H122" s="92" t="s">
        <v>87</v>
      </c>
      <c r="I122" s="111" t="s">
        <v>90</v>
      </c>
      <c r="J122" s="113" t="s">
        <v>90</v>
      </c>
      <c r="K122" s="111">
        <v>-0.3</v>
      </c>
      <c r="L122" s="113">
        <v>-0.3</v>
      </c>
      <c r="M122" s="111">
        <v>0</v>
      </c>
      <c r="N122" s="113">
        <v>0</v>
      </c>
      <c r="O122" s="111">
        <f t="shared" si="19"/>
        <v>-0.3</v>
      </c>
      <c r="P122" s="113">
        <f t="shared" si="19"/>
        <v>-0.3</v>
      </c>
      <c r="Q122" s="119"/>
      <c r="R122" s="111" t="s">
        <v>90</v>
      </c>
      <c r="S122" s="113" t="s">
        <v>90</v>
      </c>
      <c r="T122" s="111">
        <v>-0.3</v>
      </c>
      <c r="U122" s="113">
        <v>-0.3</v>
      </c>
      <c r="V122" s="111">
        <v>0</v>
      </c>
      <c r="W122" s="113">
        <v>0</v>
      </c>
      <c r="X122" s="111">
        <f t="shared" si="20"/>
        <v>-0.3</v>
      </c>
      <c r="Y122" s="113">
        <f t="shared" si="20"/>
        <v>-0.3</v>
      </c>
      <c r="Z122" s="46"/>
      <c r="AA122" s="53" t="s">
        <v>90</v>
      </c>
      <c r="AB122" s="54" t="s">
        <v>90</v>
      </c>
      <c r="AC122" s="53">
        <v>-0.3</v>
      </c>
      <c r="AD122" s="54">
        <v>-0.3</v>
      </c>
      <c r="AE122" s="53">
        <v>0</v>
      </c>
      <c r="AF122" s="54">
        <v>0</v>
      </c>
      <c r="AG122" s="111">
        <f t="shared" si="21"/>
        <v>-0.3</v>
      </c>
      <c r="AH122" s="113">
        <f t="shared" si="21"/>
        <v>-0.3</v>
      </c>
      <c r="AI122" s="55"/>
      <c r="AJ122" s="53" t="s">
        <v>90</v>
      </c>
      <c r="AK122" s="54" t="s">
        <v>90</v>
      </c>
      <c r="AL122" s="53">
        <v>-0.3</v>
      </c>
      <c r="AM122" s="54">
        <v>-0.3</v>
      </c>
      <c r="AN122" s="53">
        <v>0</v>
      </c>
      <c r="AO122" s="54">
        <v>0</v>
      </c>
      <c r="AP122" s="111">
        <f t="shared" si="22"/>
        <v>-0.3</v>
      </c>
      <c r="AQ122" s="113">
        <f t="shared" si="22"/>
        <v>-0.3</v>
      </c>
      <c r="AR122" s="9"/>
    </row>
    <row r="123" spans="1:44" s="103" customFormat="1" ht="12.75" customHeight="1">
      <c r="A123" s="60"/>
      <c r="B123" s="50"/>
      <c r="C123" s="77"/>
      <c r="D123" s="68"/>
      <c r="E123" s="187"/>
      <c r="F123" s="52"/>
      <c r="G123" s="190"/>
      <c r="H123" s="92"/>
      <c r="I123" s="110"/>
      <c r="J123" s="112"/>
      <c r="K123" s="110"/>
      <c r="L123" s="112"/>
      <c r="M123" s="110"/>
      <c r="N123" s="112"/>
      <c r="O123" s="110"/>
      <c r="P123" s="112"/>
      <c r="Q123" s="118"/>
      <c r="R123" s="110"/>
      <c r="S123" s="112"/>
      <c r="T123" s="110"/>
      <c r="U123" s="112"/>
      <c r="V123" s="110"/>
      <c r="W123" s="112"/>
      <c r="X123" s="110"/>
      <c r="Y123" s="112"/>
      <c r="Z123" s="46"/>
      <c r="AA123" s="53"/>
      <c r="AB123" s="54"/>
      <c r="AC123" s="53"/>
      <c r="AD123" s="54"/>
      <c r="AE123" s="53"/>
      <c r="AF123" s="54"/>
      <c r="AG123" s="110"/>
      <c r="AH123" s="112"/>
      <c r="AI123" s="55"/>
      <c r="AJ123" s="53"/>
      <c r="AK123" s="54"/>
      <c r="AL123" s="53"/>
      <c r="AM123" s="54"/>
      <c r="AN123" s="53"/>
      <c r="AO123" s="54"/>
      <c r="AP123" s="110"/>
      <c r="AQ123" s="112"/>
      <c r="AR123" s="9"/>
    </row>
    <row r="124" spans="1:44" s="69" customFormat="1" ht="12.75" customHeight="1">
      <c r="A124" s="60"/>
      <c r="B124" s="173" t="s">
        <v>296</v>
      </c>
      <c r="C124" s="77">
        <v>481</v>
      </c>
      <c r="D124" s="68">
        <v>40970</v>
      </c>
      <c r="E124" s="187">
        <v>5601</v>
      </c>
      <c r="F124" s="52" t="s">
        <v>73</v>
      </c>
      <c r="G124" s="79" t="s">
        <v>113</v>
      </c>
      <c r="H124" s="92" t="s">
        <v>87</v>
      </c>
      <c r="I124" s="88" t="s">
        <v>90</v>
      </c>
      <c r="J124" s="90" t="s">
        <v>90</v>
      </c>
      <c r="K124" s="88">
        <v>-0.9</v>
      </c>
      <c r="L124" s="90">
        <v>-0.9</v>
      </c>
      <c r="M124" s="88">
        <v>0</v>
      </c>
      <c r="N124" s="90">
        <v>0</v>
      </c>
      <c r="O124" s="88">
        <f>I124+K124+M124</f>
        <v>-0.9</v>
      </c>
      <c r="P124" s="90">
        <f>J124+L124+N124</f>
        <v>-0.9</v>
      </c>
      <c r="Q124" s="117"/>
      <c r="R124" s="88" t="s">
        <v>90</v>
      </c>
      <c r="S124" s="90" t="s">
        <v>90</v>
      </c>
      <c r="T124" s="88">
        <v>-0.7</v>
      </c>
      <c r="U124" s="90">
        <v>-0.7</v>
      </c>
      <c r="V124" s="88">
        <v>0</v>
      </c>
      <c r="W124" s="90">
        <v>0</v>
      </c>
      <c r="X124" s="88">
        <f>R124+T124+V124</f>
        <v>-0.7</v>
      </c>
      <c r="Y124" s="90">
        <f>S124+U124+W124</f>
        <v>-0.7</v>
      </c>
      <c r="Z124" s="189"/>
      <c r="AA124" s="88" t="s">
        <v>90</v>
      </c>
      <c r="AB124" s="90" t="s">
        <v>90</v>
      </c>
      <c r="AC124" s="88">
        <v>-0.7</v>
      </c>
      <c r="AD124" s="90">
        <v>-0.7</v>
      </c>
      <c r="AE124" s="88">
        <v>0</v>
      </c>
      <c r="AF124" s="90">
        <v>0</v>
      </c>
      <c r="AG124" s="88">
        <f>AA124+AC124+AE124</f>
        <v>-0.7</v>
      </c>
      <c r="AH124" s="90">
        <f>AB124+AD124+AF124</f>
        <v>-0.7</v>
      </c>
      <c r="AI124" s="189"/>
      <c r="AJ124" s="88" t="s">
        <v>90</v>
      </c>
      <c r="AK124" s="90" t="s">
        <v>90</v>
      </c>
      <c r="AL124" s="88">
        <v>-1.2</v>
      </c>
      <c r="AM124" s="90">
        <v>-1.2</v>
      </c>
      <c r="AN124" s="88">
        <v>0</v>
      </c>
      <c r="AO124" s="90">
        <v>0</v>
      </c>
      <c r="AP124" s="88">
        <f>AJ124+AL124+AN124</f>
        <v>-1.2</v>
      </c>
      <c r="AQ124" s="90">
        <f>AK124+AM124+AO124</f>
        <v>-1.2</v>
      </c>
      <c r="AR124" s="9"/>
    </row>
    <row r="125" spans="1:44" s="103" customFormat="1" ht="12.75" customHeight="1">
      <c r="A125" s="60"/>
      <c r="B125" s="50"/>
      <c r="C125" s="77"/>
      <c r="D125" s="68"/>
      <c r="E125" s="187"/>
      <c r="F125" s="52"/>
      <c r="G125" s="79"/>
      <c r="H125" s="92"/>
      <c r="I125" s="88"/>
      <c r="J125" s="90"/>
      <c r="K125" s="88"/>
      <c r="L125" s="90"/>
      <c r="M125" s="88"/>
      <c r="N125" s="90"/>
      <c r="O125" s="88"/>
      <c r="P125" s="90"/>
      <c r="Q125" s="117"/>
      <c r="R125" s="88"/>
      <c r="S125" s="90"/>
      <c r="T125" s="88"/>
      <c r="U125" s="90"/>
      <c r="V125" s="88"/>
      <c r="W125" s="90"/>
      <c r="X125" s="88"/>
      <c r="Y125" s="90"/>
      <c r="Z125" s="189"/>
      <c r="AA125" s="88"/>
      <c r="AB125" s="90"/>
      <c r="AC125" s="88"/>
      <c r="AD125" s="90"/>
      <c r="AE125" s="88"/>
      <c r="AF125" s="90"/>
      <c r="AG125" s="88"/>
      <c r="AH125" s="90"/>
      <c r="AI125" s="189"/>
      <c r="AJ125" s="88"/>
      <c r="AK125" s="90"/>
      <c r="AL125" s="88"/>
      <c r="AM125" s="90"/>
      <c r="AN125" s="88"/>
      <c r="AO125" s="90"/>
      <c r="AP125" s="88"/>
      <c r="AQ125" s="90"/>
      <c r="AR125" s="9"/>
    </row>
    <row r="126" spans="1:44" s="69" customFormat="1" ht="12.75" customHeight="1">
      <c r="A126" s="60"/>
      <c r="B126" s="173" t="s">
        <v>322</v>
      </c>
      <c r="C126" s="105">
        <v>80</v>
      </c>
      <c r="D126" s="127">
        <v>40875</v>
      </c>
      <c r="E126" s="187">
        <v>5701</v>
      </c>
      <c r="F126" s="52" t="s">
        <v>74</v>
      </c>
      <c r="G126" s="108" t="s">
        <v>134</v>
      </c>
      <c r="H126" s="142" t="s">
        <v>116</v>
      </c>
      <c r="I126" s="89">
        <v>8.1</v>
      </c>
      <c r="J126" s="91">
        <v>8.1</v>
      </c>
      <c r="K126" s="89">
        <v>-0.2</v>
      </c>
      <c r="L126" s="91">
        <v>-0.2</v>
      </c>
      <c r="M126" s="89">
        <v>1.9</v>
      </c>
      <c r="N126" s="71">
        <v>1.9</v>
      </c>
      <c r="O126" s="88">
        <f t="shared" ref="O126:P128" si="23">I126+K126+M126</f>
        <v>9.7999999999999989</v>
      </c>
      <c r="P126" s="90">
        <f t="shared" si="23"/>
        <v>9.7999999999999989</v>
      </c>
      <c r="Q126" s="116"/>
      <c r="R126" s="89">
        <v>6.9</v>
      </c>
      <c r="S126" s="91">
        <v>6.9</v>
      </c>
      <c r="T126" s="89">
        <v>-0.1</v>
      </c>
      <c r="U126" s="91">
        <v>-0.1</v>
      </c>
      <c r="V126" s="70">
        <v>1.6</v>
      </c>
      <c r="W126" s="71">
        <v>1.6</v>
      </c>
      <c r="X126" s="88">
        <f t="shared" ref="X126:Y128" si="24">R126+T126+V126</f>
        <v>8.4</v>
      </c>
      <c r="Y126" s="90">
        <f t="shared" si="24"/>
        <v>8.4</v>
      </c>
      <c r="Z126" s="188"/>
      <c r="AA126" s="89">
        <v>5.8</v>
      </c>
      <c r="AB126" s="91">
        <v>5.8</v>
      </c>
      <c r="AC126" s="70">
        <v>-0.1</v>
      </c>
      <c r="AD126" s="91">
        <v>-0.1</v>
      </c>
      <c r="AE126" s="70">
        <v>1.4</v>
      </c>
      <c r="AF126" s="71">
        <v>1.4</v>
      </c>
      <c r="AG126" s="88">
        <f t="shared" ref="AG126:AH128" si="25">AA126+AC126+AE126</f>
        <v>7.1</v>
      </c>
      <c r="AH126" s="90">
        <f t="shared" si="25"/>
        <v>7.1</v>
      </c>
      <c r="AI126" s="188"/>
      <c r="AJ126" s="89">
        <v>5.4</v>
      </c>
      <c r="AK126" s="91">
        <v>5.4</v>
      </c>
      <c r="AL126" s="89">
        <v>-0.1</v>
      </c>
      <c r="AM126" s="91">
        <v>-0.1</v>
      </c>
      <c r="AN126" s="70">
        <v>1.2</v>
      </c>
      <c r="AO126" s="71">
        <v>1.2</v>
      </c>
      <c r="AP126" s="88">
        <f t="shared" ref="AP126:AQ128" si="26">AJ126+AL126+AN126</f>
        <v>6.5000000000000009</v>
      </c>
      <c r="AQ126" s="90">
        <f t="shared" si="26"/>
        <v>6.5000000000000009</v>
      </c>
      <c r="AR126" s="9"/>
    </row>
    <row r="127" spans="1:44" s="69" customFormat="1" ht="12.75" customHeight="1">
      <c r="A127" s="60"/>
      <c r="B127" s="173" t="s">
        <v>322</v>
      </c>
      <c r="C127" s="105">
        <v>337</v>
      </c>
      <c r="D127" s="128">
        <v>40942</v>
      </c>
      <c r="E127" s="187">
        <v>5701</v>
      </c>
      <c r="F127" s="52" t="s">
        <v>74</v>
      </c>
      <c r="G127" s="108" t="s">
        <v>135</v>
      </c>
      <c r="H127" s="142" t="s">
        <v>74</v>
      </c>
      <c r="I127" s="89">
        <v>0</v>
      </c>
      <c r="J127" s="91">
        <v>0</v>
      </c>
      <c r="K127" s="88">
        <v>0</v>
      </c>
      <c r="L127" s="90">
        <v>0</v>
      </c>
      <c r="M127" s="89">
        <v>0</v>
      </c>
      <c r="N127" s="91">
        <v>0</v>
      </c>
      <c r="O127" s="88">
        <f t="shared" si="23"/>
        <v>0</v>
      </c>
      <c r="P127" s="90">
        <f t="shared" si="23"/>
        <v>0</v>
      </c>
      <c r="Q127" s="116"/>
      <c r="R127" s="89">
        <v>0</v>
      </c>
      <c r="S127" s="91">
        <v>0</v>
      </c>
      <c r="T127" s="88">
        <v>0</v>
      </c>
      <c r="U127" s="90">
        <v>0</v>
      </c>
      <c r="V127" s="89">
        <v>0</v>
      </c>
      <c r="W127" s="91">
        <v>0</v>
      </c>
      <c r="X127" s="88">
        <f t="shared" si="24"/>
        <v>0</v>
      </c>
      <c r="Y127" s="90">
        <f t="shared" si="24"/>
        <v>0</v>
      </c>
      <c r="Z127" s="188"/>
      <c r="AA127" s="89">
        <v>0</v>
      </c>
      <c r="AB127" s="91">
        <v>0</v>
      </c>
      <c r="AC127" s="88">
        <v>0</v>
      </c>
      <c r="AD127" s="90">
        <v>0</v>
      </c>
      <c r="AE127" s="89">
        <v>0</v>
      </c>
      <c r="AF127" s="91">
        <v>0</v>
      </c>
      <c r="AG127" s="88">
        <f t="shared" si="25"/>
        <v>0</v>
      </c>
      <c r="AH127" s="90">
        <f t="shared" si="25"/>
        <v>0</v>
      </c>
      <c r="AI127" s="188"/>
      <c r="AJ127" s="89">
        <v>0</v>
      </c>
      <c r="AK127" s="91">
        <v>0</v>
      </c>
      <c r="AL127" s="88">
        <v>0</v>
      </c>
      <c r="AM127" s="90">
        <v>0</v>
      </c>
      <c r="AN127" s="89">
        <v>0</v>
      </c>
      <c r="AO127" s="91">
        <v>0</v>
      </c>
      <c r="AP127" s="88">
        <f t="shared" si="26"/>
        <v>0</v>
      </c>
      <c r="AQ127" s="90">
        <f t="shared" si="26"/>
        <v>0</v>
      </c>
      <c r="AR127" s="9"/>
    </row>
    <row r="128" spans="1:44" s="69" customFormat="1" ht="12.75" customHeight="1">
      <c r="A128" s="60"/>
      <c r="B128" s="173" t="s">
        <v>322</v>
      </c>
      <c r="C128" s="78">
        <v>578</v>
      </c>
      <c r="D128" s="126">
        <v>41015</v>
      </c>
      <c r="E128" s="187">
        <v>5701</v>
      </c>
      <c r="F128" s="52" t="s">
        <v>74</v>
      </c>
      <c r="G128" s="190" t="s">
        <v>176</v>
      </c>
      <c r="H128" s="142" t="s">
        <v>74</v>
      </c>
      <c r="I128" s="111">
        <v>100</v>
      </c>
      <c r="J128" s="113">
        <v>0</v>
      </c>
      <c r="K128" s="111">
        <v>0</v>
      </c>
      <c r="L128" s="113">
        <v>0</v>
      </c>
      <c r="M128" s="111">
        <v>0</v>
      </c>
      <c r="N128" s="113">
        <v>0</v>
      </c>
      <c r="O128" s="111">
        <f t="shared" si="23"/>
        <v>100</v>
      </c>
      <c r="P128" s="113">
        <f t="shared" si="23"/>
        <v>0</v>
      </c>
      <c r="Q128" s="119"/>
      <c r="R128" s="111">
        <v>-100</v>
      </c>
      <c r="S128" s="113">
        <v>0</v>
      </c>
      <c r="T128" s="111">
        <v>0</v>
      </c>
      <c r="U128" s="113">
        <v>0</v>
      </c>
      <c r="V128" s="111">
        <v>0</v>
      </c>
      <c r="W128" s="113">
        <v>0</v>
      </c>
      <c r="X128" s="111">
        <f t="shared" si="24"/>
        <v>-100</v>
      </c>
      <c r="Y128" s="113">
        <f t="shared" si="24"/>
        <v>0</v>
      </c>
      <c r="Z128" s="46"/>
      <c r="AA128" s="53">
        <v>0</v>
      </c>
      <c r="AB128" s="54">
        <v>0</v>
      </c>
      <c r="AC128" s="53">
        <v>0</v>
      </c>
      <c r="AD128" s="54">
        <v>0</v>
      </c>
      <c r="AE128" s="53">
        <v>0</v>
      </c>
      <c r="AF128" s="54">
        <v>0</v>
      </c>
      <c r="AG128" s="111">
        <f t="shared" si="25"/>
        <v>0</v>
      </c>
      <c r="AH128" s="113">
        <f t="shared" si="25"/>
        <v>0</v>
      </c>
      <c r="AI128" s="55"/>
      <c r="AJ128" s="53">
        <v>0</v>
      </c>
      <c r="AK128" s="54">
        <v>0</v>
      </c>
      <c r="AL128" s="53">
        <v>0</v>
      </c>
      <c r="AM128" s="54">
        <v>0</v>
      </c>
      <c r="AN128" s="53">
        <v>0</v>
      </c>
      <c r="AO128" s="54">
        <v>0</v>
      </c>
      <c r="AP128" s="111">
        <f t="shared" si="26"/>
        <v>0</v>
      </c>
      <c r="AQ128" s="113">
        <f t="shared" si="26"/>
        <v>0</v>
      </c>
      <c r="AR128" s="9"/>
    </row>
    <row r="129" spans="1:47" s="103" customFormat="1" ht="12.75" customHeight="1">
      <c r="A129" s="60"/>
      <c r="B129" s="50"/>
      <c r="C129" s="170"/>
      <c r="D129" s="171"/>
      <c r="E129" s="75"/>
      <c r="F129" s="52"/>
      <c r="G129" s="48"/>
      <c r="H129" s="47"/>
      <c r="I129" s="53"/>
      <c r="J129" s="54"/>
      <c r="K129" s="53"/>
      <c r="L129" s="54"/>
      <c r="M129" s="53"/>
      <c r="N129" s="54"/>
      <c r="O129" s="53"/>
      <c r="P129" s="54"/>
      <c r="Q129" s="46"/>
      <c r="R129" s="53"/>
      <c r="S129" s="54"/>
      <c r="T129" s="53"/>
      <c r="U129" s="54"/>
      <c r="V129" s="53"/>
      <c r="W129" s="54"/>
      <c r="X129" s="53"/>
      <c r="Y129" s="54"/>
      <c r="Z129" s="46"/>
      <c r="AA129" s="53"/>
      <c r="AB129" s="54"/>
      <c r="AC129" s="53"/>
      <c r="AD129" s="54"/>
      <c r="AE129" s="53"/>
      <c r="AF129" s="54"/>
      <c r="AG129" s="53"/>
      <c r="AH129" s="54"/>
      <c r="AI129" s="55"/>
      <c r="AJ129" s="53"/>
      <c r="AK129" s="54"/>
      <c r="AL129" s="53"/>
      <c r="AM129" s="54"/>
      <c r="AN129" s="53"/>
      <c r="AO129" s="54"/>
      <c r="AP129" s="53"/>
      <c r="AQ129" s="54"/>
      <c r="AR129" s="9"/>
    </row>
    <row r="130" spans="1:47" s="69" customFormat="1" ht="12.75" customHeight="1">
      <c r="A130" s="60"/>
      <c r="B130" s="173" t="s">
        <v>297</v>
      </c>
      <c r="C130" s="102">
        <v>488</v>
      </c>
      <c r="D130" s="129">
        <v>40970</v>
      </c>
      <c r="E130" s="187">
        <v>7021</v>
      </c>
      <c r="F130" s="52" t="s">
        <v>21</v>
      </c>
      <c r="G130" s="134" t="s">
        <v>357</v>
      </c>
      <c r="H130" s="92" t="s">
        <v>87</v>
      </c>
      <c r="I130" s="88" t="s">
        <v>90</v>
      </c>
      <c r="J130" s="90" t="s">
        <v>90</v>
      </c>
      <c r="K130" s="88" t="s">
        <v>90</v>
      </c>
      <c r="L130" s="90" t="s">
        <v>90</v>
      </c>
      <c r="M130" s="88">
        <v>0</v>
      </c>
      <c r="N130" s="90">
        <v>0</v>
      </c>
      <c r="O130" s="88" t="s">
        <v>90</v>
      </c>
      <c r="P130" s="90" t="s">
        <v>90</v>
      </c>
      <c r="Q130" s="117"/>
      <c r="R130" s="88" t="s">
        <v>90</v>
      </c>
      <c r="S130" s="90" t="s">
        <v>90</v>
      </c>
      <c r="T130" s="88" t="s">
        <v>90</v>
      </c>
      <c r="U130" s="90" t="s">
        <v>90</v>
      </c>
      <c r="V130" s="88">
        <v>0</v>
      </c>
      <c r="W130" s="90">
        <v>0</v>
      </c>
      <c r="X130" s="88" t="s">
        <v>90</v>
      </c>
      <c r="Y130" s="90" t="s">
        <v>90</v>
      </c>
      <c r="Z130" s="189"/>
      <c r="AA130" s="88" t="s">
        <v>90</v>
      </c>
      <c r="AB130" s="90" t="s">
        <v>90</v>
      </c>
      <c r="AC130" s="88" t="s">
        <v>90</v>
      </c>
      <c r="AD130" s="90" t="s">
        <v>90</v>
      </c>
      <c r="AE130" s="88">
        <v>0</v>
      </c>
      <c r="AF130" s="90">
        <v>0</v>
      </c>
      <c r="AG130" s="88" t="s">
        <v>90</v>
      </c>
      <c r="AH130" s="90" t="s">
        <v>90</v>
      </c>
      <c r="AI130" s="189"/>
      <c r="AJ130" s="88" t="s">
        <v>90</v>
      </c>
      <c r="AK130" s="90" t="s">
        <v>90</v>
      </c>
      <c r="AL130" s="88" t="s">
        <v>90</v>
      </c>
      <c r="AM130" s="90" t="s">
        <v>90</v>
      </c>
      <c r="AN130" s="88">
        <v>0</v>
      </c>
      <c r="AO130" s="90">
        <v>0</v>
      </c>
      <c r="AP130" s="88" t="s">
        <v>90</v>
      </c>
      <c r="AQ130" s="90" t="s">
        <v>90</v>
      </c>
      <c r="AR130" s="9"/>
    </row>
    <row r="131" spans="1:47" s="69" customFormat="1" ht="12.75" customHeight="1">
      <c r="A131" s="60"/>
      <c r="B131" s="173" t="s">
        <v>297</v>
      </c>
      <c r="C131" s="102">
        <v>488</v>
      </c>
      <c r="D131" s="129">
        <v>40970</v>
      </c>
      <c r="E131" s="187">
        <v>7021</v>
      </c>
      <c r="F131" s="52" t="s">
        <v>21</v>
      </c>
      <c r="G131" s="134" t="s">
        <v>358</v>
      </c>
      <c r="H131" s="92" t="s">
        <v>87</v>
      </c>
      <c r="I131" s="88">
        <v>0</v>
      </c>
      <c r="J131" s="90">
        <v>0</v>
      </c>
      <c r="K131" s="88">
        <v>0.4</v>
      </c>
      <c r="L131" s="90">
        <v>1</v>
      </c>
      <c r="M131" s="88">
        <v>0</v>
      </c>
      <c r="N131" s="90">
        <v>0</v>
      </c>
      <c r="O131" s="88">
        <f>I131+K131+M131</f>
        <v>0.4</v>
      </c>
      <c r="P131" s="90">
        <f>J131+L131+N131</f>
        <v>1</v>
      </c>
      <c r="Q131" s="117"/>
      <c r="R131" s="88">
        <v>0</v>
      </c>
      <c r="S131" s="90">
        <v>0</v>
      </c>
      <c r="T131" s="88">
        <v>1</v>
      </c>
      <c r="U131" s="90">
        <v>1</v>
      </c>
      <c r="V131" s="88">
        <v>0</v>
      </c>
      <c r="W131" s="90">
        <v>0</v>
      </c>
      <c r="X131" s="88">
        <f>R131+T131+V131</f>
        <v>1</v>
      </c>
      <c r="Y131" s="90">
        <f>S131+U131+W131</f>
        <v>1</v>
      </c>
      <c r="Z131" s="189"/>
      <c r="AA131" s="88">
        <v>0</v>
      </c>
      <c r="AB131" s="90">
        <v>0</v>
      </c>
      <c r="AC131" s="88">
        <v>1</v>
      </c>
      <c r="AD131" s="90">
        <v>1</v>
      </c>
      <c r="AE131" s="88">
        <v>0</v>
      </c>
      <c r="AF131" s="90">
        <v>0</v>
      </c>
      <c r="AG131" s="88">
        <f>AA131+AC131+AE131</f>
        <v>1</v>
      </c>
      <c r="AH131" s="90">
        <f>AB131+AD131+AF131</f>
        <v>1</v>
      </c>
      <c r="AI131" s="189"/>
      <c r="AJ131" s="88">
        <v>0</v>
      </c>
      <c r="AK131" s="90">
        <v>0</v>
      </c>
      <c r="AL131" s="88">
        <v>1</v>
      </c>
      <c r="AM131" s="90">
        <v>1</v>
      </c>
      <c r="AN131" s="88">
        <v>0</v>
      </c>
      <c r="AO131" s="90">
        <v>0</v>
      </c>
      <c r="AP131" s="88">
        <f>AJ131+AL131+AN131</f>
        <v>1</v>
      </c>
      <c r="AQ131" s="90">
        <f>AK131+AM131+AO131</f>
        <v>1</v>
      </c>
      <c r="AR131" s="9"/>
    </row>
    <row r="132" spans="1:47" s="69" customFormat="1" ht="12.75" customHeight="1">
      <c r="A132" s="60"/>
      <c r="B132" s="173" t="s">
        <v>297</v>
      </c>
      <c r="C132" s="102">
        <v>488</v>
      </c>
      <c r="D132" s="129">
        <v>40970</v>
      </c>
      <c r="E132" s="187">
        <v>7021</v>
      </c>
      <c r="F132" s="52" t="s">
        <v>21</v>
      </c>
      <c r="G132" s="107" t="s">
        <v>136</v>
      </c>
      <c r="H132" s="92" t="s">
        <v>87</v>
      </c>
      <c r="I132" s="88" t="s">
        <v>90</v>
      </c>
      <c r="J132" s="90" t="s">
        <v>90</v>
      </c>
      <c r="K132" s="88" t="s">
        <v>90</v>
      </c>
      <c r="L132" s="90" t="s">
        <v>90</v>
      </c>
      <c r="M132" s="88">
        <v>0</v>
      </c>
      <c r="N132" s="90">
        <v>0</v>
      </c>
      <c r="O132" s="88" t="s">
        <v>90</v>
      </c>
      <c r="P132" s="90" t="s">
        <v>90</v>
      </c>
      <c r="Q132" s="117"/>
      <c r="R132" s="88" t="s">
        <v>90</v>
      </c>
      <c r="S132" s="90" t="s">
        <v>90</v>
      </c>
      <c r="T132" s="88" t="s">
        <v>90</v>
      </c>
      <c r="U132" s="90" t="s">
        <v>90</v>
      </c>
      <c r="V132" s="88">
        <v>0</v>
      </c>
      <c r="W132" s="90">
        <v>0</v>
      </c>
      <c r="X132" s="88" t="s">
        <v>90</v>
      </c>
      <c r="Y132" s="90" t="s">
        <v>90</v>
      </c>
      <c r="Z132" s="189"/>
      <c r="AA132" s="88" t="s">
        <v>90</v>
      </c>
      <c r="AB132" s="90" t="s">
        <v>90</v>
      </c>
      <c r="AC132" s="88" t="s">
        <v>90</v>
      </c>
      <c r="AD132" s="90" t="s">
        <v>90</v>
      </c>
      <c r="AE132" s="88">
        <v>0</v>
      </c>
      <c r="AF132" s="90">
        <v>0</v>
      </c>
      <c r="AG132" s="88" t="s">
        <v>90</v>
      </c>
      <c r="AH132" s="90" t="s">
        <v>90</v>
      </c>
      <c r="AI132" s="189"/>
      <c r="AJ132" s="88" t="s">
        <v>90</v>
      </c>
      <c r="AK132" s="90" t="s">
        <v>90</v>
      </c>
      <c r="AL132" s="88" t="s">
        <v>90</v>
      </c>
      <c r="AM132" s="90" t="s">
        <v>90</v>
      </c>
      <c r="AN132" s="88">
        <v>0</v>
      </c>
      <c r="AO132" s="90">
        <v>0</v>
      </c>
      <c r="AP132" s="88" t="s">
        <v>90</v>
      </c>
      <c r="AQ132" s="90" t="s">
        <v>90</v>
      </c>
      <c r="AR132" s="9"/>
    </row>
    <row r="133" spans="1:47" s="103" customFormat="1" ht="12.75" customHeight="1">
      <c r="A133" s="60"/>
      <c r="B133" s="50"/>
      <c r="C133" s="102"/>
      <c r="D133" s="129"/>
      <c r="E133" s="187"/>
      <c r="F133" s="52"/>
      <c r="G133" s="107"/>
      <c r="H133" s="92"/>
      <c r="I133" s="88"/>
      <c r="J133" s="90"/>
      <c r="K133" s="88"/>
      <c r="L133" s="90"/>
      <c r="M133" s="88"/>
      <c r="N133" s="90"/>
      <c r="O133" s="88"/>
      <c r="P133" s="90"/>
      <c r="Q133" s="117"/>
      <c r="R133" s="88"/>
      <c r="S133" s="90"/>
      <c r="T133" s="88"/>
      <c r="U133" s="90"/>
      <c r="V133" s="88"/>
      <c r="W133" s="90"/>
      <c r="X133" s="88"/>
      <c r="Y133" s="90"/>
      <c r="Z133" s="189"/>
      <c r="AA133" s="88"/>
      <c r="AB133" s="90"/>
      <c r="AC133" s="88"/>
      <c r="AD133" s="90"/>
      <c r="AE133" s="88"/>
      <c r="AF133" s="90"/>
      <c r="AG133" s="88"/>
      <c r="AH133" s="90"/>
      <c r="AI133" s="189"/>
      <c r="AJ133" s="88"/>
      <c r="AK133" s="90"/>
      <c r="AL133" s="88"/>
      <c r="AM133" s="90"/>
      <c r="AN133" s="88"/>
      <c r="AO133" s="90"/>
      <c r="AP133" s="88"/>
      <c r="AQ133" s="90"/>
      <c r="AR133" s="9"/>
    </row>
    <row r="134" spans="1:47" s="69" customFormat="1" ht="12.75" customHeight="1">
      <c r="A134" s="60"/>
      <c r="B134" s="173" t="s">
        <v>298</v>
      </c>
      <c r="C134" s="104">
        <v>529</v>
      </c>
      <c r="D134" s="68">
        <v>40984</v>
      </c>
      <c r="E134" s="187">
        <v>7025</v>
      </c>
      <c r="F134" s="52" t="s">
        <v>46</v>
      </c>
      <c r="G134" s="106" t="s">
        <v>114</v>
      </c>
      <c r="H134" s="141" t="s">
        <v>87</v>
      </c>
      <c r="I134" s="70" t="s">
        <v>90</v>
      </c>
      <c r="J134" s="71" t="s">
        <v>90</v>
      </c>
      <c r="K134" s="70" t="s">
        <v>90</v>
      </c>
      <c r="L134" s="71" t="s">
        <v>90</v>
      </c>
      <c r="M134" s="89">
        <v>0</v>
      </c>
      <c r="N134" s="91">
        <v>0</v>
      </c>
      <c r="O134" s="88" t="s">
        <v>90</v>
      </c>
      <c r="P134" s="90" t="s">
        <v>90</v>
      </c>
      <c r="Q134" s="116"/>
      <c r="R134" s="70" t="s">
        <v>90</v>
      </c>
      <c r="S134" s="71" t="s">
        <v>90</v>
      </c>
      <c r="T134" s="70" t="s">
        <v>90</v>
      </c>
      <c r="U134" s="71" t="s">
        <v>90</v>
      </c>
      <c r="V134" s="89">
        <v>0</v>
      </c>
      <c r="W134" s="91">
        <v>0</v>
      </c>
      <c r="X134" s="88" t="s">
        <v>90</v>
      </c>
      <c r="Y134" s="90" t="s">
        <v>90</v>
      </c>
      <c r="Z134" s="188"/>
      <c r="AA134" s="70" t="s">
        <v>90</v>
      </c>
      <c r="AB134" s="71" t="s">
        <v>90</v>
      </c>
      <c r="AC134" s="70" t="s">
        <v>90</v>
      </c>
      <c r="AD134" s="71" t="s">
        <v>90</v>
      </c>
      <c r="AE134" s="89">
        <v>0</v>
      </c>
      <c r="AF134" s="91">
        <v>0</v>
      </c>
      <c r="AG134" s="88" t="s">
        <v>90</v>
      </c>
      <c r="AH134" s="90" t="s">
        <v>90</v>
      </c>
      <c r="AI134" s="188"/>
      <c r="AJ134" s="70" t="s">
        <v>90</v>
      </c>
      <c r="AK134" s="71" t="s">
        <v>90</v>
      </c>
      <c r="AL134" s="70" t="s">
        <v>90</v>
      </c>
      <c r="AM134" s="71" t="s">
        <v>90</v>
      </c>
      <c r="AN134" s="89">
        <v>0</v>
      </c>
      <c r="AO134" s="91">
        <v>0</v>
      </c>
      <c r="AP134" s="88" t="s">
        <v>90</v>
      </c>
      <c r="AQ134" s="90" t="s">
        <v>90</v>
      </c>
      <c r="AR134" s="9"/>
    </row>
    <row r="135" spans="1:47" s="103" customFormat="1" ht="12.75" customHeight="1">
      <c r="A135" s="60"/>
      <c r="B135" s="50"/>
      <c r="C135" s="104"/>
      <c r="D135" s="68"/>
      <c r="E135" s="187"/>
      <c r="F135" s="52"/>
      <c r="G135" s="106"/>
      <c r="H135" s="141"/>
      <c r="I135" s="70"/>
      <c r="J135" s="71"/>
      <c r="K135" s="70"/>
      <c r="L135" s="71"/>
      <c r="M135" s="89"/>
      <c r="N135" s="91"/>
      <c r="O135" s="88"/>
      <c r="P135" s="90"/>
      <c r="Q135" s="116"/>
      <c r="R135" s="70"/>
      <c r="S135" s="71"/>
      <c r="T135" s="70"/>
      <c r="U135" s="71"/>
      <c r="V135" s="89"/>
      <c r="W135" s="91"/>
      <c r="X135" s="88"/>
      <c r="Y135" s="90"/>
      <c r="Z135" s="188"/>
      <c r="AA135" s="70"/>
      <c r="AB135" s="71"/>
      <c r="AC135" s="70"/>
      <c r="AD135" s="71"/>
      <c r="AE135" s="89"/>
      <c r="AF135" s="91"/>
      <c r="AG135" s="88"/>
      <c r="AH135" s="90"/>
      <c r="AI135" s="188"/>
      <c r="AJ135" s="70"/>
      <c r="AK135" s="71"/>
      <c r="AL135" s="70"/>
      <c r="AM135" s="71"/>
      <c r="AN135" s="89"/>
      <c r="AO135" s="91"/>
      <c r="AP135" s="88"/>
      <c r="AQ135" s="90"/>
      <c r="AR135" s="9"/>
    </row>
    <row r="136" spans="1:47" s="69" customFormat="1" ht="12.75" customHeight="1">
      <c r="A136" s="48"/>
      <c r="B136" s="173" t="s">
        <v>299</v>
      </c>
      <c r="C136" s="170">
        <v>655</v>
      </c>
      <c r="D136" s="171">
        <v>41044</v>
      </c>
      <c r="E136" s="75">
        <v>7027</v>
      </c>
      <c r="F136" s="52" t="s">
        <v>75</v>
      </c>
      <c r="G136" s="181" t="s">
        <v>326</v>
      </c>
      <c r="H136" s="47" t="s">
        <v>171</v>
      </c>
      <c r="I136" s="44">
        <v>0</v>
      </c>
      <c r="J136" s="45">
        <v>0</v>
      </c>
      <c r="K136" s="44">
        <v>-371.3</v>
      </c>
      <c r="L136" s="45" t="s">
        <v>190</v>
      </c>
      <c r="M136" s="44">
        <v>0</v>
      </c>
      <c r="N136" s="45">
        <v>0</v>
      </c>
      <c r="O136" s="53">
        <v>-371.3</v>
      </c>
      <c r="P136" s="54" t="s">
        <v>190</v>
      </c>
      <c r="Q136" s="46"/>
      <c r="R136" s="44">
        <v>0</v>
      </c>
      <c r="S136" s="45">
        <v>0</v>
      </c>
      <c r="T136" s="44">
        <v>-247.9</v>
      </c>
      <c r="U136" s="45" t="s">
        <v>190</v>
      </c>
      <c r="V136" s="44">
        <v>0</v>
      </c>
      <c r="W136" s="45">
        <v>0</v>
      </c>
      <c r="X136" s="53">
        <v>-247.9</v>
      </c>
      <c r="Y136" s="54" t="s">
        <v>190</v>
      </c>
      <c r="Z136" s="46"/>
      <c r="AA136" s="53">
        <v>0</v>
      </c>
      <c r="AB136" s="54">
        <v>0</v>
      </c>
      <c r="AC136" s="53">
        <v>23.7</v>
      </c>
      <c r="AD136" s="54" t="s">
        <v>190</v>
      </c>
      <c r="AE136" s="53">
        <v>0</v>
      </c>
      <c r="AF136" s="54">
        <v>0</v>
      </c>
      <c r="AG136" s="53">
        <v>23.7</v>
      </c>
      <c r="AH136" s="54" t="s">
        <v>190</v>
      </c>
      <c r="AI136" s="55"/>
      <c r="AJ136" s="53">
        <v>0</v>
      </c>
      <c r="AK136" s="54">
        <v>0</v>
      </c>
      <c r="AL136" s="53">
        <v>150.6</v>
      </c>
      <c r="AM136" s="54" t="s">
        <v>190</v>
      </c>
      <c r="AN136" s="53">
        <v>0</v>
      </c>
      <c r="AO136" s="54">
        <v>0</v>
      </c>
      <c r="AP136" s="53">
        <v>150.6</v>
      </c>
      <c r="AQ136" s="54" t="s">
        <v>190</v>
      </c>
      <c r="AR136" s="9"/>
    </row>
    <row r="137" spans="1:47" s="103" customFormat="1" ht="12.75" customHeight="1">
      <c r="A137" s="60"/>
      <c r="B137" s="50"/>
      <c r="C137" s="170"/>
      <c r="D137" s="171"/>
      <c r="E137" s="75"/>
      <c r="F137" s="52"/>
      <c r="G137" s="60"/>
      <c r="H137" s="47"/>
      <c r="I137" s="44"/>
      <c r="J137" s="45"/>
      <c r="K137" s="53"/>
      <c r="L137" s="54"/>
      <c r="M137" s="53"/>
      <c r="N137" s="54"/>
      <c r="O137" s="53"/>
      <c r="P137" s="54"/>
      <c r="Q137" s="46"/>
      <c r="R137" s="44"/>
      <c r="S137" s="45"/>
      <c r="T137" s="53"/>
      <c r="U137" s="54"/>
      <c r="V137" s="53"/>
      <c r="W137" s="54"/>
      <c r="X137" s="53"/>
      <c r="Y137" s="54"/>
      <c r="Z137" s="46"/>
      <c r="AA137" s="53"/>
      <c r="AB137" s="54"/>
      <c r="AC137" s="53"/>
      <c r="AD137" s="54"/>
      <c r="AE137" s="53"/>
      <c r="AF137" s="54"/>
      <c r="AG137" s="53"/>
      <c r="AH137" s="54"/>
      <c r="AI137" s="55"/>
      <c r="AJ137" s="53"/>
      <c r="AK137" s="54"/>
      <c r="AL137" s="53"/>
      <c r="AM137" s="54"/>
      <c r="AN137" s="53"/>
      <c r="AO137" s="54"/>
      <c r="AP137" s="53"/>
      <c r="AQ137" s="54"/>
      <c r="AR137" s="9"/>
    </row>
    <row r="138" spans="1:47" s="69" customFormat="1" ht="12.75" customHeight="1">
      <c r="A138" s="60"/>
      <c r="B138" s="173" t="s">
        <v>300</v>
      </c>
      <c r="C138" s="102">
        <v>552</v>
      </c>
      <c r="D138" s="129">
        <v>40984</v>
      </c>
      <c r="E138" s="187">
        <v>7087</v>
      </c>
      <c r="F138" s="52" t="s">
        <v>76</v>
      </c>
      <c r="G138" s="107" t="s">
        <v>143</v>
      </c>
      <c r="H138" s="143" t="s">
        <v>137</v>
      </c>
      <c r="I138" s="89">
        <v>0</v>
      </c>
      <c r="J138" s="91">
        <v>0</v>
      </c>
      <c r="K138" s="89">
        <v>0</v>
      </c>
      <c r="L138" s="91">
        <v>0</v>
      </c>
      <c r="M138" s="89">
        <v>-0.9</v>
      </c>
      <c r="N138" s="91">
        <v>-0.9</v>
      </c>
      <c r="O138" s="88">
        <f t="shared" ref="O138:O154" si="27">I138+K138+M138</f>
        <v>-0.9</v>
      </c>
      <c r="P138" s="90">
        <f t="shared" ref="P138:P154" si="28">J138+L138+N138</f>
        <v>-0.9</v>
      </c>
      <c r="Q138" s="116"/>
      <c r="R138" s="89">
        <v>0</v>
      </c>
      <c r="S138" s="91">
        <v>0</v>
      </c>
      <c r="T138" s="89">
        <v>0</v>
      </c>
      <c r="U138" s="91">
        <v>0</v>
      </c>
      <c r="V138" s="89">
        <v>-1.5</v>
      </c>
      <c r="W138" s="91">
        <v>-0.9</v>
      </c>
      <c r="X138" s="88">
        <f t="shared" ref="X138:X154" si="29">R138+T138+V138</f>
        <v>-1.5</v>
      </c>
      <c r="Y138" s="90">
        <f t="shared" ref="Y138:Y154" si="30">S138+U138+W138</f>
        <v>-0.9</v>
      </c>
      <c r="Z138" s="188"/>
      <c r="AA138" s="89">
        <v>0</v>
      </c>
      <c r="AB138" s="91">
        <v>0</v>
      </c>
      <c r="AC138" s="89">
        <v>0</v>
      </c>
      <c r="AD138" s="91">
        <v>0</v>
      </c>
      <c r="AE138" s="89">
        <v>-0.9</v>
      </c>
      <c r="AF138" s="91">
        <v>-0.9</v>
      </c>
      <c r="AG138" s="88">
        <f t="shared" ref="AG138:AG154" si="31">AA138+AC138+AE138</f>
        <v>-0.9</v>
      </c>
      <c r="AH138" s="90">
        <f t="shared" ref="AH138:AH154" si="32">AB138+AD138+AF138</f>
        <v>-0.9</v>
      </c>
      <c r="AI138" s="188"/>
      <c r="AJ138" s="89">
        <v>0</v>
      </c>
      <c r="AK138" s="91">
        <v>0</v>
      </c>
      <c r="AL138" s="89">
        <v>0</v>
      </c>
      <c r="AM138" s="91">
        <v>0</v>
      </c>
      <c r="AN138" s="89">
        <v>-0.9</v>
      </c>
      <c r="AO138" s="91">
        <v>-0.9</v>
      </c>
      <c r="AP138" s="88">
        <f t="shared" ref="AP138:AP154" si="33">AJ138+AL138+AN138</f>
        <v>-0.9</v>
      </c>
      <c r="AQ138" s="90">
        <f t="shared" ref="AQ138:AQ154" si="34">AK138+AM138+AO138</f>
        <v>-0.9</v>
      </c>
      <c r="AR138" s="9"/>
    </row>
    <row r="139" spans="1:47" s="69" customFormat="1" ht="12.75" customHeight="1">
      <c r="A139" s="60"/>
      <c r="B139" s="173" t="s">
        <v>300</v>
      </c>
      <c r="C139" s="102">
        <v>555</v>
      </c>
      <c r="D139" s="129">
        <v>40984</v>
      </c>
      <c r="E139" s="187">
        <v>7087</v>
      </c>
      <c r="F139" s="52" t="s">
        <v>76</v>
      </c>
      <c r="G139" s="107" t="s">
        <v>144</v>
      </c>
      <c r="H139" s="143" t="s">
        <v>138</v>
      </c>
      <c r="I139" s="89">
        <v>0</v>
      </c>
      <c r="J139" s="91">
        <v>-7.6</v>
      </c>
      <c r="K139" s="89">
        <v>0</v>
      </c>
      <c r="L139" s="91">
        <v>7.6</v>
      </c>
      <c r="M139" s="89">
        <v>0</v>
      </c>
      <c r="N139" s="91">
        <v>0</v>
      </c>
      <c r="O139" s="88">
        <f t="shared" si="27"/>
        <v>0</v>
      </c>
      <c r="P139" s="90">
        <f t="shared" si="28"/>
        <v>0</v>
      </c>
      <c r="Q139" s="116"/>
      <c r="R139" s="89">
        <v>-7.6</v>
      </c>
      <c r="S139" s="91">
        <v>-7.6</v>
      </c>
      <c r="T139" s="89">
        <v>7.6</v>
      </c>
      <c r="U139" s="91">
        <v>7.6</v>
      </c>
      <c r="V139" s="89">
        <v>0</v>
      </c>
      <c r="W139" s="91">
        <v>0</v>
      </c>
      <c r="X139" s="88">
        <f t="shared" si="29"/>
        <v>0</v>
      </c>
      <c r="Y139" s="90">
        <f t="shared" si="30"/>
        <v>0</v>
      </c>
      <c r="Z139" s="188"/>
      <c r="AA139" s="89">
        <v>-7.6</v>
      </c>
      <c r="AB139" s="91">
        <v>-7.6</v>
      </c>
      <c r="AC139" s="89">
        <v>7.6</v>
      </c>
      <c r="AD139" s="91">
        <v>7.6</v>
      </c>
      <c r="AE139" s="89">
        <v>0</v>
      </c>
      <c r="AF139" s="91">
        <v>0</v>
      </c>
      <c r="AG139" s="88">
        <f t="shared" si="31"/>
        <v>0</v>
      </c>
      <c r="AH139" s="90">
        <f t="shared" si="32"/>
        <v>0</v>
      </c>
      <c r="AI139" s="188"/>
      <c r="AJ139" s="89">
        <v>-7.6</v>
      </c>
      <c r="AK139" s="91">
        <v>-7.6</v>
      </c>
      <c r="AL139" s="89">
        <v>7.6</v>
      </c>
      <c r="AM139" s="91">
        <v>7.6</v>
      </c>
      <c r="AN139" s="89">
        <v>0</v>
      </c>
      <c r="AO139" s="91">
        <v>0</v>
      </c>
      <c r="AP139" s="88">
        <f t="shared" si="33"/>
        <v>0</v>
      </c>
      <c r="AQ139" s="90">
        <f t="shared" si="34"/>
        <v>0</v>
      </c>
      <c r="AR139" s="95"/>
      <c r="AS139" s="96"/>
      <c r="AT139" s="96"/>
      <c r="AU139" s="96"/>
    </row>
    <row r="140" spans="1:47" s="69" customFormat="1" ht="12.75" customHeight="1">
      <c r="A140" s="60"/>
      <c r="B140" s="173" t="s">
        <v>300</v>
      </c>
      <c r="C140" s="121">
        <v>408</v>
      </c>
      <c r="D140" s="130">
        <v>40949</v>
      </c>
      <c r="E140" s="187">
        <v>7087</v>
      </c>
      <c r="F140" s="52" t="s">
        <v>76</v>
      </c>
      <c r="G140" s="132" t="s">
        <v>145</v>
      </c>
      <c r="H140" s="144" t="s">
        <v>139</v>
      </c>
      <c r="I140" s="89">
        <v>0</v>
      </c>
      <c r="J140" s="91">
        <v>-5.6</v>
      </c>
      <c r="K140" s="114">
        <v>0</v>
      </c>
      <c r="L140" s="115">
        <v>-3.4</v>
      </c>
      <c r="M140" s="89">
        <v>0</v>
      </c>
      <c r="N140" s="91">
        <v>-3.6</v>
      </c>
      <c r="O140" s="88">
        <f t="shared" si="27"/>
        <v>0</v>
      </c>
      <c r="P140" s="90">
        <f t="shared" si="28"/>
        <v>-12.6</v>
      </c>
      <c r="Q140" s="148"/>
      <c r="R140" s="89">
        <v>0</v>
      </c>
      <c r="S140" s="91">
        <v>-5.6</v>
      </c>
      <c r="T140" s="114">
        <v>0</v>
      </c>
      <c r="U140" s="115">
        <v>-3.4</v>
      </c>
      <c r="V140" s="89">
        <v>0</v>
      </c>
      <c r="W140" s="91">
        <v>-3.6</v>
      </c>
      <c r="X140" s="88">
        <f t="shared" si="29"/>
        <v>0</v>
      </c>
      <c r="Y140" s="90">
        <f t="shared" si="30"/>
        <v>-12.6</v>
      </c>
      <c r="Z140" s="148"/>
      <c r="AA140" s="89">
        <v>-0.1</v>
      </c>
      <c r="AB140" s="91">
        <v>-5.6</v>
      </c>
      <c r="AC140" s="114">
        <v>1.5</v>
      </c>
      <c r="AD140" s="115">
        <v>-3.4</v>
      </c>
      <c r="AE140" s="89">
        <v>0</v>
      </c>
      <c r="AF140" s="91">
        <v>-3.6</v>
      </c>
      <c r="AG140" s="88">
        <f t="shared" si="31"/>
        <v>1.4</v>
      </c>
      <c r="AH140" s="90">
        <f t="shared" si="32"/>
        <v>-12.6</v>
      </c>
      <c r="AI140" s="148"/>
      <c r="AJ140" s="89">
        <v>-5.6</v>
      </c>
      <c r="AK140" s="91">
        <v>-5.6</v>
      </c>
      <c r="AL140" s="114">
        <v>-3.4</v>
      </c>
      <c r="AM140" s="115">
        <v>-3.4</v>
      </c>
      <c r="AN140" s="89">
        <v>-3.6</v>
      </c>
      <c r="AO140" s="91">
        <v>-3.6</v>
      </c>
      <c r="AP140" s="88">
        <f t="shared" si="33"/>
        <v>-12.6</v>
      </c>
      <c r="AQ140" s="90">
        <f t="shared" si="34"/>
        <v>-12.6</v>
      </c>
      <c r="AR140" s="95"/>
      <c r="AS140" s="96"/>
      <c r="AT140" s="96"/>
      <c r="AU140" s="96"/>
    </row>
    <row r="141" spans="1:47" s="69" customFormat="1" ht="12.75" customHeight="1">
      <c r="A141" s="60"/>
      <c r="B141" s="173" t="s">
        <v>300</v>
      </c>
      <c r="C141" s="102">
        <v>365</v>
      </c>
      <c r="D141" s="131">
        <v>40942</v>
      </c>
      <c r="E141" s="187">
        <v>7087</v>
      </c>
      <c r="F141" s="52" t="s">
        <v>76</v>
      </c>
      <c r="G141" s="107" t="s">
        <v>146</v>
      </c>
      <c r="H141" s="143" t="s">
        <v>140</v>
      </c>
      <c r="I141" s="89">
        <v>-0.9</v>
      </c>
      <c r="J141" s="71">
        <v>-1</v>
      </c>
      <c r="K141" s="88">
        <v>0.1</v>
      </c>
      <c r="L141" s="90">
        <v>0.1</v>
      </c>
      <c r="M141" s="89">
        <v>-0.1</v>
      </c>
      <c r="N141" s="71">
        <v>-0.1</v>
      </c>
      <c r="O141" s="88">
        <f t="shared" si="27"/>
        <v>-0.9</v>
      </c>
      <c r="P141" s="90">
        <f t="shared" si="28"/>
        <v>-1</v>
      </c>
      <c r="Q141" s="116"/>
      <c r="R141" s="89">
        <v>-1.8</v>
      </c>
      <c r="S141" s="71">
        <v>-1.8</v>
      </c>
      <c r="T141" s="88">
        <v>0.1</v>
      </c>
      <c r="U141" s="90">
        <v>0.1</v>
      </c>
      <c r="V141" s="89">
        <v>-0.1</v>
      </c>
      <c r="W141" s="71">
        <v>-0.1</v>
      </c>
      <c r="X141" s="88">
        <f t="shared" si="29"/>
        <v>-1.8</v>
      </c>
      <c r="Y141" s="90">
        <f t="shared" si="30"/>
        <v>-1.8</v>
      </c>
      <c r="Z141" s="188"/>
      <c r="AA141" s="89">
        <v>-2.6</v>
      </c>
      <c r="AB141" s="71">
        <v>-2.6</v>
      </c>
      <c r="AC141" s="88" t="s">
        <v>89</v>
      </c>
      <c r="AD141" s="90" t="s">
        <v>89</v>
      </c>
      <c r="AE141" s="89">
        <v>-0.1</v>
      </c>
      <c r="AF141" s="71">
        <v>-0.1</v>
      </c>
      <c r="AG141" s="88">
        <f t="shared" si="31"/>
        <v>-2.7</v>
      </c>
      <c r="AH141" s="90">
        <f t="shared" si="32"/>
        <v>-2.7</v>
      </c>
      <c r="AI141" s="188"/>
      <c r="AJ141" s="89">
        <v>-3.3</v>
      </c>
      <c r="AK141" s="71">
        <v>-3.3</v>
      </c>
      <c r="AL141" s="88">
        <v>-0.1</v>
      </c>
      <c r="AM141" s="90">
        <v>-0.1</v>
      </c>
      <c r="AN141" s="89">
        <v>-0.2</v>
      </c>
      <c r="AO141" s="71">
        <v>-0.2</v>
      </c>
      <c r="AP141" s="88">
        <f t="shared" si="33"/>
        <v>-3.6</v>
      </c>
      <c r="AQ141" s="90">
        <f t="shared" si="34"/>
        <v>-3.6</v>
      </c>
      <c r="AR141" s="9"/>
    </row>
    <row r="142" spans="1:47" s="69" customFormat="1" ht="12.75" customHeight="1">
      <c r="A142" s="60"/>
      <c r="B142" s="173" t="s">
        <v>300</v>
      </c>
      <c r="C142" s="122">
        <v>200</v>
      </c>
      <c r="D142" s="131">
        <v>40914</v>
      </c>
      <c r="E142" s="187">
        <v>7087</v>
      </c>
      <c r="F142" s="52" t="s">
        <v>76</v>
      </c>
      <c r="G142" s="133" t="s">
        <v>147</v>
      </c>
      <c r="H142" s="145" t="s">
        <v>116</v>
      </c>
      <c r="I142" s="89">
        <v>-19.100000000000001</v>
      </c>
      <c r="J142" s="91">
        <v>-46</v>
      </c>
      <c r="K142" s="70" t="s">
        <v>90</v>
      </c>
      <c r="L142" s="71" t="s">
        <v>90</v>
      </c>
      <c r="M142" s="89">
        <v>-4.3</v>
      </c>
      <c r="N142" s="91">
        <v>-10.4</v>
      </c>
      <c r="O142" s="88">
        <f t="shared" si="27"/>
        <v>-23.400000000000002</v>
      </c>
      <c r="P142" s="90">
        <f t="shared" si="28"/>
        <v>-56.4</v>
      </c>
      <c r="Q142" s="116"/>
      <c r="R142" s="89">
        <v>-49.5</v>
      </c>
      <c r="S142" s="91">
        <v>-49.5</v>
      </c>
      <c r="T142" s="70" t="s">
        <v>90</v>
      </c>
      <c r="U142" s="71" t="s">
        <v>90</v>
      </c>
      <c r="V142" s="89">
        <v>-11.1</v>
      </c>
      <c r="W142" s="91">
        <v>-11.1</v>
      </c>
      <c r="X142" s="88">
        <f t="shared" si="29"/>
        <v>-60.6</v>
      </c>
      <c r="Y142" s="90">
        <f t="shared" si="30"/>
        <v>-60.6</v>
      </c>
      <c r="Z142" s="188"/>
      <c r="AA142" s="89">
        <v>-53.6</v>
      </c>
      <c r="AB142" s="91">
        <v>-53.6</v>
      </c>
      <c r="AC142" s="70" t="s">
        <v>90</v>
      </c>
      <c r="AD142" s="71" t="s">
        <v>90</v>
      </c>
      <c r="AE142" s="89">
        <v>-12.1</v>
      </c>
      <c r="AF142" s="91">
        <v>-12.1</v>
      </c>
      <c r="AG142" s="88">
        <f t="shared" si="31"/>
        <v>-65.7</v>
      </c>
      <c r="AH142" s="90">
        <f t="shared" si="32"/>
        <v>-65.7</v>
      </c>
      <c r="AI142" s="188"/>
      <c r="AJ142" s="89">
        <v>-56.9</v>
      </c>
      <c r="AK142" s="91">
        <v>-56.9</v>
      </c>
      <c r="AL142" s="70" t="s">
        <v>90</v>
      </c>
      <c r="AM142" s="71" t="s">
        <v>90</v>
      </c>
      <c r="AN142" s="89">
        <v>-11.8</v>
      </c>
      <c r="AO142" s="91">
        <v>-11.8</v>
      </c>
      <c r="AP142" s="88">
        <f t="shared" si="33"/>
        <v>-68.7</v>
      </c>
      <c r="AQ142" s="90">
        <f t="shared" si="34"/>
        <v>-68.7</v>
      </c>
      <c r="AR142" s="9"/>
    </row>
    <row r="143" spans="1:47" s="69" customFormat="1" ht="12.75" customHeight="1">
      <c r="A143" s="60"/>
      <c r="B143" s="173" t="s">
        <v>300</v>
      </c>
      <c r="C143" s="102">
        <v>571</v>
      </c>
      <c r="D143" s="129">
        <v>40984</v>
      </c>
      <c r="E143" s="187">
        <v>7087</v>
      </c>
      <c r="F143" s="52" t="s">
        <v>76</v>
      </c>
      <c r="G143" s="107" t="s">
        <v>148</v>
      </c>
      <c r="H143" s="143" t="s">
        <v>116</v>
      </c>
      <c r="I143" s="89">
        <v>-0.4</v>
      </c>
      <c r="J143" s="91">
        <v>-0.8</v>
      </c>
      <c r="K143" s="70" t="s">
        <v>90</v>
      </c>
      <c r="L143" s="71" t="s">
        <v>90</v>
      </c>
      <c r="M143" s="70" t="s">
        <v>90</v>
      </c>
      <c r="N143" s="91">
        <v>-0.2</v>
      </c>
      <c r="O143" s="88">
        <f t="shared" si="27"/>
        <v>-0.4</v>
      </c>
      <c r="P143" s="90">
        <f t="shared" si="28"/>
        <v>-1</v>
      </c>
      <c r="Q143" s="116"/>
      <c r="R143" s="89">
        <v>-0.8</v>
      </c>
      <c r="S143" s="91">
        <v>-0.8</v>
      </c>
      <c r="T143" s="70" t="s">
        <v>90</v>
      </c>
      <c r="U143" s="71" t="s">
        <v>90</v>
      </c>
      <c r="V143" s="89">
        <v>-0.2</v>
      </c>
      <c r="W143" s="91">
        <v>-0.2</v>
      </c>
      <c r="X143" s="88">
        <f t="shared" si="29"/>
        <v>-1</v>
      </c>
      <c r="Y143" s="90">
        <f t="shared" si="30"/>
        <v>-1</v>
      </c>
      <c r="Z143" s="188"/>
      <c r="AA143" s="89">
        <v>-0.9</v>
      </c>
      <c r="AB143" s="91">
        <v>-0.9</v>
      </c>
      <c r="AC143" s="70" t="s">
        <v>90</v>
      </c>
      <c r="AD143" s="71" t="s">
        <v>90</v>
      </c>
      <c r="AE143" s="89">
        <v>-0.2</v>
      </c>
      <c r="AF143" s="91">
        <v>-0.2</v>
      </c>
      <c r="AG143" s="88">
        <f t="shared" si="31"/>
        <v>-1.1000000000000001</v>
      </c>
      <c r="AH143" s="90">
        <f t="shared" si="32"/>
        <v>-1.1000000000000001</v>
      </c>
      <c r="AI143" s="188"/>
      <c r="AJ143" s="89">
        <v>-0.9</v>
      </c>
      <c r="AK143" s="91">
        <v>-0.9</v>
      </c>
      <c r="AL143" s="70" t="s">
        <v>90</v>
      </c>
      <c r="AM143" s="71" t="s">
        <v>90</v>
      </c>
      <c r="AN143" s="89">
        <v>-0.2</v>
      </c>
      <c r="AO143" s="91">
        <v>-0.2</v>
      </c>
      <c r="AP143" s="88">
        <f t="shared" si="33"/>
        <v>-1.1000000000000001</v>
      </c>
      <c r="AQ143" s="90">
        <f t="shared" si="34"/>
        <v>-1.1000000000000001</v>
      </c>
      <c r="AR143" s="9"/>
    </row>
    <row r="144" spans="1:47" s="69" customFormat="1" ht="12.75" customHeight="1">
      <c r="A144" s="60"/>
      <c r="B144" s="173" t="s">
        <v>300</v>
      </c>
      <c r="C144" s="102">
        <v>573</v>
      </c>
      <c r="D144" s="129">
        <v>40984</v>
      </c>
      <c r="E144" s="187">
        <v>7087</v>
      </c>
      <c r="F144" s="52" t="s">
        <v>76</v>
      </c>
      <c r="G144" s="107" t="s">
        <v>149</v>
      </c>
      <c r="H144" s="143" t="s">
        <v>116</v>
      </c>
      <c r="I144" s="88">
        <v>-0.5</v>
      </c>
      <c r="J144" s="90">
        <v>-1</v>
      </c>
      <c r="K144" s="88" t="s">
        <v>90</v>
      </c>
      <c r="L144" s="90" t="s">
        <v>90</v>
      </c>
      <c r="M144" s="88" t="s">
        <v>90</v>
      </c>
      <c r="N144" s="90">
        <v>-0.2</v>
      </c>
      <c r="O144" s="88">
        <f t="shared" si="27"/>
        <v>-0.5</v>
      </c>
      <c r="P144" s="90">
        <f t="shared" si="28"/>
        <v>-1.2</v>
      </c>
      <c r="Q144" s="117"/>
      <c r="R144" s="88">
        <v>-1</v>
      </c>
      <c r="S144" s="90">
        <v>-1</v>
      </c>
      <c r="T144" s="88" t="s">
        <v>90</v>
      </c>
      <c r="U144" s="90" t="s">
        <v>90</v>
      </c>
      <c r="V144" s="88">
        <v>-0.2</v>
      </c>
      <c r="W144" s="90">
        <v>-0.2</v>
      </c>
      <c r="X144" s="88">
        <f t="shared" si="29"/>
        <v>-1.2</v>
      </c>
      <c r="Y144" s="90">
        <f t="shared" si="30"/>
        <v>-1.2</v>
      </c>
      <c r="Z144" s="189"/>
      <c r="AA144" s="88">
        <v>-1</v>
      </c>
      <c r="AB144" s="90">
        <v>-1</v>
      </c>
      <c r="AC144" s="88" t="s">
        <v>90</v>
      </c>
      <c r="AD144" s="90" t="s">
        <v>90</v>
      </c>
      <c r="AE144" s="88">
        <v>-0.2</v>
      </c>
      <c r="AF144" s="90">
        <v>-0.2</v>
      </c>
      <c r="AG144" s="88">
        <f t="shared" si="31"/>
        <v>-1.2</v>
      </c>
      <c r="AH144" s="90">
        <f t="shared" si="32"/>
        <v>-1.2</v>
      </c>
      <c r="AI144" s="189"/>
      <c r="AJ144" s="88">
        <v>-1.1000000000000001</v>
      </c>
      <c r="AK144" s="90">
        <v>-1.1000000000000001</v>
      </c>
      <c r="AL144" s="88" t="s">
        <v>90</v>
      </c>
      <c r="AM144" s="90" t="s">
        <v>90</v>
      </c>
      <c r="AN144" s="88">
        <v>-0.2</v>
      </c>
      <c r="AO144" s="90">
        <v>-0.2</v>
      </c>
      <c r="AP144" s="88">
        <f t="shared" si="33"/>
        <v>-1.3</v>
      </c>
      <c r="AQ144" s="90">
        <f t="shared" si="34"/>
        <v>-1.3</v>
      </c>
      <c r="AR144" s="9"/>
    </row>
    <row r="145" spans="1:44" s="69" customFormat="1" ht="12.75" customHeight="1">
      <c r="A145" s="60"/>
      <c r="B145" s="173" t="s">
        <v>300</v>
      </c>
      <c r="C145" s="102">
        <v>569</v>
      </c>
      <c r="D145" s="129">
        <v>40984</v>
      </c>
      <c r="E145" s="187">
        <v>7087</v>
      </c>
      <c r="F145" s="52" t="s">
        <v>76</v>
      </c>
      <c r="G145" s="134" t="s">
        <v>359</v>
      </c>
      <c r="H145" s="143" t="s">
        <v>116</v>
      </c>
      <c r="I145" s="88">
        <v>-4.2</v>
      </c>
      <c r="J145" s="90">
        <v>-10</v>
      </c>
      <c r="K145" s="88" t="s">
        <v>90</v>
      </c>
      <c r="L145" s="90" t="s">
        <v>90</v>
      </c>
      <c r="M145" s="88">
        <v>-0.9</v>
      </c>
      <c r="N145" s="90">
        <v>-2.2999999999999998</v>
      </c>
      <c r="O145" s="88">
        <f t="shared" si="27"/>
        <v>-5.1000000000000005</v>
      </c>
      <c r="P145" s="90">
        <f t="shared" si="28"/>
        <v>-12.3</v>
      </c>
      <c r="Q145" s="117"/>
      <c r="R145" s="88">
        <v>-10.4</v>
      </c>
      <c r="S145" s="90">
        <v>-10.4</v>
      </c>
      <c r="T145" s="88" t="s">
        <v>90</v>
      </c>
      <c r="U145" s="90" t="s">
        <v>90</v>
      </c>
      <c r="V145" s="88">
        <v>-2.2999999999999998</v>
      </c>
      <c r="W145" s="90">
        <v>-2.2999999999999998</v>
      </c>
      <c r="X145" s="88">
        <f t="shared" si="29"/>
        <v>-12.7</v>
      </c>
      <c r="Y145" s="90">
        <f t="shared" si="30"/>
        <v>-12.7</v>
      </c>
      <c r="Z145" s="189"/>
      <c r="AA145" s="88">
        <v>-10.7</v>
      </c>
      <c r="AB145" s="90">
        <v>-10.7</v>
      </c>
      <c r="AC145" s="88" t="s">
        <v>90</v>
      </c>
      <c r="AD145" s="90" t="s">
        <v>90</v>
      </c>
      <c r="AE145" s="88">
        <v>-2.4</v>
      </c>
      <c r="AF145" s="90">
        <v>-2.4</v>
      </c>
      <c r="AG145" s="88">
        <f t="shared" si="31"/>
        <v>-13.1</v>
      </c>
      <c r="AH145" s="90">
        <f t="shared" si="32"/>
        <v>-13.1</v>
      </c>
      <c r="AI145" s="189"/>
      <c r="AJ145" s="88">
        <v>-11.1</v>
      </c>
      <c r="AK145" s="90">
        <v>-11.1</v>
      </c>
      <c r="AL145" s="88" t="s">
        <v>90</v>
      </c>
      <c r="AM145" s="90" t="s">
        <v>90</v>
      </c>
      <c r="AN145" s="88">
        <v>-2.6</v>
      </c>
      <c r="AO145" s="90">
        <v>-2.6</v>
      </c>
      <c r="AP145" s="88">
        <f t="shared" si="33"/>
        <v>-13.7</v>
      </c>
      <c r="AQ145" s="90">
        <f t="shared" si="34"/>
        <v>-13.7</v>
      </c>
      <c r="AR145" s="9"/>
    </row>
    <row r="146" spans="1:44" s="69" customFormat="1" ht="12.75" customHeight="1">
      <c r="A146" s="60"/>
      <c r="B146" s="173" t="s">
        <v>300</v>
      </c>
      <c r="C146" s="102">
        <v>560</v>
      </c>
      <c r="D146" s="129">
        <v>40984</v>
      </c>
      <c r="E146" s="187">
        <v>7087</v>
      </c>
      <c r="F146" s="52" t="s">
        <v>76</v>
      </c>
      <c r="G146" s="134" t="s">
        <v>311</v>
      </c>
      <c r="H146" s="143" t="s">
        <v>116</v>
      </c>
      <c r="I146" s="70">
        <v>-0.5</v>
      </c>
      <c r="J146" s="71">
        <v>-1.3</v>
      </c>
      <c r="K146" s="70" t="s">
        <v>90</v>
      </c>
      <c r="L146" s="71" t="s">
        <v>90</v>
      </c>
      <c r="M146" s="70">
        <v>-0.1</v>
      </c>
      <c r="N146" s="71">
        <v>-0.3</v>
      </c>
      <c r="O146" s="88">
        <f t="shared" si="27"/>
        <v>-0.6</v>
      </c>
      <c r="P146" s="90">
        <f t="shared" si="28"/>
        <v>-1.6</v>
      </c>
      <c r="Q146" s="116"/>
      <c r="R146" s="89">
        <v>-1.3</v>
      </c>
      <c r="S146" s="71">
        <v>-1.3</v>
      </c>
      <c r="T146" s="70" t="s">
        <v>90</v>
      </c>
      <c r="U146" s="71" t="s">
        <v>90</v>
      </c>
      <c r="V146" s="70">
        <v>-0.3</v>
      </c>
      <c r="W146" s="71">
        <v>-0.3</v>
      </c>
      <c r="X146" s="88">
        <f t="shared" si="29"/>
        <v>-1.6</v>
      </c>
      <c r="Y146" s="90">
        <f t="shared" si="30"/>
        <v>-1.6</v>
      </c>
      <c r="Z146" s="188"/>
      <c r="AA146" s="89">
        <v>-1.4</v>
      </c>
      <c r="AB146" s="71">
        <v>-1.4</v>
      </c>
      <c r="AC146" s="70" t="s">
        <v>90</v>
      </c>
      <c r="AD146" s="71" t="s">
        <v>90</v>
      </c>
      <c r="AE146" s="70">
        <v>-0.3</v>
      </c>
      <c r="AF146" s="71">
        <v>-0.3</v>
      </c>
      <c r="AG146" s="88">
        <f t="shared" si="31"/>
        <v>-1.7</v>
      </c>
      <c r="AH146" s="90">
        <f t="shared" si="32"/>
        <v>-1.7</v>
      </c>
      <c r="AI146" s="188"/>
      <c r="AJ146" s="89">
        <v>-1.4</v>
      </c>
      <c r="AK146" s="71">
        <v>-1.4</v>
      </c>
      <c r="AL146" s="70" t="s">
        <v>90</v>
      </c>
      <c r="AM146" s="71" t="s">
        <v>90</v>
      </c>
      <c r="AN146" s="70">
        <v>-0.3</v>
      </c>
      <c r="AO146" s="71">
        <v>-0.3</v>
      </c>
      <c r="AP146" s="88">
        <f t="shared" si="33"/>
        <v>-1.7</v>
      </c>
      <c r="AQ146" s="90">
        <f t="shared" si="34"/>
        <v>-1.7</v>
      </c>
      <c r="AR146" s="9"/>
    </row>
    <row r="147" spans="1:44" s="97" customFormat="1" ht="12.75" customHeight="1">
      <c r="A147" s="60"/>
      <c r="B147" s="173" t="s">
        <v>300</v>
      </c>
      <c r="C147" s="102">
        <v>565</v>
      </c>
      <c r="D147" s="129">
        <v>40984</v>
      </c>
      <c r="E147" s="187">
        <v>7087</v>
      </c>
      <c r="F147" s="52" t="s">
        <v>76</v>
      </c>
      <c r="G147" s="107" t="s">
        <v>150</v>
      </c>
      <c r="H147" s="143" t="s">
        <v>116</v>
      </c>
      <c r="I147" s="89">
        <v>-0.1</v>
      </c>
      <c r="J147" s="91">
        <v>-0.2</v>
      </c>
      <c r="K147" s="88" t="s">
        <v>90</v>
      </c>
      <c r="L147" s="90" t="s">
        <v>90</v>
      </c>
      <c r="M147" s="70" t="s">
        <v>90</v>
      </c>
      <c r="N147" s="71" t="s">
        <v>90</v>
      </c>
      <c r="O147" s="88">
        <f t="shared" si="27"/>
        <v>-0.1</v>
      </c>
      <c r="P147" s="90">
        <f t="shared" si="28"/>
        <v>-0.2</v>
      </c>
      <c r="Q147" s="116"/>
      <c r="R147" s="89">
        <v>-0.3</v>
      </c>
      <c r="S147" s="91">
        <v>-0.3</v>
      </c>
      <c r="T147" s="88" t="s">
        <v>90</v>
      </c>
      <c r="U147" s="90" t="s">
        <v>90</v>
      </c>
      <c r="V147" s="70" t="s">
        <v>90</v>
      </c>
      <c r="W147" s="71" t="s">
        <v>90</v>
      </c>
      <c r="X147" s="88">
        <f t="shared" si="29"/>
        <v>-0.3</v>
      </c>
      <c r="Y147" s="90">
        <f t="shared" si="30"/>
        <v>-0.3</v>
      </c>
      <c r="Z147" s="188"/>
      <c r="AA147" s="89">
        <v>-0.3</v>
      </c>
      <c r="AB147" s="91">
        <v>-0.3</v>
      </c>
      <c r="AC147" s="88" t="s">
        <v>90</v>
      </c>
      <c r="AD147" s="90" t="s">
        <v>90</v>
      </c>
      <c r="AE147" s="70" t="s">
        <v>90</v>
      </c>
      <c r="AF147" s="71" t="s">
        <v>90</v>
      </c>
      <c r="AG147" s="88">
        <f t="shared" si="31"/>
        <v>-0.3</v>
      </c>
      <c r="AH147" s="90">
        <f t="shared" si="32"/>
        <v>-0.3</v>
      </c>
      <c r="AI147" s="188"/>
      <c r="AJ147" s="89">
        <v>-0.3</v>
      </c>
      <c r="AK147" s="91">
        <v>-0.3</v>
      </c>
      <c r="AL147" s="88" t="s">
        <v>90</v>
      </c>
      <c r="AM147" s="90" t="s">
        <v>90</v>
      </c>
      <c r="AN147" s="70" t="s">
        <v>90</v>
      </c>
      <c r="AO147" s="71" t="s">
        <v>90</v>
      </c>
      <c r="AP147" s="88">
        <f t="shared" si="33"/>
        <v>-0.3</v>
      </c>
      <c r="AQ147" s="90">
        <f t="shared" si="34"/>
        <v>-0.3</v>
      </c>
      <c r="AR147" s="9"/>
    </row>
    <row r="148" spans="1:44" s="69" customFormat="1" ht="12.75" customHeight="1">
      <c r="A148" s="60"/>
      <c r="B148" s="173" t="s">
        <v>300</v>
      </c>
      <c r="C148" s="123">
        <v>455</v>
      </c>
      <c r="D148" s="130">
        <v>40956</v>
      </c>
      <c r="E148" s="187">
        <v>7087</v>
      </c>
      <c r="F148" s="52" t="s">
        <v>76</v>
      </c>
      <c r="G148" s="135" t="s">
        <v>151</v>
      </c>
      <c r="H148" s="146" t="s">
        <v>116</v>
      </c>
      <c r="I148" s="89">
        <v>-3.6</v>
      </c>
      <c r="J148" s="91">
        <v>-2.8</v>
      </c>
      <c r="K148" s="114" t="s">
        <v>90</v>
      </c>
      <c r="L148" s="115" t="s">
        <v>90</v>
      </c>
      <c r="M148" s="89">
        <v>-0.7</v>
      </c>
      <c r="N148" s="91">
        <v>-0.7</v>
      </c>
      <c r="O148" s="88">
        <f t="shared" si="27"/>
        <v>-4.3</v>
      </c>
      <c r="P148" s="90">
        <f t="shared" si="28"/>
        <v>-3.5</v>
      </c>
      <c r="Q148" s="148"/>
      <c r="R148" s="89">
        <v>-2.8</v>
      </c>
      <c r="S148" s="91">
        <v>-2.8</v>
      </c>
      <c r="T148" s="114" t="s">
        <v>90</v>
      </c>
      <c r="U148" s="115" t="s">
        <v>90</v>
      </c>
      <c r="V148" s="89">
        <v>-0.7</v>
      </c>
      <c r="W148" s="91">
        <v>-0.7</v>
      </c>
      <c r="X148" s="88">
        <f t="shared" si="29"/>
        <v>-3.5</v>
      </c>
      <c r="Y148" s="90">
        <f t="shared" si="30"/>
        <v>-3.5</v>
      </c>
      <c r="Z148" s="148"/>
      <c r="AA148" s="89">
        <v>-2.8</v>
      </c>
      <c r="AB148" s="91">
        <v>-2.8</v>
      </c>
      <c r="AC148" s="114" t="s">
        <v>90</v>
      </c>
      <c r="AD148" s="115" t="s">
        <v>90</v>
      </c>
      <c r="AE148" s="89">
        <v>-0.7</v>
      </c>
      <c r="AF148" s="91">
        <v>-0.7</v>
      </c>
      <c r="AG148" s="88">
        <f t="shared" si="31"/>
        <v>-3.5</v>
      </c>
      <c r="AH148" s="90">
        <f t="shared" si="32"/>
        <v>-3.5</v>
      </c>
      <c r="AI148" s="148"/>
      <c r="AJ148" s="89">
        <v>-2.8</v>
      </c>
      <c r="AK148" s="91">
        <v>-2.8</v>
      </c>
      <c r="AL148" s="114" t="s">
        <v>90</v>
      </c>
      <c r="AM148" s="115" t="s">
        <v>90</v>
      </c>
      <c r="AN148" s="89">
        <v>-0.7</v>
      </c>
      <c r="AO148" s="91">
        <v>-0.7</v>
      </c>
      <c r="AP148" s="88">
        <f t="shared" si="33"/>
        <v>-3.5</v>
      </c>
      <c r="AQ148" s="90">
        <f t="shared" si="34"/>
        <v>-3.5</v>
      </c>
      <c r="AR148" s="9"/>
    </row>
    <row r="149" spans="1:44" s="69" customFormat="1" ht="12.75" customHeight="1">
      <c r="A149" s="60"/>
      <c r="B149" s="173" t="s">
        <v>300</v>
      </c>
      <c r="C149" s="102">
        <v>192</v>
      </c>
      <c r="D149" s="129">
        <v>40914</v>
      </c>
      <c r="E149" s="187">
        <v>7087</v>
      </c>
      <c r="F149" s="52" t="s">
        <v>76</v>
      </c>
      <c r="G149" s="107" t="s">
        <v>152</v>
      </c>
      <c r="H149" s="143" t="s">
        <v>74</v>
      </c>
      <c r="I149" s="89">
        <v>-9.9</v>
      </c>
      <c r="J149" s="91">
        <v>-29.4</v>
      </c>
      <c r="K149" s="89">
        <v>0</v>
      </c>
      <c r="L149" s="91">
        <v>0</v>
      </c>
      <c r="M149" s="89">
        <v>0</v>
      </c>
      <c r="N149" s="91">
        <v>0</v>
      </c>
      <c r="O149" s="88">
        <f t="shared" si="27"/>
        <v>-9.9</v>
      </c>
      <c r="P149" s="90">
        <f t="shared" si="28"/>
        <v>-29.4</v>
      </c>
      <c r="Q149" s="116"/>
      <c r="R149" s="89">
        <v>-27.5</v>
      </c>
      <c r="S149" s="91">
        <v>-27.5</v>
      </c>
      <c r="T149" s="89">
        <v>0</v>
      </c>
      <c r="U149" s="91">
        <v>0</v>
      </c>
      <c r="V149" s="89">
        <v>0</v>
      </c>
      <c r="W149" s="91">
        <v>0</v>
      </c>
      <c r="X149" s="88">
        <f t="shared" si="29"/>
        <v>-27.5</v>
      </c>
      <c r="Y149" s="90">
        <f t="shared" si="30"/>
        <v>-27.5</v>
      </c>
      <c r="Z149" s="188"/>
      <c r="AA149" s="89">
        <v>-30.5</v>
      </c>
      <c r="AB149" s="91">
        <v>-30.5</v>
      </c>
      <c r="AC149" s="89">
        <v>0</v>
      </c>
      <c r="AD149" s="91">
        <v>0</v>
      </c>
      <c r="AE149" s="89">
        <v>0</v>
      </c>
      <c r="AF149" s="91">
        <v>0</v>
      </c>
      <c r="AG149" s="88">
        <f t="shared" si="31"/>
        <v>-30.5</v>
      </c>
      <c r="AH149" s="90">
        <f t="shared" si="32"/>
        <v>-30.5</v>
      </c>
      <c r="AI149" s="188"/>
      <c r="AJ149" s="89">
        <v>-33.1</v>
      </c>
      <c r="AK149" s="91">
        <v>-33.1</v>
      </c>
      <c r="AL149" s="89">
        <v>0</v>
      </c>
      <c r="AM149" s="91">
        <v>0</v>
      </c>
      <c r="AN149" s="89">
        <v>0</v>
      </c>
      <c r="AO149" s="91">
        <v>0</v>
      </c>
      <c r="AP149" s="88">
        <f t="shared" si="33"/>
        <v>-33.1</v>
      </c>
      <c r="AQ149" s="90">
        <f t="shared" si="34"/>
        <v>-33.1</v>
      </c>
      <c r="AR149" s="9"/>
    </row>
    <row r="150" spans="1:44" s="98" customFormat="1" ht="12.75" customHeight="1">
      <c r="A150" s="60"/>
      <c r="B150" s="173" t="s">
        <v>300</v>
      </c>
      <c r="C150" s="102">
        <v>559</v>
      </c>
      <c r="D150" s="129">
        <v>40984</v>
      </c>
      <c r="E150" s="187">
        <v>7087</v>
      </c>
      <c r="F150" s="52" t="s">
        <v>76</v>
      </c>
      <c r="G150" s="107" t="s">
        <v>153</v>
      </c>
      <c r="H150" s="143" t="s">
        <v>141</v>
      </c>
      <c r="I150" s="89">
        <v>0</v>
      </c>
      <c r="J150" s="91">
        <v>0</v>
      </c>
      <c r="K150" s="89">
        <v>0</v>
      </c>
      <c r="L150" s="91">
        <v>0</v>
      </c>
      <c r="M150" s="89">
        <v>0</v>
      </c>
      <c r="N150" s="91">
        <v>0</v>
      </c>
      <c r="O150" s="88">
        <f t="shared" si="27"/>
        <v>0</v>
      </c>
      <c r="P150" s="90">
        <f t="shared" si="28"/>
        <v>0</v>
      </c>
      <c r="Q150" s="116"/>
      <c r="R150" s="89">
        <v>0</v>
      </c>
      <c r="S150" s="91">
        <v>0</v>
      </c>
      <c r="T150" s="89">
        <v>0</v>
      </c>
      <c r="U150" s="91">
        <v>0</v>
      </c>
      <c r="V150" s="89">
        <v>0</v>
      </c>
      <c r="W150" s="91">
        <v>0</v>
      </c>
      <c r="X150" s="88">
        <f t="shared" si="29"/>
        <v>0</v>
      </c>
      <c r="Y150" s="90">
        <f t="shared" si="30"/>
        <v>0</v>
      </c>
      <c r="Z150" s="188"/>
      <c r="AA150" s="89">
        <v>0</v>
      </c>
      <c r="AB150" s="91">
        <v>0</v>
      </c>
      <c r="AC150" s="89">
        <v>0</v>
      </c>
      <c r="AD150" s="91">
        <v>0</v>
      </c>
      <c r="AE150" s="89">
        <v>0</v>
      </c>
      <c r="AF150" s="91">
        <v>0</v>
      </c>
      <c r="AG150" s="88">
        <f t="shared" si="31"/>
        <v>0</v>
      </c>
      <c r="AH150" s="90">
        <f t="shared" si="32"/>
        <v>0</v>
      </c>
      <c r="AI150" s="188"/>
      <c r="AJ150" s="89">
        <v>-38.299999999999997</v>
      </c>
      <c r="AK150" s="91">
        <v>0</v>
      </c>
      <c r="AL150" s="70" t="s">
        <v>90</v>
      </c>
      <c r="AM150" s="91">
        <v>0</v>
      </c>
      <c r="AN150" s="89">
        <v>-3.7</v>
      </c>
      <c r="AO150" s="91">
        <v>0</v>
      </c>
      <c r="AP150" s="88">
        <f t="shared" si="33"/>
        <v>-42</v>
      </c>
      <c r="AQ150" s="90">
        <f t="shared" si="34"/>
        <v>0</v>
      </c>
      <c r="AR150" s="9"/>
    </row>
    <row r="151" spans="1:44" s="98" customFormat="1" ht="12.75" customHeight="1">
      <c r="A151" s="60"/>
      <c r="B151" s="173" t="s">
        <v>300</v>
      </c>
      <c r="C151" s="102">
        <v>557</v>
      </c>
      <c r="D151" s="129">
        <v>40984</v>
      </c>
      <c r="E151" s="187">
        <v>7087</v>
      </c>
      <c r="F151" s="52" t="s">
        <v>76</v>
      </c>
      <c r="G151" s="107" t="s">
        <v>154</v>
      </c>
      <c r="H151" s="143" t="s">
        <v>142</v>
      </c>
      <c r="I151" s="89">
        <v>0</v>
      </c>
      <c r="J151" s="91">
        <v>-13.6</v>
      </c>
      <c r="K151" s="89">
        <v>0</v>
      </c>
      <c r="L151" s="91">
        <v>0</v>
      </c>
      <c r="M151" s="89">
        <v>0</v>
      </c>
      <c r="N151" s="91">
        <v>0</v>
      </c>
      <c r="O151" s="88">
        <f t="shared" si="27"/>
        <v>0</v>
      </c>
      <c r="P151" s="90">
        <f t="shared" si="28"/>
        <v>-13.6</v>
      </c>
      <c r="Q151" s="116"/>
      <c r="R151" s="89">
        <v>0</v>
      </c>
      <c r="S151" s="91">
        <v>-13.6</v>
      </c>
      <c r="T151" s="89">
        <v>0</v>
      </c>
      <c r="U151" s="91">
        <v>0</v>
      </c>
      <c r="V151" s="89">
        <v>0</v>
      </c>
      <c r="W151" s="91">
        <v>0</v>
      </c>
      <c r="X151" s="88">
        <f t="shared" si="29"/>
        <v>0</v>
      </c>
      <c r="Y151" s="90">
        <f t="shared" si="30"/>
        <v>-13.6</v>
      </c>
      <c r="Z151" s="188"/>
      <c r="AA151" s="89">
        <v>-11.9</v>
      </c>
      <c r="AB151" s="91">
        <v>-13.6</v>
      </c>
      <c r="AC151" s="89">
        <v>0</v>
      </c>
      <c r="AD151" s="91">
        <v>0</v>
      </c>
      <c r="AE151" s="89">
        <v>0</v>
      </c>
      <c r="AF151" s="91">
        <v>0</v>
      </c>
      <c r="AG151" s="88">
        <f t="shared" si="31"/>
        <v>-11.9</v>
      </c>
      <c r="AH151" s="90">
        <f t="shared" si="32"/>
        <v>-13.6</v>
      </c>
      <c r="AI151" s="188"/>
      <c r="AJ151" s="89">
        <v>-13.6</v>
      </c>
      <c r="AK151" s="91">
        <v>-13.6</v>
      </c>
      <c r="AL151" s="89">
        <v>0</v>
      </c>
      <c r="AM151" s="91">
        <v>0</v>
      </c>
      <c r="AN151" s="89">
        <v>0</v>
      </c>
      <c r="AO151" s="91">
        <v>0</v>
      </c>
      <c r="AP151" s="88">
        <f t="shared" si="33"/>
        <v>-13.6</v>
      </c>
      <c r="AQ151" s="90">
        <f t="shared" si="34"/>
        <v>-13.6</v>
      </c>
      <c r="AR151" s="9"/>
    </row>
    <row r="152" spans="1:44" s="69" customFormat="1" ht="12.75" customHeight="1">
      <c r="A152" s="60"/>
      <c r="B152" s="173" t="s">
        <v>300</v>
      </c>
      <c r="C152" s="102">
        <v>45</v>
      </c>
      <c r="D152" s="129">
        <v>40850</v>
      </c>
      <c r="E152" s="187">
        <v>7087</v>
      </c>
      <c r="F152" s="52" t="s">
        <v>76</v>
      </c>
      <c r="G152" s="107" t="s">
        <v>155</v>
      </c>
      <c r="H152" s="143" t="s">
        <v>141</v>
      </c>
      <c r="I152" s="89">
        <v>-0.2</v>
      </c>
      <c r="J152" s="91">
        <v>-0.2</v>
      </c>
      <c r="K152" s="70" t="s">
        <v>90</v>
      </c>
      <c r="L152" s="71" t="s">
        <v>90</v>
      </c>
      <c r="M152" s="70" t="s">
        <v>90</v>
      </c>
      <c r="N152" s="71" t="s">
        <v>90</v>
      </c>
      <c r="O152" s="88">
        <f t="shared" si="27"/>
        <v>-0.2</v>
      </c>
      <c r="P152" s="90">
        <f t="shared" si="28"/>
        <v>-0.2</v>
      </c>
      <c r="Q152" s="116"/>
      <c r="R152" s="89">
        <v>-0.2</v>
      </c>
      <c r="S152" s="91">
        <v>-0.2</v>
      </c>
      <c r="T152" s="70" t="s">
        <v>90</v>
      </c>
      <c r="U152" s="71" t="s">
        <v>90</v>
      </c>
      <c r="V152" s="70" t="s">
        <v>90</v>
      </c>
      <c r="W152" s="71" t="s">
        <v>90</v>
      </c>
      <c r="X152" s="88">
        <f t="shared" si="29"/>
        <v>-0.2</v>
      </c>
      <c r="Y152" s="90">
        <f t="shared" si="30"/>
        <v>-0.2</v>
      </c>
      <c r="Z152" s="188"/>
      <c r="AA152" s="89">
        <v>-0.2</v>
      </c>
      <c r="AB152" s="91">
        <v>-0.2</v>
      </c>
      <c r="AC152" s="70" t="s">
        <v>90</v>
      </c>
      <c r="AD152" s="71" t="s">
        <v>90</v>
      </c>
      <c r="AE152" s="70" t="s">
        <v>90</v>
      </c>
      <c r="AF152" s="71" t="s">
        <v>90</v>
      </c>
      <c r="AG152" s="88">
        <f t="shared" si="31"/>
        <v>-0.2</v>
      </c>
      <c r="AH152" s="90">
        <f t="shared" si="32"/>
        <v>-0.2</v>
      </c>
      <c r="AI152" s="188"/>
      <c r="AJ152" s="89">
        <v>-0.2</v>
      </c>
      <c r="AK152" s="91">
        <v>-0.2</v>
      </c>
      <c r="AL152" s="70" t="s">
        <v>90</v>
      </c>
      <c r="AM152" s="71" t="s">
        <v>90</v>
      </c>
      <c r="AN152" s="70" t="s">
        <v>90</v>
      </c>
      <c r="AO152" s="71" t="s">
        <v>90</v>
      </c>
      <c r="AP152" s="88">
        <f t="shared" si="33"/>
        <v>-0.2</v>
      </c>
      <c r="AQ152" s="90">
        <f t="shared" si="34"/>
        <v>-0.2</v>
      </c>
      <c r="AR152" s="9"/>
    </row>
    <row r="153" spans="1:44" s="99" customFormat="1" ht="12.75" customHeight="1">
      <c r="A153" s="60"/>
      <c r="B153" s="173" t="s">
        <v>300</v>
      </c>
      <c r="C153" s="102">
        <v>47</v>
      </c>
      <c r="D153" s="129">
        <v>40850</v>
      </c>
      <c r="E153" s="187">
        <v>7087</v>
      </c>
      <c r="F153" s="52" t="s">
        <v>76</v>
      </c>
      <c r="G153" s="107" t="s">
        <v>156</v>
      </c>
      <c r="H153" s="143" t="s">
        <v>141</v>
      </c>
      <c r="I153" s="89">
        <v>-0.1</v>
      </c>
      <c r="J153" s="91">
        <v>-0.1</v>
      </c>
      <c r="K153" s="70" t="s">
        <v>90</v>
      </c>
      <c r="L153" s="71" t="s">
        <v>90</v>
      </c>
      <c r="M153" s="70" t="s">
        <v>90</v>
      </c>
      <c r="N153" s="71" t="s">
        <v>90</v>
      </c>
      <c r="O153" s="88">
        <f t="shared" si="27"/>
        <v>-0.1</v>
      </c>
      <c r="P153" s="90">
        <f t="shared" si="28"/>
        <v>-0.1</v>
      </c>
      <c r="Q153" s="148"/>
      <c r="R153" s="89">
        <v>-0.1</v>
      </c>
      <c r="S153" s="91">
        <v>-0.1</v>
      </c>
      <c r="T153" s="70" t="s">
        <v>90</v>
      </c>
      <c r="U153" s="71" t="s">
        <v>90</v>
      </c>
      <c r="V153" s="70" t="s">
        <v>90</v>
      </c>
      <c r="W153" s="71" t="s">
        <v>90</v>
      </c>
      <c r="X153" s="88">
        <f t="shared" si="29"/>
        <v>-0.1</v>
      </c>
      <c r="Y153" s="90">
        <f t="shared" si="30"/>
        <v>-0.1</v>
      </c>
      <c r="Z153" s="188"/>
      <c r="AA153" s="89">
        <v>-0.1</v>
      </c>
      <c r="AB153" s="91">
        <v>-0.1</v>
      </c>
      <c r="AC153" s="70" t="s">
        <v>90</v>
      </c>
      <c r="AD153" s="71" t="s">
        <v>90</v>
      </c>
      <c r="AE153" s="70" t="s">
        <v>90</v>
      </c>
      <c r="AF153" s="71" t="s">
        <v>90</v>
      </c>
      <c r="AG153" s="88">
        <f t="shared" si="31"/>
        <v>-0.1</v>
      </c>
      <c r="AH153" s="90">
        <f t="shared" si="32"/>
        <v>-0.1</v>
      </c>
      <c r="AI153" s="148"/>
      <c r="AJ153" s="89">
        <v>-0.1</v>
      </c>
      <c r="AK153" s="91">
        <v>-0.1</v>
      </c>
      <c r="AL153" s="70" t="s">
        <v>90</v>
      </c>
      <c r="AM153" s="71" t="s">
        <v>90</v>
      </c>
      <c r="AN153" s="70" t="s">
        <v>90</v>
      </c>
      <c r="AO153" s="71" t="s">
        <v>90</v>
      </c>
      <c r="AP153" s="88">
        <f t="shared" si="33"/>
        <v>-0.1</v>
      </c>
      <c r="AQ153" s="90">
        <f t="shared" si="34"/>
        <v>-0.1</v>
      </c>
      <c r="AR153" s="9"/>
    </row>
    <row r="154" spans="1:44" s="99" customFormat="1" ht="12.75" customHeight="1">
      <c r="A154" s="60"/>
      <c r="B154" s="173" t="s">
        <v>300</v>
      </c>
      <c r="C154" s="102">
        <v>102</v>
      </c>
      <c r="D154" s="129">
        <v>40886</v>
      </c>
      <c r="E154" s="187">
        <v>7087</v>
      </c>
      <c r="F154" s="52" t="s">
        <v>76</v>
      </c>
      <c r="G154" s="107" t="s">
        <v>157</v>
      </c>
      <c r="H154" s="143" t="s">
        <v>116</v>
      </c>
      <c r="I154" s="89">
        <v>-25.9</v>
      </c>
      <c r="J154" s="91">
        <v>0</v>
      </c>
      <c r="K154" s="70" t="s">
        <v>90</v>
      </c>
      <c r="L154" s="91">
        <v>0</v>
      </c>
      <c r="M154" s="70">
        <v>-5.9</v>
      </c>
      <c r="N154" s="71">
        <v>0</v>
      </c>
      <c r="O154" s="88">
        <f t="shared" si="27"/>
        <v>-31.799999999999997</v>
      </c>
      <c r="P154" s="90">
        <f t="shared" si="28"/>
        <v>0</v>
      </c>
      <c r="Q154" s="116"/>
      <c r="R154" s="89">
        <v>0</v>
      </c>
      <c r="S154" s="91">
        <v>0</v>
      </c>
      <c r="T154" s="70">
        <v>0</v>
      </c>
      <c r="U154" s="91">
        <v>0</v>
      </c>
      <c r="V154" s="70">
        <v>0</v>
      </c>
      <c r="W154" s="71">
        <v>0</v>
      </c>
      <c r="X154" s="88">
        <f t="shared" si="29"/>
        <v>0</v>
      </c>
      <c r="Y154" s="90">
        <f t="shared" si="30"/>
        <v>0</v>
      </c>
      <c r="Z154" s="188"/>
      <c r="AA154" s="89">
        <v>0</v>
      </c>
      <c r="AB154" s="91">
        <v>0</v>
      </c>
      <c r="AC154" s="70">
        <v>0</v>
      </c>
      <c r="AD154" s="91">
        <v>0</v>
      </c>
      <c r="AE154" s="70">
        <v>0</v>
      </c>
      <c r="AF154" s="71">
        <v>0</v>
      </c>
      <c r="AG154" s="88">
        <f t="shared" si="31"/>
        <v>0</v>
      </c>
      <c r="AH154" s="90">
        <f t="shared" si="32"/>
        <v>0</v>
      </c>
      <c r="AI154" s="188"/>
      <c r="AJ154" s="89">
        <v>0</v>
      </c>
      <c r="AK154" s="91">
        <v>0</v>
      </c>
      <c r="AL154" s="70">
        <v>0</v>
      </c>
      <c r="AM154" s="91">
        <v>0</v>
      </c>
      <c r="AN154" s="70">
        <v>0</v>
      </c>
      <c r="AO154" s="71">
        <v>0</v>
      </c>
      <c r="AP154" s="88">
        <f t="shared" si="33"/>
        <v>0</v>
      </c>
      <c r="AQ154" s="90">
        <f t="shared" si="34"/>
        <v>0</v>
      </c>
      <c r="AR154" s="9"/>
    </row>
    <row r="155" spans="1:44" s="103" customFormat="1" ht="12.75" customHeight="1">
      <c r="A155" s="60"/>
      <c r="B155" s="50"/>
      <c r="C155" s="170"/>
      <c r="D155" s="171"/>
      <c r="E155" s="75"/>
      <c r="F155" s="52"/>
      <c r="G155" s="60"/>
      <c r="H155" s="47"/>
      <c r="I155" s="44"/>
      <c r="J155" s="45"/>
      <c r="K155" s="44"/>
      <c r="L155" s="45"/>
      <c r="M155" s="44"/>
      <c r="N155" s="45"/>
      <c r="O155" s="53"/>
      <c r="P155" s="54"/>
      <c r="Q155" s="46"/>
      <c r="R155" s="44"/>
      <c r="S155" s="45"/>
      <c r="T155" s="44"/>
      <c r="U155" s="45"/>
      <c r="V155" s="44"/>
      <c r="W155" s="45"/>
      <c r="X155" s="53"/>
      <c r="Y155" s="54"/>
      <c r="Z155" s="46"/>
      <c r="AA155" s="44"/>
      <c r="AB155" s="45"/>
      <c r="AC155" s="53"/>
      <c r="AD155" s="54"/>
      <c r="AE155" s="44"/>
      <c r="AF155" s="45"/>
      <c r="AG155" s="53"/>
      <c r="AH155" s="54"/>
      <c r="AI155" s="55"/>
      <c r="AJ155" s="44"/>
      <c r="AK155" s="45"/>
      <c r="AL155" s="53"/>
      <c r="AM155" s="54"/>
      <c r="AN155" s="44"/>
      <c r="AO155" s="45"/>
      <c r="AP155" s="53"/>
      <c r="AQ155" s="54"/>
      <c r="AR155" s="9"/>
    </row>
    <row r="156" spans="1:44" s="69" customFormat="1" ht="12.75" customHeight="1">
      <c r="A156" s="48"/>
      <c r="B156" s="173" t="s">
        <v>301</v>
      </c>
      <c r="C156" s="170">
        <v>649</v>
      </c>
      <c r="D156" s="171">
        <v>41044</v>
      </c>
      <c r="E156" s="75">
        <v>7095</v>
      </c>
      <c r="F156" s="52" t="s">
        <v>47</v>
      </c>
      <c r="G156" s="48" t="s">
        <v>328</v>
      </c>
      <c r="H156" s="47" t="s">
        <v>123</v>
      </c>
      <c r="I156" s="44" t="s">
        <v>95</v>
      </c>
      <c r="J156" s="45" t="s">
        <v>95</v>
      </c>
      <c r="K156" s="53" t="s">
        <v>95</v>
      </c>
      <c r="L156" s="54" t="s">
        <v>95</v>
      </c>
      <c r="M156" s="53" t="s">
        <v>95</v>
      </c>
      <c r="N156" s="54" t="s">
        <v>95</v>
      </c>
      <c r="O156" s="53" t="s">
        <v>95</v>
      </c>
      <c r="P156" s="54" t="s">
        <v>95</v>
      </c>
      <c r="Q156" s="46"/>
      <c r="R156" s="44" t="s">
        <v>95</v>
      </c>
      <c r="S156" s="45" t="s">
        <v>95</v>
      </c>
      <c r="T156" s="53" t="s">
        <v>95</v>
      </c>
      <c r="U156" s="54" t="s">
        <v>95</v>
      </c>
      <c r="V156" s="53" t="s">
        <v>95</v>
      </c>
      <c r="W156" s="54" t="s">
        <v>95</v>
      </c>
      <c r="X156" s="53" t="s">
        <v>95</v>
      </c>
      <c r="Y156" s="54" t="s">
        <v>95</v>
      </c>
      <c r="Z156" s="46"/>
      <c r="AA156" s="53" t="s">
        <v>95</v>
      </c>
      <c r="AB156" s="54" t="s">
        <v>95</v>
      </c>
      <c r="AC156" s="53" t="s">
        <v>95</v>
      </c>
      <c r="AD156" s="54" t="s">
        <v>95</v>
      </c>
      <c r="AE156" s="53" t="s">
        <v>95</v>
      </c>
      <c r="AF156" s="54" t="s">
        <v>95</v>
      </c>
      <c r="AG156" s="53" t="s">
        <v>95</v>
      </c>
      <c r="AH156" s="54" t="s">
        <v>95</v>
      </c>
      <c r="AI156" s="55"/>
      <c r="AJ156" s="53" t="s">
        <v>95</v>
      </c>
      <c r="AK156" s="54" t="s">
        <v>95</v>
      </c>
      <c r="AL156" s="53" t="s">
        <v>95</v>
      </c>
      <c r="AM156" s="54" t="s">
        <v>95</v>
      </c>
      <c r="AN156" s="53" t="s">
        <v>95</v>
      </c>
      <c r="AO156" s="54" t="s">
        <v>95</v>
      </c>
      <c r="AP156" s="53" t="s">
        <v>95</v>
      </c>
      <c r="AQ156" s="54" t="s">
        <v>95</v>
      </c>
      <c r="AR156" s="9"/>
    </row>
    <row r="157" spans="1:44" s="103" customFormat="1" ht="12.75" customHeight="1">
      <c r="A157" s="60"/>
      <c r="B157" s="50"/>
      <c r="C157" s="170"/>
      <c r="D157" s="171"/>
      <c r="E157" s="75"/>
      <c r="F157" s="52"/>
      <c r="G157" s="48"/>
      <c r="H157" s="47"/>
      <c r="I157" s="44"/>
      <c r="J157" s="45"/>
      <c r="K157" s="53"/>
      <c r="L157" s="54"/>
      <c r="M157" s="53"/>
      <c r="N157" s="54"/>
      <c r="O157" s="53"/>
      <c r="P157" s="54"/>
      <c r="Q157" s="46"/>
      <c r="R157" s="44"/>
      <c r="S157" s="45"/>
      <c r="T157" s="53"/>
      <c r="U157" s="54"/>
      <c r="V157" s="53"/>
      <c r="W157" s="54"/>
      <c r="X157" s="53"/>
      <c r="Y157" s="54"/>
      <c r="Z157" s="46"/>
      <c r="AA157" s="53"/>
      <c r="AB157" s="54"/>
      <c r="AC157" s="53"/>
      <c r="AD157" s="54"/>
      <c r="AE157" s="53"/>
      <c r="AF157" s="54"/>
      <c r="AG157" s="53"/>
      <c r="AH157" s="54"/>
      <c r="AI157" s="55"/>
      <c r="AJ157" s="53"/>
      <c r="AK157" s="54"/>
      <c r="AL157" s="53"/>
      <c r="AM157" s="54"/>
      <c r="AN157" s="53"/>
      <c r="AO157" s="54"/>
      <c r="AP157" s="53"/>
      <c r="AQ157" s="54"/>
      <c r="AR157" s="9"/>
    </row>
    <row r="158" spans="1:44" s="100" customFormat="1" ht="12.75" customHeight="1">
      <c r="A158" s="60"/>
      <c r="B158" s="173" t="s">
        <v>302</v>
      </c>
      <c r="C158" s="102">
        <v>462</v>
      </c>
      <c r="D158" s="129">
        <v>40963</v>
      </c>
      <c r="E158" s="187">
        <v>7097</v>
      </c>
      <c r="F158" s="52" t="s">
        <v>77</v>
      </c>
      <c r="G158" s="107" t="s">
        <v>158</v>
      </c>
      <c r="H158" s="143" t="s">
        <v>117</v>
      </c>
      <c r="I158" s="88">
        <v>0</v>
      </c>
      <c r="J158" s="90">
        <v>0</v>
      </c>
      <c r="K158" s="88">
        <v>0</v>
      </c>
      <c r="L158" s="90">
        <v>0</v>
      </c>
      <c r="M158" s="88">
        <v>-0.1</v>
      </c>
      <c r="N158" s="90">
        <v>-0.2</v>
      </c>
      <c r="O158" s="88">
        <f t="shared" ref="O158:O164" si="35">I158+K158+M158</f>
        <v>-0.1</v>
      </c>
      <c r="P158" s="90">
        <f t="shared" ref="P158:P164" si="36">J158+L158+N158</f>
        <v>-0.2</v>
      </c>
      <c r="Q158" s="117"/>
      <c r="R158" s="88">
        <v>0</v>
      </c>
      <c r="S158" s="90">
        <v>0</v>
      </c>
      <c r="T158" s="88">
        <v>0</v>
      </c>
      <c r="U158" s="90">
        <v>0</v>
      </c>
      <c r="V158" s="88">
        <v>-0.1</v>
      </c>
      <c r="W158" s="90">
        <v>-0.2</v>
      </c>
      <c r="X158" s="88">
        <f t="shared" ref="X158:X164" si="37">R158+T158+V158</f>
        <v>-0.1</v>
      </c>
      <c r="Y158" s="90">
        <f t="shared" ref="Y158:Y164" si="38">S158+U158+W158</f>
        <v>-0.2</v>
      </c>
      <c r="Z158" s="189"/>
      <c r="AA158" s="88">
        <v>0</v>
      </c>
      <c r="AB158" s="90">
        <v>0</v>
      </c>
      <c r="AC158" s="88">
        <v>0</v>
      </c>
      <c r="AD158" s="90">
        <v>0</v>
      </c>
      <c r="AE158" s="88">
        <v>-0.1</v>
      </c>
      <c r="AF158" s="90">
        <v>-0.2</v>
      </c>
      <c r="AG158" s="88">
        <f t="shared" ref="AG158:AG164" si="39">AA158+AC158+AE158</f>
        <v>-0.1</v>
      </c>
      <c r="AH158" s="90">
        <f t="shared" ref="AH158:AH164" si="40">AB158+AD158+AF158</f>
        <v>-0.2</v>
      </c>
      <c r="AI158" s="189"/>
      <c r="AJ158" s="88">
        <v>0</v>
      </c>
      <c r="AK158" s="90">
        <v>0</v>
      </c>
      <c r="AL158" s="88">
        <v>0</v>
      </c>
      <c r="AM158" s="90">
        <v>0</v>
      </c>
      <c r="AN158" s="88">
        <v>-0.2</v>
      </c>
      <c r="AO158" s="90">
        <v>-0.2</v>
      </c>
      <c r="AP158" s="88">
        <f t="shared" ref="AP158:AP164" si="41">AJ158+AL158+AN158</f>
        <v>-0.2</v>
      </c>
      <c r="AQ158" s="90">
        <f t="shared" ref="AQ158:AQ164" si="42">AK158+AM158+AO158</f>
        <v>-0.2</v>
      </c>
      <c r="AR158" s="9"/>
    </row>
    <row r="159" spans="1:44" s="100" customFormat="1" ht="12.75" customHeight="1">
      <c r="A159" s="60"/>
      <c r="B159" s="173" t="s">
        <v>302</v>
      </c>
      <c r="C159" s="102">
        <v>369</v>
      </c>
      <c r="D159" s="131">
        <v>40942</v>
      </c>
      <c r="E159" s="187">
        <v>7097</v>
      </c>
      <c r="F159" s="52" t="s">
        <v>77</v>
      </c>
      <c r="G159" s="107" t="s">
        <v>159</v>
      </c>
      <c r="H159" s="143" t="s">
        <v>117</v>
      </c>
      <c r="I159" s="89">
        <v>0</v>
      </c>
      <c r="J159" s="71">
        <v>0</v>
      </c>
      <c r="K159" s="88">
        <v>0</v>
      </c>
      <c r="L159" s="90">
        <v>0</v>
      </c>
      <c r="M159" s="89">
        <v>-0.5</v>
      </c>
      <c r="N159" s="71">
        <v>-0.5</v>
      </c>
      <c r="O159" s="88">
        <f t="shared" si="35"/>
        <v>-0.5</v>
      </c>
      <c r="P159" s="90">
        <f t="shared" si="36"/>
        <v>-0.5</v>
      </c>
      <c r="Q159" s="116"/>
      <c r="R159" s="89">
        <v>0</v>
      </c>
      <c r="S159" s="71">
        <v>0</v>
      </c>
      <c r="T159" s="88">
        <v>0</v>
      </c>
      <c r="U159" s="90">
        <v>0</v>
      </c>
      <c r="V159" s="89">
        <v>-0.5</v>
      </c>
      <c r="W159" s="71">
        <v>-0.5</v>
      </c>
      <c r="X159" s="88">
        <f t="shared" si="37"/>
        <v>-0.5</v>
      </c>
      <c r="Y159" s="90">
        <f t="shared" si="38"/>
        <v>-0.5</v>
      </c>
      <c r="Z159" s="188"/>
      <c r="AA159" s="89">
        <v>0</v>
      </c>
      <c r="AB159" s="71">
        <v>0</v>
      </c>
      <c r="AC159" s="88">
        <v>0</v>
      </c>
      <c r="AD159" s="90">
        <v>0</v>
      </c>
      <c r="AE159" s="89">
        <v>-0.5</v>
      </c>
      <c r="AF159" s="71">
        <v>-0.5</v>
      </c>
      <c r="AG159" s="88">
        <f t="shared" si="39"/>
        <v>-0.5</v>
      </c>
      <c r="AH159" s="90">
        <f t="shared" si="40"/>
        <v>-0.5</v>
      </c>
      <c r="AI159" s="188"/>
      <c r="AJ159" s="89">
        <v>0</v>
      </c>
      <c r="AK159" s="71">
        <v>0</v>
      </c>
      <c r="AL159" s="88">
        <v>0</v>
      </c>
      <c r="AM159" s="90">
        <v>0</v>
      </c>
      <c r="AN159" s="89">
        <v>-0.5</v>
      </c>
      <c r="AO159" s="71">
        <v>-0.5</v>
      </c>
      <c r="AP159" s="88">
        <f t="shared" si="41"/>
        <v>-0.5</v>
      </c>
      <c r="AQ159" s="90">
        <f t="shared" si="42"/>
        <v>-0.5</v>
      </c>
      <c r="AR159" s="9"/>
    </row>
    <row r="160" spans="1:44" s="100" customFormat="1" ht="12.75" customHeight="1">
      <c r="A160" s="60"/>
      <c r="B160" s="173" t="s">
        <v>302</v>
      </c>
      <c r="C160" s="102">
        <v>511</v>
      </c>
      <c r="D160" s="129">
        <v>40984</v>
      </c>
      <c r="E160" s="187">
        <v>7097</v>
      </c>
      <c r="F160" s="52" t="s">
        <v>77</v>
      </c>
      <c r="G160" s="107" t="s">
        <v>160</v>
      </c>
      <c r="H160" s="143" t="s">
        <v>117</v>
      </c>
      <c r="I160" s="89">
        <v>0</v>
      </c>
      <c r="J160" s="91">
        <v>0</v>
      </c>
      <c r="K160" s="89">
        <v>0</v>
      </c>
      <c r="L160" s="91">
        <v>0</v>
      </c>
      <c r="M160" s="89">
        <v>0</v>
      </c>
      <c r="N160" s="91">
        <v>0</v>
      </c>
      <c r="O160" s="88">
        <f t="shared" si="35"/>
        <v>0</v>
      </c>
      <c r="P160" s="90">
        <f t="shared" si="36"/>
        <v>0</v>
      </c>
      <c r="Q160" s="116"/>
      <c r="R160" s="89">
        <v>0</v>
      </c>
      <c r="S160" s="91">
        <v>0</v>
      </c>
      <c r="T160" s="89">
        <v>0</v>
      </c>
      <c r="U160" s="91">
        <v>0</v>
      </c>
      <c r="V160" s="89">
        <v>0</v>
      </c>
      <c r="W160" s="91">
        <v>0</v>
      </c>
      <c r="X160" s="88">
        <f t="shared" si="37"/>
        <v>0</v>
      </c>
      <c r="Y160" s="90">
        <f t="shared" si="38"/>
        <v>0</v>
      </c>
      <c r="Z160" s="188"/>
      <c r="AA160" s="89">
        <v>0</v>
      </c>
      <c r="AB160" s="91">
        <v>0</v>
      </c>
      <c r="AC160" s="89">
        <v>0</v>
      </c>
      <c r="AD160" s="91">
        <v>0</v>
      </c>
      <c r="AE160" s="89">
        <v>0</v>
      </c>
      <c r="AF160" s="91">
        <v>0</v>
      </c>
      <c r="AG160" s="88">
        <f t="shared" si="39"/>
        <v>0</v>
      </c>
      <c r="AH160" s="90">
        <f t="shared" si="40"/>
        <v>0</v>
      </c>
      <c r="AI160" s="188"/>
      <c r="AJ160" s="89">
        <v>0</v>
      </c>
      <c r="AK160" s="91">
        <v>0</v>
      </c>
      <c r="AL160" s="89">
        <v>0</v>
      </c>
      <c r="AM160" s="91">
        <v>0</v>
      </c>
      <c r="AN160" s="89">
        <v>0</v>
      </c>
      <c r="AO160" s="91">
        <v>0</v>
      </c>
      <c r="AP160" s="88">
        <f t="shared" si="41"/>
        <v>0</v>
      </c>
      <c r="AQ160" s="90">
        <f t="shared" si="42"/>
        <v>0</v>
      </c>
      <c r="AR160" s="9"/>
    </row>
    <row r="161" spans="1:44" s="100" customFormat="1" ht="12.75" customHeight="1">
      <c r="A161" s="60"/>
      <c r="B161" s="173" t="s">
        <v>302</v>
      </c>
      <c r="C161" s="102">
        <v>153</v>
      </c>
      <c r="D161" s="129">
        <v>40899</v>
      </c>
      <c r="E161" s="187">
        <v>7097</v>
      </c>
      <c r="F161" s="52" t="s">
        <v>77</v>
      </c>
      <c r="G161" s="134" t="s">
        <v>313</v>
      </c>
      <c r="H161" s="143" t="s">
        <v>117</v>
      </c>
      <c r="I161" s="89">
        <v>0</v>
      </c>
      <c r="J161" s="71">
        <v>0</v>
      </c>
      <c r="K161" s="70">
        <v>0</v>
      </c>
      <c r="L161" s="71">
        <v>0</v>
      </c>
      <c r="M161" s="70">
        <v>-0.2</v>
      </c>
      <c r="N161" s="71">
        <v>-0.2</v>
      </c>
      <c r="O161" s="88">
        <f t="shared" si="35"/>
        <v>-0.2</v>
      </c>
      <c r="P161" s="90">
        <f t="shared" si="36"/>
        <v>-0.2</v>
      </c>
      <c r="Q161" s="116"/>
      <c r="R161" s="89">
        <v>0</v>
      </c>
      <c r="S161" s="71">
        <v>0</v>
      </c>
      <c r="T161" s="70">
        <v>0</v>
      </c>
      <c r="U161" s="71">
        <v>0</v>
      </c>
      <c r="V161" s="70">
        <v>-0.2</v>
      </c>
      <c r="W161" s="71">
        <v>-0.2</v>
      </c>
      <c r="X161" s="88">
        <f t="shared" si="37"/>
        <v>-0.2</v>
      </c>
      <c r="Y161" s="90">
        <f t="shared" si="38"/>
        <v>-0.2</v>
      </c>
      <c r="Z161" s="188"/>
      <c r="AA161" s="89">
        <v>0</v>
      </c>
      <c r="AB161" s="71">
        <v>0</v>
      </c>
      <c r="AC161" s="70">
        <v>0</v>
      </c>
      <c r="AD161" s="71">
        <v>0</v>
      </c>
      <c r="AE161" s="70">
        <v>-0.2</v>
      </c>
      <c r="AF161" s="71">
        <v>-0.2</v>
      </c>
      <c r="AG161" s="88">
        <f t="shared" si="39"/>
        <v>-0.2</v>
      </c>
      <c r="AH161" s="90">
        <f t="shared" si="40"/>
        <v>-0.2</v>
      </c>
      <c r="AI161" s="188"/>
      <c r="AJ161" s="89">
        <v>0</v>
      </c>
      <c r="AK161" s="71">
        <v>0</v>
      </c>
      <c r="AL161" s="70">
        <v>0</v>
      </c>
      <c r="AM161" s="71">
        <v>0</v>
      </c>
      <c r="AN161" s="70">
        <v>-0.2</v>
      </c>
      <c r="AO161" s="71">
        <v>-0.2</v>
      </c>
      <c r="AP161" s="88">
        <f t="shared" si="41"/>
        <v>-0.2</v>
      </c>
      <c r="AQ161" s="90">
        <f t="shared" si="42"/>
        <v>-0.2</v>
      </c>
      <c r="AR161" s="9"/>
    </row>
    <row r="162" spans="1:44" s="100" customFormat="1" ht="12.75" customHeight="1">
      <c r="A162" s="60"/>
      <c r="B162" s="173" t="s">
        <v>302</v>
      </c>
      <c r="C162" s="102">
        <v>316</v>
      </c>
      <c r="D162" s="131">
        <v>40935</v>
      </c>
      <c r="E162" s="187">
        <v>7097</v>
      </c>
      <c r="F162" s="52" t="s">
        <v>77</v>
      </c>
      <c r="G162" s="134" t="s">
        <v>161</v>
      </c>
      <c r="H162" s="143" t="s">
        <v>117</v>
      </c>
      <c r="I162" s="89">
        <v>0</v>
      </c>
      <c r="J162" s="91">
        <v>0</v>
      </c>
      <c r="K162" s="88">
        <v>0</v>
      </c>
      <c r="L162" s="90">
        <v>0</v>
      </c>
      <c r="M162" s="89">
        <v>-0.1</v>
      </c>
      <c r="N162" s="91">
        <v>0</v>
      </c>
      <c r="O162" s="88">
        <f t="shared" si="35"/>
        <v>-0.1</v>
      </c>
      <c r="P162" s="90">
        <f t="shared" si="36"/>
        <v>0</v>
      </c>
      <c r="Q162" s="116"/>
      <c r="R162" s="89">
        <v>0</v>
      </c>
      <c r="S162" s="91">
        <v>0</v>
      </c>
      <c r="T162" s="88">
        <v>0</v>
      </c>
      <c r="U162" s="90">
        <v>0</v>
      </c>
      <c r="V162" s="89">
        <v>0</v>
      </c>
      <c r="W162" s="91">
        <v>0</v>
      </c>
      <c r="X162" s="88">
        <f t="shared" si="37"/>
        <v>0</v>
      </c>
      <c r="Y162" s="90">
        <f t="shared" si="38"/>
        <v>0</v>
      </c>
      <c r="Z162" s="188"/>
      <c r="AA162" s="89">
        <v>0</v>
      </c>
      <c r="AB162" s="91">
        <v>0</v>
      </c>
      <c r="AC162" s="88">
        <v>0</v>
      </c>
      <c r="AD162" s="90">
        <v>0</v>
      </c>
      <c r="AE162" s="89">
        <v>0</v>
      </c>
      <c r="AF162" s="91">
        <v>0</v>
      </c>
      <c r="AG162" s="88">
        <f t="shared" si="39"/>
        <v>0</v>
      </c>
      <c r="AH162" s="90">
        <f t="shared" si="40"/>
        <v>0</v>
      </c>
      <c r="AI162" s="188"/>
      <c r="AJ162" s="89">
        <v>0</v>
      </c>
      <c r="AK162" s="91">
        <v>0</v>
      </c>
      <c r="AL162" s="88">
        <v>0</v>
      </c>
      <c r="AM162" s="90">
        <v>0</v>
      </c>
      <c r="AN162" s="89">
        <v>0</v>
      </c>
      <c r="AO162" s="91">
        <v>0</v>
      </c>
      <c r="AP162" s="88">
        <f t="shared" si="41"/>
        <v>0</v>
      </c>
      <c r="AQ162" s="90">
        <f t="shared" si="42"/>
        <v>0</v>
      </c>
      <c r="AR162" s="9"/>
    </row>
    <row r="163" spans="1:44" s="100" customFormat="1" ht="12.75" customHeight="1">
      <c r="A163" s="60"/>
      <c r="B163" s="173" t="s">
        <v>302</v>
      </c>
      <c r="C163" s="102">
        <v>508</v>
      </c>
      <c r="D163" s="129">
        <v>40970</v>
      </c>
      <c r="E163" s="187">
        <v>7097</v>
      </c>
      <c r="F163" s="52" t="s">
        <v>77</v>
      </c>
      <c r="G163" s="107" t="s">
        <v>162</v>
      </c>
      <c r="H163" s="143" t="s">
        <v>117</v>
      </c>
      <c r="I163" s="89">
        <v>0</v>
      </c>
      <c r="J163" s="91">
        <v>0</v>
      </c>
      <c r="K163" s="89">
        <v>0</v>
      </c>
      <c r="L163" s="91">
        <v>0</v>
      </c>
      <c r="M163" s="89">
        <v>-0.7</v>
      </c>
      <c r="N163" s="91">
        <v>-0.7</v>
      </c>
      <c r="O163" s="88">
        <f t="shared" si="35"/>
        <v>-0.7</v>
      </c>
      <c r="P163" s="90">
        <f t="shared" si="36"/>
        <v>-0.7</v>
      </c>
      <c r="Q163" s="116"/>
      <c r="R163" s="89">
        <v>0</v>
      </c>
      <c r="S163" s="91">
        <v>0</v>
      </c>
      <c r="T163" s="89">
        <v>0</v>
      </c>
      <c r="U163" s="91">
        <v>0</v>
      </c>
      <c r="V163" s="89">
        <v>-0.6</v>
      </c>
      <c r="W163" s="91">
        <v>-0.6</v>
      </c>
      <c r="X163" s="88">
        <f t="shared" si="37"/>
        <v>-0.6</v>
      </c>
      <c r="Y163" s="90">
        <f t="shared" si="38"/>
        <v>-0.6</v>
      </c>
      <c r="Z163" s="188"/>
      <c r="AA163" s="89">
        <v>0</v>
      </c>
      <c r="AB163" s="91">
        <v>0</v>
      </c>
      <c r="AC163" s="89">
        <v>0</v>
      </c>
      <c r="AD163" s="91">
        <v>0</v>
      </c>
      <c r="AE163" s="89">
        <v>-0.7</v>
      </c>
      <c r="AF163" s="91">
        <v>-0.7</v>
      </c>
      <c r="AG163" s="88">
        <f t="shared" si="39"/>
        <v>-0.7</v>
      </c>
      <c r="AH163" s="90">
        <f t="shared" si="40"/>
        <v>-0.7</v>
      </c>
      <c r="AI163" s="188"/>
      <c r="AJ163" s="89">
        <v>0</v>
      </c>
      <c r="AK163" s="91">
        <v>0</v>
      </c>
      <c r="AL163" s="89">
        <v>0</v>
      </c>
      <c r="AM163" s="91">
        <v>0</v>
      </c>
      <c r="AN163" s="89">
        <v>-0.7</v>
      </c>
      <c r="AO163" s="91">
        <v>-0.7</v>
      </c>
      <c r="AP163" s="88">
        <f t="shared" si="41"/>
        <v>-0.7</v>
      </c>
      <c r="AQ163" s="90">
        <f t="shared" si="42"/>
        <v>-0.7</v>
      </c>
      <c r="AR163" s="9"/>
    </row>
    <row r="164" spans="1:44" s="100" customFormat="1" ht="12.75" customHeight="1">
      <c r="A164" s="60"/>
      <c r="B164" s="173" t="s">
        <v>302</v>
      </c>
      <c r="C164" s="102">
        <v>414</v>
      </c>
      <c r="D164" s="131">
        <v>40949</v>
      </c>
      <c r="E164" s="187">
        <v>7097</v>
      </c>
      <c r="F164" s="52" t="s">
        <v>77</v>
      </c>
      <c r="G164" s="134" t="s">
        <v>163</v>
      </c>
      <c r="H164" s="143" t="s">
        <v>117</v>
      </c>
      <c r="I164" s="89">
        <v>0</v>
      </c>
      <c r="J164" s="71">
        <v>0</v>
      </c>
      <c r="K164" s="88">
        <v>0</v>
      </c>
      <c r="L164" s="90">
        <v>0</v>
      </c>
      <c r="M164" s="89">
        <v>-2.8</v>
      </c>
      <c r="N164" s="71">
        <v>-2.8</v>
      </c>
      <c r="O164" s="88">
        <f t="shared" si="35"/>
        <v>-2.8</v>
      </c>
      <c r="P164" s="90">
        <f t="shared" si="36"/>
        <v>-2.8</v>
      </c>
      <c r="Q164" s="116"/>
      <c r="R164" s="89">
        <v>0</v>
      </c>
      <c r="S164" s="71">
        <v>0</v>
      </c>
      <c r="T164" s="88">
        <v>0</v>
      </c>
      <c r="U164" s="90">
        <v>0</v>
      </c>
      <c r="V164" s="89">
        <v>-2.7</v>
      </c>
      <c r="W164" s="71">
        <v>-2.7</v>
      </c>
      <c r="X164" s="88">
        <f t="shared" si="37"/>
        <v>-2.7</v>
      </c>
      <c r="Y164" s="90">
        <f t="shared" si="38"/>
        <v>-2.7</v>
      </c>
      <c r="Z164" s="188"/>
      <c r="AA164" s="89">
        <v>0</v>
      </c>
      <c r="AB164" s="71">
        <v>0</v>
      </c>
      <c r="AC164" s="88">
        <v>0</v>
      </c>
      <c r="AD164" s="90">
        <v>0</v>
      </c>
      <c r="AE164" s="89">
        <v>-2.7</v>
      </c>
      <c r="AF164" s="71">
        <v>-2.7</v>
      </c>
      <c r="AG164" s="88">
        <f t="shared" si="39"/>
        <v>-2.7</v>
      </c>
      <c r="AH164" s="90">
        <f t="shared" si="40"/>
        <v>-2.7</v>
      </c>
      <c r="AI164" s="188"/>
      <c r="AJ164" s="89">
        <v>0</v>
      </c>
      <c r="AK164" s="71">
        <v>0</v>
      </c>
      <c r="AL164" s="88">
        <v>0</v>
      </c>
      <c r="AM164" s="90">
        <v>0</v>
      </c>
      <c r="AN164" s="89">
        <v>-2.7</v>
      </c>
      <c r="AO164" s="71">
        <v>-2.7</v>
      </c>
      <c r="AP164" s="88">
        <f t="shared" si="41"/>
        <v>-2.7</v>
      </c>
      <c r="AQ164" s="90">
        <f t="shared" si="42"/>
        <v>-2.7</v>
      </c>
      <c r="AR164" s="9"/>
    </row>
    <row r="165" spans="1:44" s="103" customFormat="1" ht="12.75" customHeight="1">
      <c r="A165" s="60"/>
      <c r="B165" s="50"/>
      <c r="C165" s="102"/>
      <c r="D165" s="131"/>
      <c r="E165" s="187"/>
      <c r="F165" s="52"/>
      <c r="G165" s="134"/>
      <c r="H165" s="143"/>
      <c r="I165" s="89"/>
      <c r="J165" s="71"/>
      <c r="K165" s="88"/>
      <c r="L165" s="90"/>
      <c r="M165" s="89"/>
      <c r="N165" s="71"/>
      <c r="O165" s="88"/>
      <c r="P165" s="90"/>
      <c r="Q165" s="116"/>
      <c r="R165" s="89"/>
      <c r="S165" s="71"/>
      <c r="T165" s="88"/>
      <c r="U165" s="90"/>
      <c r="V165" s="89"/>
      <c r="W165" s="71"/>
      <c r="X165" s="88"/>
      <c r="Y165" s="90"/>
      <c r="Z165" s="188"/>
      <c r="AA165" s="89"/>
      <c r="AB165" s="71"/>
      <c r="AC165" s="88"/>
      <c r="AD165" s="90"/>
      <c r="AE165" s="89"/>
      <c r="AF165" s="71"/>
      <c r="AG165" s="88"/>
      <c r="AH165" s="90"/>
      <c r="AI165" s="188"/>
      <c r="AJ165" s="89"/>
      <c r="AK165" s="71"/>
      <c r="AL165" s="88"/>
      <c r="AM165" s="90"/>
      <c r="AN165" s="89"/>
      <c r="AO165" s="71"/>
      <c r="AP165" s="88"/>
      <c r="AQ165" s="90"/>
      <c r="AR165" s="9"/>
    </row>
    <row r="166" spans="1:44" s="103" customFormat="1" ht="12.75" customHeight="1">
      <c r="A166" s="60"/>
      <c r="B166" s="50"/>
      <c r="C166" s="102"/>
      <c r="D166" s="131"/>
      <c r="E166" s="187"/>
      <c r="F166" s="52"/>
      <c r="G166" s="134"/>
      <c r="H166" s="143"/>
      <c r="I166" s="89"/>
      <c r="J166" s="71"/>
      <c r="K166" s="88"/>
      <c r="L166" s="90"/>
      <c r="M166" s="89"/>
      <c r="N166" s="71"/>
      <c r="O166" s="88"/>
      <c r="P166" s="90"/>
      <c r="Q166" s="116"/>
      <c r="R166" s="89"/>
      <c r="S166" s="71"/>
      <c r="T166" s="88"/>
      <c r="U166" s="90"/>
      <c r="V166" s="89"/>
      <c r="W166" s="71"/>
      <c r="X166" s="88"/>
      <c r="Y166" s="90"/>
      <c r="Z166" s="188"/>
      <c r="AA166" s="89"/>
      <c r="AB166" s="71"/>
      <c r="AC166" s="88"/>
      <c r="AD166" s="90"/>
      <c r="AE166" s="89"/>
      <c r="AF166" s="71"/>
      <c r="AG166" s="88"/>
      <c r="AH166" s="90"/>
      <c r="AI166" s="188"/>
      <c r="AJ166" s="89"/>
      <c r="AK166" s="71"/>
      <c r="AL166" s="88"/>
      <c r="AM166" s="90"/>
      <c r="AN166" s="89"/>
      <c r="AO166" s="71"/>
      <c r="AP166" s="88"/>
      <c r="AQ166" s="90"/>
      <c r="AR166" s="9"/>
    </row>
    <row r="167" spans="1:44" s="100" customFormat="1" ht="12.75" customHeight="1">
      <c r="A167" s="60"/>
      <c r="B167" s="173" t="s">
        <v>293</v>
      </c>
      <c r="C167" s="102">
        <v>358</v>
      </c>
      <c r="D167" s="131">
        <v>40942</v>
      </c>
      <c r="E167" s="187">
        <v>7099</v>
      </c>
      <c r="F167" s="52" t="s">
        <v>78</v>
      </c>
      <c r="G167" s="134" t="s">
        <v>164</v>
      </c>
      <c r="H167" s="143" t="s">
        <v>116</v>
      </c>
      <c r="I167" s="89">
        <v>0</v>
      </c>
      <c r="J167" s="91">
        <v>0</v>
      </c>
      <c r="K167" s="88">
        <v>0</v>
      </c>
      <c r="L167" s="90">
        <v>0</v>
      </c>
      <c r="M167" s="89">
        <v>0</v>
      </c>
      <c r="N167" s="91">
        <v>0</v>
      </c>
      <c r="O167" s="88">
        <f>I167+K167+M167</f>
        <v>0</v>
      </c>
      <c r="P167" s="90">
        <f>J167+L167+N167</f>
        <v>0</v>
      </c>
      <c r="Q167" s="116"/>
      <c r="R167" s="89">
        <v>0</v>
      </c>
      <c r="S167" s="91">
        <v>0</v>
      </c>
      <c r="T167" s="88">
        <v>0</v>
      </c>
      <c r="U167" s="90">
        <v>0</v>
      </c>
      <c r="V167" s="89">
        <v>0</v>
      </c>
      <c r="W167" s="91">
        <v>0</v>
      </c>
      <c r="X167" s="88">
        <f>R167+T167+V167</f>
        <v>0</v>
      </c>
      <c r="Y167" s="90">
        <f>S167+U167+W167</f>
        <v>0</v>
      </c>
      <c r="Z167" s="188"/>
      <c r="AA167" s="89">
        <v>0</v>
      </c>
      <c r="AB167" s="91">
        <v>0</v>
      </c>
      <c r="AC167" s="88">
        <v>0</v>
      </c>
      <c r="AD167" s="90">
        <v>0</v>
      </c>
      <c r="AE167" s="89">
        <v>0</v>
      </c>
      <c r="AF167" s="91">
        <v>0</v>
      </c>
      <c r="AG167" s="88">
        <f>AA167+AC167+AE167</f>
        <v>0</v>
      </c>
      <c r="AH167" s="90">
        <f>AB167+AD167+AF167</f>
        <v>0</v>
      </c>
      <c r="AI167" s="188"/>
      <c r="AJ167" s="89">
        <v>0</v>
      </c>
      <c r="AK167" s="91">
        <v>0</v>
      </c>
      <c r="AL167" s="88">
        <v>0</v>
      </c>
      <c r="AM167" s="90">
        <v>0</v>
      </c>
      <c r="AN167" s="89">
        <v>0</v>
      </c>
      <c r="AO167" s="91">
        <v>0</v>
      </c>
      <c r="AP167" s="88">
        <f>AJ167+AL167+AN167</f>
        <v>0</v>
      </c>
      <c r="AQ167" s="90">
        <f>AK167+AM167+AO167</f>
        <v>0</v>
      </c>
      <c r="AR167" s="9"/>
    </row>
    <row r="168" spans="1:44" s="100" customFormat="1" ht="12.75" customHeight="1">
      <c r="A168" s="60"/>
      <c r="B168" s="173" t="s">
        <v>293</v>
      </c>
      <c r="C168" s="102">
        <v>179</v>
      </c>
      <c r="D168" s="129">
        <v>40899</v>
      </c>
      <c r="E168" s="187">
        <v>7099</v>
      </c>
      <c r="F168" s="52" t="s">
        <v>78</v>
      </c>
      <c r="G168" s="134" t="s">
        <v>165</v>
      </c>
      <c r="H168" s="143" t="s">
        <v>116</v>
      </c>
      <c r="I168" s="70" t="s">
        <v>95</v>
      </c>
      <c r="J168" s="71" t="s">
        <v>95</v>
      </c>
      <c r="K168" s="70" t="s">
        <v>95</v>
      </c>
      <c r="L168" s="71" t="s">
        <v>95</v>
      </c>
      <c r="M168" s="70" t="s">
        <v>95</v>
      </c>
      <c r="N168" s="71" t="s">
        <v>95</v>
      </c>
      <c r="O168" s="70" t="s">
        <v>95</v>
      </c>
      <c r="P168" s="71" t="s">
        <v>95</v>
      </c>
      <c r="Q168" s="116"/>
      <c r="R168" s="70" t="s">
        <v>95</v>
      </c>
      <c r="S168" s="71" t="s">
        <v>95</v>
      </c>
      <c r="T168" s="70" t="s">
        <v>95</v>
      </c>
      <c r="U168" s="71" t="s">
        <v>95</v>
      </c>
      <c r="V168" s="70" t="s">
        <v>95</v>
      </c>
      <c r="W168" s="71" t="s">
        <v>95</v>
      </c>
      <c r="X168" s="70" t="s">
        <v>95</v>
      </c>
      <c r="Y168" s="71" t="s">
        <v>95</v>
      </c>
      <c r="Z168" s="188"/>
      <c r="AA168" s="70" t="s">
        <v>95</v>
      </c>
      <c r="AB168" s="71" t="s">
        <v>95</v>
      </c>
      <c r="AC168" s="70" t="s">
        <v>95</v>
      </c>
      <c r="AD168" s="71" t="s">
        <v>95</v>
      </c>
      <c r="AE168" s="70" t="s">
        <v>95</v>
      </c>
      <c r="AF168" s="71" t="s">
        <v>95</v>
      </c>
      <c r="AG168" s="70" t="s">
        <v>95</v>
      </c>
      <c r="AH168" s="71" t="s">
        <v>95</v>
      </c>
      <c r="AI168" s="188"/>
      <c r="AJ168" s="70" t="s">
        <v>95</v>
      </c>
      <c r="AK168" s="71" t="s">
        <v>95</v>
      </c>
      <c r="AL168" s="70" t="s">
        <v>95</v>
      </c>
      <c r="AM168" s="71" t="s">
        <v>95</v>
      </c>
      <c r="AN168" s="70" t="s">
        <v>95</v>
      </c>
      <c r="AO168" s="71" t="s">
        <v>95</v>
      </c>
      <c r="AP168" s="70" t="s">
        <v>95</v>
      </c>
      <c r="AQ168" s="71" t="s">
        <v>95</v>
      </c>
      <c r="AR168" s="9"/>
    </row>
    <row r="169" spans="1:44" s="100" customFormat="1" ht="12.75" customHeight="1">
      <c r="A169" s="60"/>
      <c r="B169" s="173" t="s">
        <v>293</v>
      </c>
      <c r="C169" s="102">
        <v>549</v>
      </c>
      <c r="D169" s="129">
        <v>40984</v>
      </c>
      <c r="E169" s="187">
        <v>7099</v>
      </c>
      <c r="F169" s="52" t="s">
        <v>78</v>
      </c>
      <c r="G169" s="134" t="s">
        <v>166</v>
      </c>
      <c r="H169" s="143" t="s">
        <v>116</v>
      </c>
      <c r="I169" s="89">
        <v>0</v>
      </c>
      <c r="J169" s="91">
        <v>-5</v>
      </c>
      <c r="K169" s="89">
        <v>0</v>
      </c>
      <c r="L169" s="91">
        <v>0</v>
      </c>
      <c r="M169" s="89">
        <v>0</v>
      </c>
      <c r="N169" s="91">
        <v>0</v>
      </c>
      <c r="O169" s="88">
        <f>I169+K169+M169</f>
        <v>0</v>
      </c>
      <c r="P169" s="90">
        <f>J169+L169+N169</f>
        <v>-5</v>
      </c>
      <c r="Q169" s="116"/>
      <c r="R169" s="89">
        <v>-4.5999999999999996</v>
      </c>
      <c r="S169" s="91">
        <v>-5</v>
      </c>
      <c r="T169" s="89">
        <v>0</v>
      </c>
      <c r="U169" s="91">
        <v>0</v>
      </c>
      <c r="V169" s="89">
        <v>0</v>
      </c>
      <c r="W169" s="91">
        <v>0</v>
      </c>
      <c r="X169" s="88">
        <f>R169+T169+V169</f>
        <v>-4.5999999999999996</v>
      </c>
      <c r="Y169" s="90">
        <f>S169+U169+W169</f>
        <v>-5</v>
      </c>
      <c r="Z169" s="188"/>
      <c r="AA169" s="89">
        <v>-5</v>
      </c>
      <c r="AB169" s="91">
        <v>-5</v>
      </c>
      <c r="AC169" s="89">
        <v>0</v>
      </c>
      <c r="AD169" s="91">
        <v>0</v>
      </c>
      <c r="AE169" s="89">
        <v>0</v>
      </c>
      <c r="AF169" s="91">
        <v>0</v>
      </c>
      <c r="AG169" s="88">
        <f>AA169+AC169+AE169</f>
        <v>-5</v>
      </c>
      <c r="AH169" s="90">
        <f>AB169+AD169+AF169</f>
        <v>-5</v>
      </c>
      <c r="AI169" s="188"/>
      <c r="AJ169" s="89">
        <v>-5</v>
      </c>
      <c r="AK169" s="91">
        <v>-5</v>
      </c>
      <c r="AL169" s="89">
        <v>0</v>
      </c>
      <c r="AM169" s="91">
        <v>0</v>
      </c>
      <c r="AN169" s="89">
        <v>0</v>
      </c>
      <c r="AO169" s="91">
        <v>0</v>
      </c>
      <c r="AP169" s="88">
        <f>AJ169+AL169+AN169</f>
        <v>-5</v>
      </c>
      <c r="AQ169" s="90">
        <f>AK169+AM169+AO169</f>
        <v>-5</v>
      </c>
      <c r="AR169" s="9"/>
    </row>
    <row r="170" spans="1:44" s="100" customFormat="1" ht="12.75" customHeight="1">
      <c r="A170" s="60"/>
      <c r="B170" s="173" t="s">
        <v>293</v>
      </c>
      <c r="C170" s="102">
        <v>181</v>
      </c>
      <c r="D170" s="129">
        <v>40899</v>
      </c>
      <c r="E170" s="187">
        <v>7099</v>
      </c>
      <c r="F170" s="52" t="s">
        <v>78</v>
      </c>
      <c r="G170" s="134" t="s">
        <v>167</v>
      </c>
      <c r="H170" s="143" t="s">
        <v>116</v>
      </c>
      <c r="I170" s="70" t="s">
        <v>95</v>
      </c>
      <c r="J170" s="71" t="s">
        <v>95</v>
      </c>
      <c r="K170" s="70" t="s">
        <v>95</v>
      </c>
      <c r="L170" s="71" t="s">
        <v>95</v>
      </c>
      <c r="M170" s="70" t="s">
        <v>95</v>
      </c>
      <c r="N170" s="71" t="s">
        <v>95</v>
      </c>
      <c r="O170" s="70" t="s">
        <v>95</v>
      </c>
      <c r="P170" s="71" t="s">
        <v>95</v>
      </c>
      <c r="Q170" s="116"/>
      <c r="R170" s="70" t="s">
        <v>95</v>
      </c>
      <c r="S170" s="71" t="s">
        <v>95</v>
      </c>
      <c r="T170" s="70" t="s">
        <v>95</v>
      </c>
      <c r="U170" s="71" t="s">
        <v>95</v>
      </c>
      <c r="V170" s="70" t="s">
        <v>95</v>
      </c>
      <c r="W170" s="71" t="s">
        <v>95</v>
      </c>
      <c r="X170" s="70" t="s">
        <v>95</v>
      </c>
      <c r="Y170" s="71" t="s">
        <v>95</v>
      </c>
      <c r="Z170" s="188"/>
      <c r="AA170" s="70" t="s">
        <v>95</v>
      </c>
      <c r="AB170" s="71" t="s">
        <v>95</v>
      </c>
      <c r="AC170" s="70" t="s">
        <v>95</v>
      </c>
      <c r="AD170" s="71" t="s">
        <v>95</v>
      </c>
      <c r="AE170" s="70" t="s">
        <v>95</v>
      </c>
      <c r="AF170" s="71" t="s">
        <v>95</v>
      </c>
      <c r="AG170" s="70" t="s">
        <v>95</v>
      </c>
      <c r="AH170" s="71" t="s">
        <v>95</v>
      </c>
      <c r="AI170" s="188"/>
      <c r="AJ170" s="70" t="s">
        <v>95</v>
      </c>
      <c r="AK170" s="71" t="s">
        <v>95</v>
      </c>
      <c r="AL170" s="70" t="s">
        <v>95</v>
      </c>
      <c r="AM170" s="71" t="s">
        <v>95</v>
      </c>
      <c r="AN170" s="70" t="s">
        <v>95</v>
      </c>
      <c r="AO170" s="71" t="s">
        <v>95</v>
      </c>
      <c r="AP170" s="70" t="s">
        <v>95</v>
      </c>
      <c r="AQ170" s="71" t="s">
        <v>95</v>
      </c>
      <c r="AR170" s="9"/>
    </row>
    <row r="171" spans="1:44" s="100" customFormat="1" ht="12.75" customHeight="1">
      <c r="A171" s="60"/>
      <c r="B171" s="173" t="s">
        <v>293</v>
      </c>
      <c r="C171" s="102">
        <v>336</v>
      </c>
      <c r="D171" s="131">
        <v>40942</v>
      </c>
      <c r="E171" s="187">
        <v>7099</v>
      </c>
      <c r="F171" s="52" t="s">
        <v>78</v>
      </c>
      <c r="G171" s="134" t="s">
        <v>168</v>
      </c>
      <c r="H171" s="143" t="s">
        <v>74</v>
      </c>
      <c r="I171" s="89">
        <v>0</v>
      </c>
      <c r="J171" s="91">
        <v>0</v>
      </c>
      <c r="K171" s="88">
        <v>0</v>
      </c>
      <c r="L171" s="90">
        <v>0</v>
      </c>
      <c r="M171" s="89">
        <v>0</v>
      </c>
      <c r="N171" s="91">
        <v>0</v>
      </c>
      <c r="O171" s="88">
        <f>I171+K171+M171</f>
        <v>0</v>
      </c>
      <c r="P171" s="90">
        <f>J171+L171+N171</f>
        <v>0</v>
      </c>
      <c r="Q171" s="116"/>
      <c r="R171" s="89">
        <v>0</v>
      </c>
      <c r="S171" s="91">
        <v>0</v>
      </c>
      <c r="T171" s="88">
        <v>0</v>
      </c>
      <c r="U171" s="90">
        <v>0</v>
      </c>
      <c r="V171" s="89">
        <v>0</v>
      </c>
      <c r="W171" s="91">
        <v>0</v>
      </c>
      <c r="X171" s="88">
        <f>R171+T171+V171</f>
        <v>0</v>
      </c>
      <c r="Y171" s="90">
        <f>S171+U171+W171</f>
        <v>0</v>
      </c>
      <c r="Z171" s="188"/>
      <c r="AA171" s="89">
        <v>0</v>
      </c>
      <c r="AB171" s="91">
        <v>0</v>
      </c>
      <c r="AC171" s="88">
        <v>0</v>
      </c>
      <c r="AD171" s="90">
        <v>0</v>
      </c>
      <c r="AE171" s="89">
        <v>0</v>
      </c>
      <c r="AF171" s="91">
        <v>0</v>
      </c>
      <c r="AG171" s="88">
        <f>AA171+AC171+AE171</f>
        <v>0</v>
      </c>
      <c r="AH171" s="90">
        <f>AB171+AD171+AF171</f>
        <v>0</v>
      </c>
      <c r="AI171" s="188"/>
      <c r="AJ171" s="89">
        <v>0</v>
      </c>
      <c r="AK171" s="91">
        <v>0</v>
      </c>
      <c r="AL171" s="88">
        <v>0</v>
      </c>
      <c r="AM171" s="90">
        <v>0</v>
      </c>
      <c r="AN171" s="89">
        <v>0</v>
      </c>
      <c r="AO171" s="91">
        <v>0</v>
      </c>
      <c r="AP171" s="88">
        <f>AJ171+AL171+AN171</f>
        <v>0</v>
      </c>
      <c r="AQ171" s="90">
        <f>AK171+AM171+AO171</f>
        <v>0</v>
      </c>
      <c r="AR171" s="9"/>
    </row>
    <row r="172" spans="1:44" s="100" customFormat="1" ht="12.75" customHeight="1">
      <c r="A172" s="60"/>
      <c r="B172" s="173" t="s">
        <v>293</v>
      </c>
      <c r="C172" s="102">
        <v>180</v>
      </c>
      <c r="D172" s="129">
        <v>40899</v>
      </c>
      <c r="E172" s="187">
        <v>7099</v>
      </c>
      <c r="F172" s="52" t="s">
        <v>78</v>
      </c>
      <c r="G172" s="134" t="s">
        <v>169</v>
      </c>
      <c r="H172" s="143" t="s">
        <v>171</v>
      </c>
      <c r="I172" s="89">
        <v>0</v>
      </c>
      <c r="J172" s="71">
        <v>0</v>
      </c>
      <c r="K172" s="70" t="s">
        <v>95</v>
      </c>
      <c r="L172" s="71" t="s">
        <v>95</v>
      </c>
      <c r="M172" s="70">
        <v>0</v>
      </c>
      <c r="N172" s="71">
        <v>0</v>
      </c>
      <c r="O172" s="70" t="s">
        <v>95</v>
      </c>
      <c r="P172" s="71" t="s">
        <v>95</v>
      </c>
      <c r="Q172" s="116"/>
      <c r="R172" s="89">
        <v>0</v>
      </c>
      <c r="S172" s="71">
        <v>0</v>
      </c>
      <c r="T172" s="70" t="s">
        <v>95</v>
      </c>
      <c r="U172" s="71" t="s">
        <v>95</v>
      </c>
      <c r="V172" s="70">
        <v>0</v>
      </c>
      <c r="W172" s="71">
        <v>0</v>
      </c>
      <c r="X172" s="70" t="s">
        <v>95</v>
      </c>
      <c r="Y172" s="71" t="s">
        <v>95</v>
      </c>
      <c r="Z172" s="188"/>
      <c r="AA172" s="89">
        <v>0</v>
      </c>
      <c r="AB172" s="71">
        <v>0</v>
      </c>
      <c r="AC172" s="70" t="s">
        <v>95</v>
      </c>
      <c r="AD172" s="71" t="s">
        <v>95</v>
      </c>
      <c r="AE172" s="70">
        <v>0</v>
      </c>
      <c r="AF172" s="71">
        <v>0</v>
      </c>
      <c r="AG172" s="70" t="s">
        <v>95</v>
      </c>
      <c r="AH172" s="71" t="s">
        <v>95</v>
      </c>
      <c r="AI172" s="188"/>
      <c r="AJ172" s="89">
        <v>0</v>
      </c>
      <c r="AK172" s="71">
        <v>0</v>
      </c>
      <c r="AL172" s="70" t="s">
        <v>95</v>
      </c>
      <c r="AM172" s="71" t="s">
        <v>95</v>
      </c>
      <c r="AN172" s="70">
        <v>0</v>
      </c>
      <c r="AO172" s="71">
        <v>0</v>
      </c>
      <c r="AP172" s="70" t="s">
        <v>95</v>
      </c>
      <c r="AQ172" s="71" t="s">
        <v>95</v>
      </c>
      <c r="AR172" s="9"/>
    </row>
    <row r="173" spans="1:44" s="100" customFormat="1" ht="12.75" customHeight="1">
      <c r="A173" s="60"/>
      <c r="B173" s="173" t="s">
        <v>293</v>
      </c>
      <c r="C173" s="102">
        <v>183</v>
      </c>
      <c r="D173" s="129">
        <v>40899</v>
      </c>
      <c r="E173" s="187">
        <v>7099</v>
      </c>
      <c r="F173" s="52" t="s">
        <v>78</v>
      </c>
      <c r="G173" s="134" t="s">
        <v>170</v>
      </c>
      <c r="H173" s="143" t="s">
        <v>171</v>
      </c>
      <c r="I173" s="89">
        <v>0</v>
      </c>
      <c r="J173" s="71">
        <v>0</v>
      </c>
      <c r="K173" s="70">
        <v>-0.1</v>
      </c>
      <c r="L173" s="71">
        <v>-0.1</v>
      </c>
      <c r="M173" s="70">
        <v>0</v>
      </c>
      <c r="N173" s="71">
        <v>0</v>
      </c>
      <c r="O173" s="88">
        <f>I173+K173+M173</f>
        <v>-0.1</v>
      </c>
      <c r="P173" s="90">
        <f>J173+L173+N173</f>
        <v>-0.1</v>
      </c>
      <c r="Q173" s="116"/>
      <c r="R173" s="89">
        <v>0</v>
      </c>
      <c r="S173" s="71">
        <v>0</v>
      </c>
      <c r="T173" s="70">
        <v>-0.1</v>
      </c>
      <c r="U173" s="71">
        <v>-0.1</v>
      </c>
      <c r="V173" s="70">
        <v>0</v>
      </c>
      <c r="W173" s="71">
        <v>0</v>
      </c>
      <c r="X173" s="88">
        <f>R173+T173+V173</f>
        <v>-0.1</v>
      </c>
      <c r="Y173" s="90">
        <f>S173+U173+W173</f>
        <v>-0.1</v>
      </c>
      <c r="Z173" s="188"/>
      <c r="AA173" s="89">
        <v>0</v>
      </c>
      <c r="AB173" s="71">
        <v>0</v>
      </c>
      <c r="AC173" s="70">
        <v>-0.1</v>
      </c>
      <c r="AD173" s="71">
        <v>-0.1</v>
      </c>
      <c r="AE173" s="70">
        <v>0</v>
      </c>
      <c r="AF173" s="71">
        <v>0</v>
      </c>
      <c r="AG173" s="88">
        <f>AA173+AC173+AE173</f>
        <v>-0.1</v>
      </c>
      <c r="AH173" s="90">
        <f>AB173+AD173+AF173</f>
        <v>-0.1</v>
      </c>
      <c r="AI173" s="188"/>
      <c r="AJ173" s="89">
        <v>0</v>
      </c>
      <c r="AK173" s="71">
        <v>0</v>
      </c>
      <c r="AL173" s="70">
        <v>-0.1</v>
      </c>
      <c r="AM173" s="71">
        <v>-0.1</v>
      </c>
      <c r="AN173" s="70">
        <v>0</v>
      </c>
      <c r="AO173" s="71">
        <v>0</v>
      </c>
      <c r="AP173" s="88">
        <f>AJ173+AL173+AN173</f>
        <v>-0.1</v>
      </c>
      <c r="AQ173" s="90">
        <f>AK173+AM173+AO173</f>
        <v>-0.1</v>
      </c>
      <c r="AR173" s="9"/>
    </row>
    <row r="174" spans="1:44" s="103" customFormat="1" ht="12.75" customHeight="1">
      <c r="A174" s="48"/>
      <c r="B174" s="50"/>
      <c r="C174" s="170"/>
      <c r="D174" s="171"/>
      <c r="E174" s="75"/>
      <c r="F174" s="52"/>
      <c r="G174" s="176"/>
      <c r="H174" s="143"/>
      <c r="I174" s="89"/>
      <c r="J174" s="71"/>
      <c r="K174" s="70"/>
      <c r="L174" s="71"/>
      <c r="M174" s="70"/>
      <c r="N174" s="71"/>
      <c r="O174" s="88"/>
      <c r="P174" s="90"/>
      <c r="Q174" s="116"/>
      <c r="R174" s="89"/>
      <c r="S174" s="71"/>
      <c r="T174" s="70"/>
      <c r="U174" s="71"/>
      <c r="V174" s="70"/>
      <c r="W174" s="71"/>
      <c r="X174" s="88"/>
      <c r="Y174" s="90"/>
      <c r="Z174" s="188"/>
      <c r="AA174" s="89"/>
      <c r="AB174" s="71"/>
      <c r="AC174" s="70"/>
      <c r="AD174" s="71"/>
      <c r="AE174" s="70"/>
      <c r="AF174" s="71"/>
      <c r="AG174" s="88"/>
      <c r="AH174" s="90"/>
      <c r="AI174" s="188"/>
      <c r="AJ174" s="89"/>
      <c r="AK174" s="71"/>
      <c r="AL174" s="70"/>
      <c r="AM174" s="71"/>
      <c r="AN174" s="70"/>
      <c r="AO174" s="71"/>
      <c r="AP174" s="88"/>
      <c r="AQ174" s="90"/>
      <c r="AR174" s="9"/>
    </row>
    <row r="175" spans="1:44" s="69" customFormat="1" ht="12.75" customHeight="1">
      <c r="A175" s="48"/>
      <c r="B175" s="173" t="s">
        <v>303</v>
      </c>
      <c r="C175" s="170">
        <v>668</v>
      </c>
      <c r="D175" s="171">
        <v>41044</v>
      </c>
      <c r="E175" s="75">
        <v>7117</v>
      </c>
      <c r="F175" s="52" t="s">
        <v>48</v>
      </c>
      <c r="G175" s="60" t="s">
        <v>329</v>
      </c>
      <c r="H175" s="47" t="s">
        <v>74</v>
      </c>
      <c r="I175" s="44">
        <v>-1</v>
      </c>
      <c r="J175" s="45">
        <v>-10</v>
      </c>
      <c r="K175" s="53">
        <v>0</v>
      </c>
      <c r="L175" s="54">
        <v>0</v>
      </c>
      <c r="M175" s="53">
        <v>0</v>
      </c>
      <c r="N175" s="54">
        <v>0</v>
      </c>
      <c r="O175" s="53">
        <v>-1</v>
      </c>
      <c r="P175" s="54">
        <v>-10</v>
      </c>
      <c r="Q175" s="46"/>
      <c r="R175" s="44">
        <v>-4.2</v>
      </c>
      <c r="S175" s="45">
        <v>-10</v>
      </c>
      <c r="T175" s="53">
        <v>0</v>
      </c>
      <c r="U175" s="54">
        <v>0</v>
      </c>
      <c r="V175" s="53">
        <v>0</v>
      </c>
      <c r="W175" s="54">
        <v>0</v>
      </c>
      <c r="X175" s="53">
        <v>-4.2</v>
      </c>
      <c r="Y175" s="54">
        <v>-10</v>
      </c>
      <c r="Z175" s="46"/>
      <c r="AA175" s="44">
        <v>-6.3</v>
      </c>
      <c r="AB175" s="45">
        <v>-10</v>
      </c>
      <c r="AC175" s="53">
        <v>0</v>
      </c>
      <c r="AD175" s="54">
        <v>0</v>
      </c>
      <c r="AE175" s="53">
        <v>0</v>
      </c>
      <c r="AF175" s="54">
        <v>0</v>
      </c>
      <c r="AG175" s="53">
        <v>-6.3</v>
      </c>
      <c r="AH175" s="54">
        <v>-10</v>
      </c>
      <c r="AI175" s="55"/>
      <c r="AJ175" s="44">
        <v>-8.4</v>
      </c>
      <c r="AK175" s="45">
        <v>-10</v>
      </c>
      <c r="AL175" s="53">
        <v>0</v>
      </c>
      <c r="AM175" s="54">
        <v>0</v>
      </c>
      <c r="AN175" s="53">
        <v>0</v>
      </c>
      <c r="AO175" s="54">
        <v>0</v>
      </c>
      <c r="AP175" s="53">
        <v>-8.4</v>
      </c>
      <c r="AQ175" s="54">
        <v>-10</v>
      </c>
      <c r="AR175" s="9"/>
    </row>
    <row r="176" spans="1:44" s="175" customFormat="1" ht="12.75" customHeight="1">
      <c r="A176" s="48"/>
      <c r="B176" s="173" t="s">
        <v>303</v>
      </c>
      <c r="C176" s="170">
        <v>668</v>
      </c>
      <c r="D176" s="171">
        <v>41044</v>
      </c>
      <c r="E176" s="75">
        <v>7117</v>
      </c>
      <c r="F176" s="52" t="s">
        <v>48</v>
      </c>
      <c r="G176" s="60" t="s">
        <v>330</v>
      </c>
      <c r="H176" s="47" t="s">
        <v>74</v>
      </c>
      <c r="I176" s="44">
        <v>0</v>
      </c>
      <c r="J176" s="45">
        <v>-10</v>
      </c>
      <c r="K176" s="53">
        <v>0</v>
      </c>
      <c r="L176" s="54">
        <v>0</v>
      </c>
      <c r="M176" s="53">
        <v>0</v>
      </c>
      <c r="N176" s="54">
        <v>0</v>
      </c>
      <c r="O176" s="53">
        <v>0</v>
      </c>
      <c r="P176" s="54">
        <v>-10</v>
      </c>
      <c r="Q176" s="46"/>
      <c r="R176" s="44">
        <v>-2.5</v>
      </c>
      <c r="S176" s="45">
        <v>-10</v>
      </c>
      <c r="T176" s="53">
        <v>0</v>
      </c>
      <c r="U176" s="54">
        <v>0</v>
      </c>
      <c r="V176" s="53">
        <v>0</v>
      </c>
      <c r="W176" s="54">
        <v>0</v>
      </c>
      <c r="X176" s="53">
        <v>-2.5</v>
      </c>
      <c r="Y176" s="54">
        <v>-10</v>
      </c>
      <c r="Z176" s="46"/>
      <c r="AA176" s="53">
        <v>-10</v>
      </c>
      <c r="AB176" s="54">
        <v>-10</v>
      </c>
      <c r="AC176" s="53">
        <v>0</v>
      </c>
      <c r="AD176" s="54">
        <v>0</v>
      </c>
      <c r="AE176" s="53">
        <v>0</v>
      </c>
      <c r="AF176" s="54">
        <v>0</v>
      </c>
      <c r="AG176" s="53">
        <v>-10</v>
      </c>
      <c r="AH176" s="54">
        <v>-10</v>
      </c>
      <c r="AI176" s="55"/>
      <c r="AJ176" s="53">
        <v>-10</v>
      </c>
      <c r="AK176" s="54">
        <v>-10</v>
      </c>
      <c r="AL176" s="53">
        <v>0</v>
      </c>
      <c r="AM176" s="54">
        <v>0</v>
      </c>
      <c r="AN176" s="53">
        <v>0</v>
      </c>
      <c r="AO176" s="54">
        <v>0</v>
      </c>
      <c r="AP176" s="53">
        <v>-10</v>
      </c>
      <c r="AQ176" s="54">
        <v>-10</v>
      </c>
      <c r="AR176" s="9"/>
    </row>
    <row r="177" spans="1:44" s="103" customFormat="1" ht="12.75" customHeight="1">
      <c r="A177" s="60"/>
      <c r="B177" s="50"/>
      <c r="C177" s="170"/>
      <c r="D177" s="171"/>
      <c r="E177" s="75"/>
      <c r="F177" s="52"/>
      <c r="G177" s="60"/>
      <c r="H177" s="47"/>
      <c r="I177" s="44"/>
      <c r="J177" s="45"/>
      <c r="K177" s="53"/>
      <c r="L177" s="54"/>
      <c r="M177" s="53"/>
      <c r="N177" s="54"/>
      <c r="O177" s="53"/>
      <c r="P177" s="54"/>
      <c r="Q177" s="46"/>
      <c r="R177" s="44"/>
      <c r="S177" s="45"/>
      <c r="T177" s="53"/>
      <c r="U177" s="54"/>
      <c r="V177" s="53"/>
      <c r="W177" s="54"/>
      <c r="X177" s="53"/>
      <c r="Y177" s="54"/>
      <c r="Z177" s="46"/>
      <c r="AA177" s="53"/>
      <c r="AB177" s="54"/>
      <c r="AC177" s="53"/>
      <c r="AD177" s="54"/>
      <c r="AE177" s="53"/>
      <c r="AF177" s="54"/>
      <c r="AG177" s="53"/>
      <c r="AH177" s="54"/>
      <c r="AI177" s="55"/>
      <c r="AJ177" s="53"/>
      <c r="AK177" s="54"/>
      <c r="AL177" s="53"/>
      <c r="AM177" s="54"/>
      <c r="AN177" s="53"/>
      <c r="AO177" s="54"/>
      <c r="AP177" s="53"/>
      <c r="AQ177" s="54"/>
      <c r="AR177" s="9"/>
    </row>
    <row r="178" spans="1:44" s="101" customFormat="1" ht="12.75" customHeight="1">
      <c r="A178" s="48"/>
      <c r="B178" s="173" t="s">
        <v>304</v>
      </c>
      <c r="C178" s="170">
        <v>651</v>
      </c>
      <c r="D178" s="171">
        <v>41044</v>
      </c>
      <c r="E178" s="75">
        <v>7125</v>
      </c>
      <c r="F178" s="52" t="s">
        <v>49</v>
      </c>
      <c r="G178" s="60" t="s">
        <v>331</v>
      </c>
      <c r="H178" s="47" t="s">
        <v>130</v>
      </c>
      <c r="I178" s="44">
        <v>0</v>
      </c>
      <c r="J178" s="45">
        <v>0</v>
      </c>
      <c r="K178" s="53">
        <v>0</v>
      </c>
      <c r="L178" s="54">
        <v>0</v>
      </c>
      <c r="M178" s="53">
        <v>-3.8</v>
      </c>
      <c r="N178" s="54">
        <v>-3.8</v>
      </c>
      <c r="O178" s="53">
        <v>-3.8</v>
      </c>
      <c r="P178" s="54">
        <v>-3.8</v>
      </c>
      <c r="Q178" s="46"/>
      <c r="R178" s="44">
        <v>0</v>
      </c>
      <c r="S178" s="45">
        <v>0</v>
      </c>
      <c r="T178" s="53">
        <v>0</v>
      </c>
      <c r="U178" s="54">
        <v>0</v>
      </c>
      <c r="V178" s="53">
        <v>-3.8</v>
      </c>
      <c r="W178" s="54">
        <v>-3.8</v>
      </c>
      <c r="X178" s="53">
        <v>-3.8</v>
      </c>
      <c r="Y178" s="54">
        <v>-3.8</v>
      </c>
      <c r="Z178" s="46"/>
      <c r="AA178" s="53">
        <v>0</v>
      </c>
      <c r="AB178" s="54">
        <v>0</v>
      </c>
      <c r="AC178" s="53">
        <v>0</v>
      </c>
      <c r="AD178" s="54">
        <v>0</v>
      </c>
      <c r="AE178" s="53">
        <v>-3.9</v>
      </c>
      <c r="AF178" s="54">
        <v>-3.9</v>
      </c>
      <c r="AG178" s="53">
        <v>-3.9</v>
      </c>
      <c r="AH178" s="54">
        <v>-3.9</v>
      </c>
      <c r="AI178" s="55"/>
      <c r="AJ178" s="53">
        <v>0</v>
      </c>
      <c r="AK178" s="54">
        <v>0</v>
      </c>
      <c r="AL178" s="53">
        <v>0</v>
      </c>
      <c r="AM178" s="54">
        <v>0</v>
      </c>
      <c r="AN178" s="53">
        <v>-4</v>
      </c>
      <c r="AO178" s="54">
        <v>-4</v>
      </c>
      <c r="AP178" s="53">
        <v>-4</v>
      </c>
      <c r="AQ178" s="54">
        <v>-4</v>
      </c>
      <c r="AR178" s="9"/>
    </row>
    <row r="179" spans="1:44" s="103" customFormat="1" ht="12.75" customHeight="1">
      <c r="A179" s="60"/>
      <c r="B179" s="50"/>
      <c r="C179" s="170"/>
      <c r="D179" s="171"/>
      <c r="E179" s="75"/>
      <c r="F179" s="52"/>
      <c r="G179" s="60"/>
      <c r="H179" s="47"/>
      <c r="I179" s="44"/>
      <c r="J179" s="45"/>
      <c r="K179" s="53"/>
      <c r="L179" s="54"/>
      <c r="M179" s="53"/>
      <c r="N179" s="54"/>
      <c r="O179" s="53"/>
      <c r="P179" s="54"/>
      <c r="Q179" s="46"/>
      <c r="R179" s="44"/>
      <c r="S179" s="45"/>
      <c r="T179" s="53"/>
      <c r="U179" s="54"/>
      <c r="V179" s="53"/>
      <c r="W179" s="54"/>
      <c r="X179" s="53"/>
      <c r="Y179" s="54"/>
      <c r="Z179" s="46"/>
      <c r="AA179" s="53"/>
      <c r="AB179" s="54"/>
      <c r="AC179" s="53"/>
      <c r="AD179" s="54"/>
      <c r="AE179" s="53"/>
      <c r="AF179" s="54"/>
      <c r="AG179" s="53"/>
      <c r="AH179" s="54"/>
      <c r="AI179" s="55"/>
      <c r="AJ179" s="53"/>
      <c r="AK179" s="54"/>
      <c r="AL179" s="53"/>
      <c r="AM179" s="54"/>
      <c r="AN179" s="53"/>
      <c r="AO179" s="54"/>
      <c r="AP179" s="53"/>
      <c r="AQ179" s="54"/>
      <c r="AR179" s="9"/>
    </row>
    <row r="180" spans="1:44" s="101" customFormat="1" ht="25.5">
      <c r="A180" s="60"/>
      <c r="B180" s="173" t="s">
        <v>293</v>
      </c>
      <c r="C180" s="104">
        <v>547</v>
      </c>
      <c r="D180" s="68">
        <v>40984</v>
      </c>
      <c r="E180" s="187">
        <v>7129</v>
      </c>
      <c r="F180" s="52" t="s">
        <v>50</v>
      </c>
      <c r="G180" s="106" t="s">
        <v>115</v>
      </c>
      <c r="H180" s="141" t="s">
        <v>121</v>
      </c>
      <c r="I180" s="89">
        <v>0</v>
      </c>
      <c r="J180" s="91">
        <v>0</v>
      </c>
      <c r="K180" s="89">
        <v>0</v>
      </c>
      <c r="L180" s="91">
        <v>0</v>
      </c>
      <c r="M180" s="70" t="s">
        <v>95</v>
      </c>
      <c r="N180" s="71" t="s">
        <v>95</v>
      </c>
      <c r="O180" s="88" t="s">
        <v>95</v>
      </c>
      <c r="P180" s="90" t="s">
        <v>95</v>
      </c>
      <c r="Q180" s="116"/>
      <c r="R180" s="89">
        <v>0</v>
      </c>
      <c r="S180" s="91">
        <v>0</v>
      </c>
      <c r="T180" s="89">
        <v>0</v>
      </c>
      <c r="U180" s="91">
        <v>0</v>
      </c>
      <c r="V180" s="70" t="s">
        <v>95</v>
      </c>
      <c r="W180" s="71" t="s">
        <v>95</v>
      </c>
      <c r="X180" s="88" t="s">
        <v>95</v>
      </c>
      <c r="Y180" s="90" t="s">
        <v>95</v>
      </c>
      <c r="Z180" s="188"/>
      <c r="AA180" s="89">
        <v>0</v>
      </c>
      <c r="AB180" s="91">
        <v>0</v>
      </c>
      <c r="AC180" s="89">
        <v>0</v>
      </c>
      <c r="AD180" s="91">
        <v>0</v>
      </c>
      <c r="AE180" s="70" t="s">
        <v>95</v>
      </c>
      <c r="AF180" s="71" t="s">
        <v>95</v>
      </c>
      <c r="AG180" s="88" t="s">
        <v>95</v>
      </c>
      <c r="AH180" s="90" t="s">
        <v>95</v>
      </c>
      <c r="AI180" s="188"/>
      <c r="AJ180" s="89">
        <v>0</v>
      </c>
      <c r="AK180" s="91">
        <v>0</v>
      </c>
      <c r="AL180" s="89">
        <v>0</v>
      </c>
      <c r="AM180" s="91">
        <v>0</v>
      </c>
      <c r="AN180" s="70" t="s">
        <v>95</v>
      </c>
      <c r="AO180" s="71" t="s">
        <v>95</v>
      </c>
      <c r="AP180" s="88" t="s">
        <v>95</v>
      </c>
      <c r="AQ180" s="90" t="s">
        <v>95</v>
      </c>
      <c r="AR180" s="9"/>
    </row>
    <row r="181" spans="1:44" s="103" customFormat="1" ht="12.75" customHeight="1">
      <c r="A181" s="60"/>
      <c r="B181" s="50"/>
      <c r="C181" s="104"/>
      <c r="D181" s="68"/>
      <c r="E181" s="187"/>
      <c r="F181" s="52"/>
      <c r="G181" s="106"/>
      <c r="H181" s="141"/>
      <c r="I181" s="89"/>
      <c r="J181" s="91"/>
      <c r="K181" s="89"/>
      <c r="L181" s="91"/>
      <c r="M181" s="70"/>
      <c r="N181" s="71"/>
      <c r="O181" s="88"/>
      <c r="P181" s="90"/>
      <c r="Q181" s="116"/>
      <c r="R181" s="89"/>
      <c r="S181" s="91"/>
      <c r="T181" s="89"/>
      <c r="U181" s="91"/>
      <c r="V181" s="70"/>
      <c r="W181" s="71"/>
      <c r="X181" s="88"/>
      <c r="Y181" s="90"/>
      <c r="Z181" s="188"/>
      <c r="AA181" s="89"/>
      <c r="AB181" s="91"/>
      <c r="AC181" s="89"/>
      <c r="AD181" s="91"/>
      <c r="AE181" s="70"/>
      <c r="AF181" s="71"/>
      <c r="AG181" s="88"/>
      <c r="AH181" s="90"/>
      <c r="AI181" s="188"/>
      <c r="AJ181" s="89"/>
      <c r="AK181" s="91"/>
      <c r="AL181" s="89"/>
      <c r="AM181" s="91"/>
      <c r="AN181" s="70"/>
      <c r="AO181" s="71"/>
      <c r="AP181" s="88"/>
      <c r="AQ181" s="90"/>
      <c r="AR181" s="9"/>
    </row>
    <row r="182" spans="1:44" s="69" customFormat="1" ht="12.75" customHeight="1">
      <c r="A182" s="60"/>
      <c r="B182" s="173" t="s">
        <v>243</v>
      </c>
      <c r="C182" s="78">
        <v>524</v>
      </c>
      <c r="D182" s="124">
        <v>40984</v>
      </c>
      <c r="E182" s="52">
        <v>268</v>
      </c>
      <c r="F182" s="52" t="s">
        <v>25</v>
      </c>
      <c r="G182" s="80" t="s">
        <v>88</v>
      </c>
      <c r="H182" s="138" t="s">
        <v>87</v>
      </c>
      <c r="I182" s="81" t="s">
        <v>89</v>
      </c>
      <c r="J182" s="84" t="s">
        <v>89</v>
      </c>
      <c r="K182" s="81" t="s">
        <v>89</v>
      </c>
      <c r="L182" s="84" t="s">
        <v>89</v>
      </c>
      <c r="M182" s="83">
        <v>0</v>
      </c>
      <c r="N182" s="86">
        <v>0</v>
      </c>
      <c r="O182" s="82" t="s">
        <v>89</v>
      </c>
      <c r="P182" s="85" t="s">
        <v>89</v>
      </c>
      <c r="Q182" s="87"/>
      <c r="R182" s="81" t="s">
        <v>89</v>
      </c>
      <c r="S182" s="84" t="s">
        <v>89</v>
      </c>
      <c r="T182" s="81" t="s">
        <v>89</v>
      </c>
      <c r="U182" s="84" t="s">
        <v>89</v>
      </c>
      <c r="V182" s="83">
        <v>0</v>
      </c>
      <c r="W182" s="86">
        <v>0</v>
      </c>
      <c r="X182" s="82" t="s">
        <v>89</v>
      </c>
      <c r="Y182" s="85" t="s">
        <v>89</v>
      </c>
      <c r="Z182" s="46"/>
      <c r="AA182" s="70" t="s">
        <v>89</v>
      </c>
      <c r="AB182" s="71" t="s">
        <v>89</v>
      </c>
      <c r="AC182" s="70" t="s">
        <v>89</v>
      </c>
      <c r="AD182" s="71" t="s">
        <v>89</v>
      </c>
      <c r="AE182" s="89">
        <v>0</v>
      </c>
      <c r="AF182" s="91">
        <v>0</v>
      </c>
      <c r="AG182" s="88" t="s">
        <v>89</v>
      </c>
      <c r="AH182" s="90" t="s">
        <v>89</v>
      </c>
      <c r="AI182" s="188"/>
      <c r="AJ182" s="70" t="s">
        <v>89</v>
      </c>
      <c r="AK182" s="71" t="s">
        <v>89</v>
      </c>
      <c r="AL182" s="70" t="s">
        <v>89</v>
      </c>
      <c r="AM182" s="71" t="s">
        <v>89</v>
      </c>
      <c r="AN182" s="89">
        <v>0</v>
      </c>
      <c r="AO182" s="91">
        <v>0</v>
      </c>
      <c r="AP182" s="88" t="s">
        <v>89</v>
      </c>
      <c r="AQ182" s="90" t="s">
        <v>89</v>
      </c>
      <c r="AR182" s="9"/>
    </row>
    <row r="183" spans="1:44" s="103" customFormat="1" ht="12.75" customHeight="1">
      <c r="A183" s="60"/>
      <c r="B183" s="50"/>
      <c r="C183" s="78"/>
      <c r="D183" s="124"/>
      <c r="E183" s="52"/>
      <c r="F183" s="52"/>
      <c r="G183" s="80"/>
      <c r="H183" s="138"/>
      <c r="I183" s="81"/>
      <c r="J183" s="84"/>
      <c r="K183" s="81"/>
      <c r="L183" s="84"/>
      <c r="M183" s="83"/>
      <c r="N183" s="86"/>
      <c r="O183" s="82"/>
      <c r="P183" s="85"/>
      <c r="Q183" s="87"/>
      <c r="R183" s="81"/>
      <c r="S183" s="84"/>
      <c r="T183" s="81"/>
      <c r="U183" s="84"/>
      <c r="V183" s="83"/>
      <c r="W183" s="86"/>
      <c r="X183" s="82"/>
      <c r="Y183" s="85"/>
      <c r="Z183" s="46"/>
      <c r="AA183" s="70"/>
      <c r="AB183" s="71"/>
      <c r="AC183" s="70"/>
      <c r="AD183" s="71"/>
      <c r="AE183" s="89"/>
      <c r="AF183" s="91"/>
      <c r="AG183" s="88"/>
      <c r="AH183" s="90"/>
      <c r="AI183" s="188"/>
      <c r="AJ183" s="70"/>
      <c r="AK183" s="71"/>
      <c r="AL183" s="70"/>
      <c r="AM183" s="71"/>
      <c r="AN183" s="89"/>
      <c r="AO183" s="91"/>
      <c r="AP183" s="88"/>
      <c r="AQ183" s="90"/>
      <c r="AR183" s="9"/>
    </row>
    <row r="184" spans="1:44" s="69" customFormat="1" ht="12.75" customHeight="1">
      <c r="A184" s="60"/>
      <c r="B184" s="173" t="s">
        <v>244</v>
      </c>
      <c r="C184" s="77">
        <v>352</v>
      </c>
      <c r="D184" s="94">
        <v>40942</v>
      </c>
      <c r="E184" s="52">
        <v>364</v>
      </c>
      <c r="F184" s="52" t="s">
        <v>79</v>
      </c>
      <c r="G184" s="79" t="s">
        <v>79</v>
      </c>
      <c r="H184" s="92" t="s">
        <v>87</v>
      </c>
      <c r="I184" s="81" t="s">
        <v>90</v>
      </c>
      <c r="J184" s="84" t="s">
        <v>90</v>
      </c>
      <c r="K184" s="82" t="s">
        <v>90</v>
      </c>
      <c r="L184" s="85" t="s">
        <v>90</v>
      </c>
      <c r="M184" s="83">
        <v>0</v>
      </c>
      <c r="N184" s="86">
        <v>0</v>
      </c>
      <c r="O184" s="82" t="s">
        <v>90</v>
      </c>
      <c r="P184" s="85" t="s">
        <v>90</v>
      </c>
      <c r="Q184" s="87"/>
      <c r="R184" s="81" t="s">
        <v>90</v>
      </c>
      <c r="S184" s="84" t="s">
        <v>90</v>
      </c>
      <c r="T184" s="82" t="s">
        <v>90</v>
      </c>
      <c r="U184" s="85" t="s">
        <v>90</v>
      </c>
      <c r="V184" s="83">
        <v>0</v>
      </c>
      <c r="W184" s="86">
        <v>0</v>
      </c>
      <c r="X184" s="82" t="s">
        <v>90</v>
      </c>
      <c r="Y184" s="85" t="s">
        <v>90</v>
      </c>
      <c r="Z184" s="46"/>
      <c r="AA184" s="70" t="s">
        <v>90</v>
      </c>
      <c r="AB184" s="71" t="s">
        <v>90</v>
      </c>
      <c r="AC184" s="88" t="s">
        <v>90</v>
      </c>
      <c r="AD184" s="90" t="s">
        <v>90</v>
      </c>
      <c r="AE184" s="89">
        <v>0</v>
      </c>
      <c r="AF184" s="91">
        <v>0</v>
      </c>
      <c r="AG184" s="88" t="s">
        <v>90</v>
      </c>
      <c r="AH184" s="90" t="s">
        <v>90</v>
      </c>
      <c r="AI184" s="188"/>
      <c r="AJ184" s="70" t="s">
        <v>90</v>
      </c>
      <c r="AK184" s="71" t="s">
        <v>90</v>
      </c>
      <c r="AL184" s="88" t="s">
        <v>90</v>
      </c>
      <c r="AM184" s="90" t="s">
        <v>90</v>
      </c>
      <c r="AN184" s="89">
        <v>0</v>
      </c>
      <c r="AO184" s="91">
        <v>0</v>
      </c>
      <c r="AP184" s="88" t="s">
        <v>90</v>
      </c>
      <c r="AQ184" s="90" t="s">
        <v>90</v>
      </c>
      <c r="AR184" s="9"/>
    </row>
    <row r="185" spans="1:44" s="103" customFormat="1" ht="12.75" customHeight="1">
      <c r="A185" s="60"/>
      <c r="B185" s="50"/>
      <c r="C185" s="170"/>
      <c r="D185" s="171"/>
      <c r="E185" s="76"/>
      <c r="F185" s="52"/>
      <c r="G185" s="60"/>
      <c r="H185" s="47"/>
      <c r="I185" s="44"/>
      <c r="J185" s="45"/>
      <c r="K185" s="53"/>
      <c r="L185" s="54"/>
      <c r="M185" s="53"/>
      <c r="N185" s="54"/>
      <c r="O185" s="53"/>
      <c r="P185" s="54"/>
      <c r="Q185" s="46"/>
      <c r="R185" s="44"/>
      <c r="S185" s="45"/>
      <c r="T185" s="53"/>
      <c r="U185" s="54"/>
      <c r="V185" s="53"/>
      <c r="W185" s="54"/>
      <c r="X185" s="53"/>
      <c r="Y185" s="54"/>
      <c r="Z185" s="46"/>
      <c r="AA185" s="53"/>
      <c r="AB185" s="54"/>
      <c r="AC185" s="53"/>
      <c r="AD185" s="54"/>
      <c r="AE185" s="53"/>
      <c r="AF185" s="54"/>
      <c r="AG185" s="53"/>
      <c r="AH185" s="54"/>
      <c r="AI185" s="55"/>
      <c r="AJ185" s="53"/>
      <c r="AK185" s="54"/>
      <c r="AL185" s="53"/>
      <c r="AM185" s="54"/>
      <c r="AN185" s="53"/>
      <c r="AO185" s="54"/>
      <c r="AP185" s="53"/>
      <c r="AQ185" s="54"/>
      <c r="AR185" s="9"/>
    </row>
    <row r="186" spans="1:44" s="69" customFormat="1" ht="12.75" customHeight="1">
      <c r="A186" s="60"/>
      <c r="B186" s="173" t="s">
        <v>245</v>
      </c>
      <c r="C186" s="77">
        <v>531</v>
      </c>
      <c r="D186" s="94">
        <v>40984</v>
      </c>
      <c r="E186" s="52">
        <v>704</v>
      </c>
      <c r="F186" s="52" t="s">
        <v>18</v>
      </c>
      <c r="G186" s="79" t="s">
        <v>18</v>
      </c>
      <c r="H186" s="93" t="s">
        <v>87</v>
      </c>
      <c r="I186" s="81" t="s">
        <v>89</v>
      </c>
      <c r="J186" s="84" t="s">
        <v>89</v>
      </c>
      <c r="K186" s="81" t="s">
        <v>89</v>
      </c>
      <c r="L186" s="84" t="s">
        <v>89</v>
      </c>
      <c r="M186" s="83">
        <v>0</v>
      </c>
      <c r="N186" s="86">
        <v>0</v>
      </c>
      <c r="O186" s="82" t="s">
        <v>89</v>
      </c>
      <c r="P186" s="85" t="s">
        <v>89</v>
      </c>
      <c r="Q186" s="87"/>
      <c r="R186" s="81" t="s">
        <v>89</v>
      </c>
      <c r="S186" s="84" t="s">
        <v>89</v>
      </c>
      <c r="T186" s="81" t="s">
        <v>89</v>
      </c>
      <c r="U186" s="84" t="s">
        <v>89</v>
      </c>
      <c r="V186" s="83">
        <v>0</v>
      </c>
      <c r="W186" s="86">
        <v>0</v>
      </c>
      <c r="X186" s="82" t="s">
        <v>89</v>
      </c>
      <c r="Y186" s="85" t="s">
        <v>89</v>
      </c>
      <c r="Z186" s="46"/>
      <c r="AA186" s="70" t="s">
        <v>89</v>
      </c>
      <c r="AB186" s="71" t="s">
        <v>89</v>
      </c>
      <c r="AC186" s="70" t="s">
        <v>89</v>
      </c>
      <c r="AD186" s="71" t="s">
        <v>89</v>
      </c>
      <c r="AE186" s="89">
        <v>0</v>
      </c>
      <c r="AF186" s="91">
        <v>0</v>
      </c>
      <c r="AG186" s="88" t="s">
        <v>89</v>
      </c>
      <c r="AH186" s="90" t="s">
        <v>89</v>
      </c>
      <c r="AI186" s="188"/>
      <c r="AJ186" s="70" t="s">
        <v>89</v>
      </c>
      <c r="AK186" s="71" t="s">
        <v>89</v>
      </c>
      <c r="AL186" s="70" t="s">
        <v>89</v>
      </c>
      <c r="AM186" s="71" t="s">
        <v>89</v>
      </c>
      <c r="AN186" s="89">
        <v>0</v>
      </c>
      <c r="AO186" s="91">
        <v>0</v>
      </c>
      <c r="AP186" s="88" t="s">
        <v>89</v>
      </c>
      <c r="AQ186" s="90" t="s">
        <v>89</v>
      </c>
      <c r="AR186" s="9"/>
    </row>
    <row r="187" spans="1:44" s="103" customFormat="1" ht="12.75" customHeight="1">
      <c r="A187" s="60"/>
      <c r="B187" s="50"/>
      <c r="C187" s="77"/>
      <c r="D187" s="94"/>
      <c r="E187" s="52"/>
      <c r="F187" s="52"/>
      <c r="G187" s="79"/>
      <c r="H187" s="93"/>
      <c r="I187" s="81"/>
      <c r="J187" s="84"/>
      <c r="K187" s="81"/>
      <c r="L187" s="84"/>
      <c r="M187" s="83"/>
      <c r="N187" s="86"/>
      <c r="O187" s="82"/>
      <c r="P187" s="85"/>
      <c r="Q187" s="87"/>
      <c r="R187" s="81"/>
      <c r="S187" s="84"/>
      <c r="T187" s="81"/>
      <c r="U187" s="84"/>
      <c r="V187" s="83"/>
      <c r="W187" s="86"/>
      <c r="X187" s="82"/>
      <c r="Y187" s="85"/>
      <c r="Z187" s="46"/>
      <c r="AA187" s="70"/>
      <c r="AB187" s="71"/>
      <c r="AC187" s="70"/>
      <c r="AD187" s="71"/>
      <c r="AE187" s="89"/>
      <c r="AF187" s="91"/>
      <c r="AG187" s="88"/>
      <c r="AH187" s="90"/>
      <c r="AI187" s="188"/>
      <c r="AJ187" s="70"/>
      <c r="AK187" s="71"/>
      <c r="AL187" s="70"/>
      <c r="AM187" s="71"/>
      <c r="AN187" s="89"/>
      <c r="AO187" s="91"/>
      <c r="AP187" s="88"/>
      <c r="AQ187" s="90"/>
      <c r="AR187" s="9"/>
    </row>
    <row r="188" spans="1:44" s="69" customFormat="1" ht="12.75" customHeight="1">
      <c r="A188" s="48"/>
      <c r="B188" s="173" t="s">
        <v>246</v>
      </c>
      <c r="C188" s="170">
        <v>605</v>
      </c>
      <c r="D188" s="171">
        <v>41024</v>
      </c>
      <c r="E188" s="76">
        <v>800</v>
      </c>
      <c r="F188" s="52" t="s">
        <v>80</v>
      </c>
      <c r="G188" s="60" t="s">
        <v>191</v>
      </c>
      <c r="H188" s="47" t="s">
        <v>117</v>
      </c>
      <c r="I188" s="44">
        <v>0</v>
      </c>
      <c r="J188" s="45">
        <v>0</v>
      </c>
      <c r="K188" s="53">
        <v>0</v>
      </c>
      <c r="L188" s="54">
        <v>0</v>
      </c>
      <c r="M188" s="53">
        <v>0</v>
      </c>
      <c r="N188" s="54" t="s">
        <v>92</v>
      </c>
      <c r="O188" s="53">
        <v>0</v>
      </c>
      <c r="P188" s="54" t="s">
        <v>92</v>
      </c>
      <c r="Q188" s="46"/>
      <c r="R188" s="44">
        <v>0</v>
      </c>
      <c r="S188" s="45">
        <v>0</v>
      </c>
      <c r="T188" s="53">
        <v>0</v>
      </c>
      <c r="U188" s="54">
        <v>0</v>
      </c>
      <c r="V188" s="53" t="s">
        <v>92</v>
      </c>
      <c r="W188" s="54" t="s">
        <v>92</v>
      </c>
      <c r="X188" s="53" t="s">
        <v>92</v>
      </c>
      <c r="Y188" s="54" t="s">
        <v>92</v>
      </c>
      <c r="Z188" s="46"/>
      <c r="AA188" s="53">
        <v>0</v>
      </c>
      <c r="AB188" s="54">
        <v>0</v>
      </c>
      <c r="AC188" s="53">
        <v>0</v>
      </c>
      <c r="AD188" s="54">
        <v>0</v>
      </c>
      <c r="AE188" s="53" t="s">
        <v>92</v>
      </c>
      <c r="AF188" s="54" t="s">
        <v>92</v>
      </c>
      <c r="AG188" s="53" t="s">
        <v>92</v>
      </c>
      <c r="AH188" s="54" t="s">
        <v>92</v>
      </c>
      <c r="AI188" s="55"/>
      <c r="AJ188" s="53">
        <v>0</v>
      </c>
      <c r="AK188" s="54">
        <v>0</v>
      </c>
      <c r="AL188" s="53">
        <v>0</v>
      </c>
      <c r="AM188" s="54">
        <v>0</v>
      </c>
      <c r="AN188" s="53" t="s">
        <v>92</v>
      </c>
      <c r="AO188" s="54" t="s">
        <v>92</v>
      </c>
      <c r="AP188" s="53" t="s">
        <v>92</v>
      </c>
      <c r="AQ188" s="54" t="s">
        <v>92</v>
      </c>
      <c r="AR188" s="9"/>
    </row>
    <row r="189" spans="1:44" s="103" customFormat="1" ht="12.75" customHeight="1">
      <c r="A189" s="48"/>
      <c r="B189" s="50"/>
      <c r="C189" s="170"/>
      <c r="D189" s="171"/>
      <c r="E189" s="76"/>
      <c r="F189" s="52"/>
      <c r="G189" s="60"/>
      <c r="H189" s="47"/>
      <c r="I189" s="44"/>
      <c r="J189" s="45"/>
      <c r="K189" s="53"/>
      <c r="L189" s="54"/>
      <c r="M189" s="53"/>
      <c r="N189" s="54"/>
      <c r="O189" s="53"/>
      <c r="P189" s="54"/>
      <c r="Q189" s="46"/>
      <c r="R189" s="44"/>
      <c r="S189" s="45"/>
      <c r="T189" s="53"/>
      <c r="U189" s="54"/>
      <c r="V189" s="53"/>
      <c r="W189" s="54"/>
      <c r="X189" s="53"/>
      <c r="Y189" s="54"/>
      <c r="Z189" s="46"/>
      <c r="AA189" s="53"/>
      <c r="AB189" s="54"/>
      <c r="AC189" s="53"/>
      <c r="AD189" s="54"/>
      <c r="AE189" s="53"/>
      <c r="AF189" s="54"/>
      <c r="AG189" s="53"/>
      <c r="AH189" s="54"/>
      <c r="AI189" s="55"/>
      <c r="AJ189" s="53"/>
      <c r="AK189" s="54"/>
      <c r="AL189" s="53"/>
      <c r="AM189" s="54"/>
      <c r="AN189" s="53"/>
      <c r="AO189" s="54"/>
      <c r="AP189" s="53"/>
      <c r="AQ189" s="54"/>
      <c r="AR189" s="9"/>
    </row>
    <row r="190" spans="1:44" s="69" customFormat="1" ht="12.75" customHeight="1">
      <c r="A190" s="60"/>
      <c r="B190" s="173" t="s">
        <v>247</v>
      </c>
      <c r="C190" s="77">
        <v>316</v>
      </c>
      <c r="D190" s="94">
        <v>40935</v>
      </c>
      <c r="E190" s="52">
        <v>922</v>
      </c>
      <c r="F190" s="52" t="s">
        <v>81</v>
      </c>
      <c r="G190" s="109" t="s">
        <v>194</v>
      </c>
      <c r="H190" s="93" t="s">
        <v>117</v>
      </c>
      <c r="I190" s="151" t="s">
        <v>193</v>
      </c>
      <c r="J190" s="191"/>
      <c r="K190" s="192"/>
      <c r="L190" s="193"/>
      <c r="M190" s="194"/>
      <c r="N190" s="191"/>
      <c r="O190" s="192"/>
      <c r="P190" s="193"/>
      <c r="Q190" s="195"/>
      <c r="R190" s="194"/>
      <c r="S190" s="191"/>
      <c r="T190" s="192"/>
      <c r="U190" s="193"/>
      <c r="V190" s="194"/>
      <c r="W190" s="191"/>
      <c r="X190" s="192"/>
      <c r="Y190" s="193"/>
      <c r="Z190" s="46"/>
      <c r="AA190" s="89"/>
      <c r="AB190" s="91"/>
      <c r="AC190" s="88"/>
      <c r="AD190" s="90"/>
      <c r="AE190" s="89"/>
      <c r="AF190" s="91"/>
      <c r="AG190" s="88"/>
      <c r="AH190" s="90"/>
      <c r="AI190" s="188"/>
      <c r="AJ190" s="89"/>
      <c r="AK190" s="91"/>
      <c r="AL190" s="88"/>
      <c r="AM190" s="90"/>
      <c r="AN190" s="89"/>
      <c r="AO190" s="91"/>
      <c r="AP190" s="88"/>
      <c r="AQ190" s="90"/>
      <c r="AR190" s="9"/>
    </row>
    <row r="191" spans="1:44" s="69" customFormat="1" ht="12.75" customHeight="1">
      <c r="A191" s="60"/>
      <c r="B191" s="173" t="s">
        <v>247</v>
      </c>
      <c r="C191" s="77">
        <v>315</v>
      </c>
      <c r="D191" s="94">
        <v>40935</v>
      </c>
      <c r="E191" s="52">
        <v>922</v>
      </c>
      <c r="F191" s="52" t="s">
        <v>81</v>
      </c>
      <c r="G191" s="79" t="s">
        <v>125</v>
      </c>
      <c r="H191" s="92" t="s">
        <v>91</v>
      </c>
      <c r="I191" s="194">
        <v>0</v>
      </c>
      <c r="J191" s="191">
        <v>0</v>
      </c>
      <c r="K191" s="192">
        <v>0</v>
      </c>
      <c r="L191" s="193">
        <v>0</v>
      </c>
      <c r="M191" s="194">
        <v>0</v>
      </c>
      <c r="N191" s="191">
        <v>0</v>
      </c>
      <c r="O191" s="88">
        <f>I191+K191+M191</f>
        <v>0</v>
      </c>
      <c r="P191" s="90">
        <f>J191+L191+N191</f>
        <v>0</v>
      </c>
      <c r="Q191" s="195"/>
      <c r="R191" s="194">
        <v>0</v>
      </c>
      <c r="S191" s="191">
        <v>0</v>
      </c>
      <c r="T191" s="192">
        <v>0</v>
      </c>
      <c r="U191" s="193">
        <v>0</v>
      </c>
      <c r="V191" s="194">
        <v>0</v>
      </c>
      <c r="W191" s="191">
        <v>0</v>
      </c>
      <c r="X191" s="88">
        <f>R191+T191+V191</f>
        <v>0</v>
      </c>
      <c r="Y191" s="90">
        <f>S191+U191+W191</f>
        <v>0</v>
      </c>
      <c r="Z191" s="46"/>
      <c r="AA191" s="194">
        <v>0</v>
      </c>
      <c r="AB191" s="191">
        <v>0</v>
      </c>
      <c r="AC191" s="192">
        <v>0</v>
      </c>
      <c r="AD191" s="193">
        <v>0</v>
      </c>
      <c r="AE191" s="194">
        <v>0</v>
      </c>
      <c r="AF191" s="191">
        <v>0</v>
      </c>
      <c r="AG191" s="88">
        <f>AA191+AC191+AE191</f>
        <v>0</v>
      </c>
      <c r="AH191" s="90">
        <f>AB191+AD191+AF191</f>
        <v>0</v>
      </c>
      <c r="AI191" s="188"/>
      <c r="AJ191" s="194">
        <v>0</v>
      </c>
      <c r="AK191" s="191">
        <v>0</v>
      </c>
      <c r="AL191" s="192">
        <v>0</v>
      </c>
      <c r="AM191" s="193">
        <v>0</v>
      </c>
      <c r="AN191" s="194">
        <v>0</v>
      </c>
      <c r="AO191" s="191">
        <v>0</v>
      </c>
      <c r="AP191" s="88">
        <f>AJ191+AL191+AN191</f>
        <v>0</v>
      </c>
      <c r="AQ191" s="90">
        <f>AK191+AM191+AO191</f>
        <v>0</v>
      </c>
      <c r="AR191" s="9"/>
    </row>
    <row r="192" spans="1:44" s="69" customFormat="1" ht="12.75" customHeight="1">
      <c r="A192" s="60"/>
      <c r="B192" s="173" t="s">
        <v>247</v>
      </c>
      <c r="C192" s="77">
        <v>315</v>
      </c>
      <c r="D192" s="94">
        <v>40935</v>
      </c>
      <c r="E192" s="52">
        <v>922</v>
      </c>
      <c r="F192" s="52" t="s">
        <v>81</v>
      </c>
      <c r="G192" s="79" t="s">
        <v>126</v>
      </c>
      <c r="H192" s="92" t="s">
        <v>91</v>
      </c>
      <c r="I192" s="194">
        <v>0</v>
      </c>
      <c r="J192" s="191">
        <v>0</v>
      </c>
      <c r="K192" s="192" t="s">
        <v>92</v>
      </c>
      <c r="L192" s="193" t="s">
        <v>92</v>
      </c>
      <c r="M192" s="194">
        <v>0</v>
      </c>
      <c r="N192" s="191">
        <v>0</v>
      </c>
      <c r="O192" s="192" t="s">
        <v>92</v>
      </c>
      <c r="P192" s="193" t="s">
        <v>92</v>
      </c>
      <c r="Q192" s="195"/>
      <c r="R192" s="194">
        <v>0</v>
      </c>
      <c r="S192" s="191">
        <v>0</v>
      </c>
      <c r="T192" s="192" t="s">
        <v>92</v>
      </c>
      <c r="U192" s="193" t="s">
        <v>92</v>
      </c>
      <c r="V192" s="194">
        <v>0</v>
      </c>
      <c r="W192" s="191">
        <v>0</v>
      </c>
      <c r="X192" s="192" t="s">
        <v>92</v>
      </c>
      <c r="Y192" s="193" t="s">
        <v>92</v>
      </c>
      <c r="Z192" s="46"/>
      <c r="AA192" s="89">
        <v>0</v>
      </c>
      <c r="AB192" s="91">
        <v>0</v>
      </c>
      <c r="AC192" s="88" t="s">
        <v>92</v>
      </c>
      <c r="AD192" s="90" t="s">
        <v>92</v>
      </c>
      <c r="AE192" s="89">
        <v>0</v>
      </c>
      <c r="AF192" s="91">
        <v>0</v>
      </c>
      <c r="AG192" s="88" t="s">
        <v>92</v>
      </c>
      <c r="AH192" s="90" t="s">
        <v>92</v>
      </c>
      <c r="AI192" s="188"/>
      <c r="AJ192" s="89">
        <v>0</v>
      </c>
      <c r="AK192" s="91">
        <v>0</v>
      </c>
      <c r="AL192" s="88" t="s">
        <v>92</v>
      </c>
      <c r="AM192" s="90" t="s">
        <v>92</v>
      </c>
      <c r="AN192" s="89">
        <v>0</v>
      </c>
      <c r="AO192" s="91">
        <v>0</v>
      </c>
      <c r="AP192" s="88" t="s">
        <v>92</v>
      </c>
      <c r="AQ192" s="90" t="s">
        <v>92</v>
      </c>
      <c r="AR192" s="9"/>
    </row>
    <row r="193" spans="1:44" s="103" customFormat="1" ht="12.75" customHeight="1">
      <c r="A193" s="60"/>
      <c r="B193" s="50"/>
      <c r="C193" s="77"/>
      <c r="D193" s="94"/>
      <c r="E193" s="52"/>
      <c r="F193" s="52"/>
      <c r="G193" s="79"/>
      <c r="H193" s="92"/>
      <c r="I193" s="194"/>
      <c r="J193" s="191"/>
      <c r="K193" s="192"/>
      <c r="L193" s="193"/>
      <c r="M193" s="194"/>
      <c r="N193" s="191"/>
      <c r="O193" s="192"/>
      <c r="P193" s="193"/>
      <c r="Q193" s="195"/>
      <c r="R193" s="194"/>
      <c r="S193" s="191"/>
      <c r="T193" s="192"/>
      <c r="U193" s="193"/>
      <c r="V193" s="194"/>
      <c r="W193" s="191"/>
      <c r="X193" s="192"/>
      <c r="Y193" s="193"/>
      <c r="Z193" s="46"/>
      <c r="AA193" s="194"/>
      <c r="AB193" s="191"/>
      <c r="AC193" s="192"/>
      <c r="AD193" s="193"/>
      <c r="AE193" s="194"/>
      <c r="AF193" s="191"/>
      <c r="AG193" s="192"/>
      <c r="AH193" s="193"/>
      <c r="AI193" s="188"/>
      <c r="AJ193" s="194"/>
      <c r="AK193" s="191"/>
      <c r="AL193" s="192"/>
      <c r="AM193" s="193"/>
      <c r="AN193" s="194"/>
      <c r="AO193" s="191"/>
      <c r="AP193" s="192"/>
      <c r="AQ193" s="193"/>
      <c r="AR193" s="9"/>
    </row>
    <row r="194" spans="1:44" s="69" customFormat="1" ht="12.75" customHeight="1">
      <c r="A194" s="60"/>
      <c r="B194" s="173" t="s">
        <v>248</v>
      </c>
      <c r="C194" s="77">
        <v>526</v>
      </c>
      <c r="D194" s="172">
        <v>40984</v>
      </c>
      <c r="E194" s="52">
        <v>1040</v>
      </c>
      <c r="F194" s="52" t="s">
        <v>26</v>
      </c>
      <c r="G194" s="79" t="s">
        <v>360</v>
      </c>
      <c r="H194" s="93" t="s">
        <v>87</v>
      </c>
      <c r="I194" s="81" t="s">
        <v>89</v>
      </c>
      <c r="J194" s="84" t="s">
        <v>89</v>
      </c>
      <c r="K194" s="81" t="s">
        <v>89</v>
      </c>
      <c r="L194" s="84" t="s">
        <v>89</v>
      </c>
      <c r="M194" s="83">
        <v>0</v>
      </c>
      <c r="N194" s="86">
        <v>0</v>
      </c>
      <c r="O194" s="82" t="s">
        <v>89</v>
      </c>
      <c r="P194" s="85" t="s">
        <v>89</v>
      </c>
      <c r="Q194" s="87"/>
      <c r="R194" s="81" t="s">
        <v>89</v>
      </c>
      <c r="S194" s="84" t="s">
        <v>89</v>
      </c>
      <c r="T194" s="81" t="s">
        <v>89</v>
      </c>
      <c r="U194" s="84" t="s">
        <v>89</v>
      </c>
      <c r="V194" s="83">
        <v>0</v>
      </c>
      <c r="W194" s="86">
        <v>0</v>
      </c>
      <c r="X194" s="82" t="s">
        <v>89</v>
      </c>
      <c r="Y194" s="85" t="s">
        <v>89</v>
      </c>
      <c r="Z194" s="46"/>
      <c r="AA194" s="70" t="s">
        <v>89</v>
      </c>
      <c r="AB194" s="71" t="s">
        <v>89</v>
      </c>
      <c r="AC194" s="70" t="s">
        <v>89</v>
      </c>
      <c r="AD194" s="71" t="s">
        <v>89</v>
      </c>
      <c r="AE194" s="89">
        <v>0</v>
      </c>
      <c r="AF194" s="91">
        <v>0</v>
      </c>
      <c r="AG194" s="88" t="s">
        <v>89</v>
      </c>
      <c r="AH194" s="90" t="s">
        <v>89</v>
      </c>
      <c r="AI194" s="188"/>
      <c r="AJ194" s="70" t="s">
        <v>89</v>
      </c>
      <c r="AK194" s="71" t="s">
        <v>89</v>
      </c>
      <c r="AL194" s="70" t="s">
        <v>89</v>
      </c>
      <c r="AM194" s="71" t="s">
        <v>89</v>
      </c>
      <c r="AN194" s="89">
        <v>0</v>
      </c>
      <c r="AO194" s="91">
        <v>0</v>
      </c>
      <c r="AP194" s="88" t="s">
        <v>89</v>
      </c>
      <c r="AQ194" s="90" t="s">
        <v>89</v>
      </c>
      <c r="AR194" s="9"/>
    </row>
    <row r="195" spans="1:44" s="103" customFormat="1" ht="12.75" customHeight="1">
      <c r="A195" s="60"/>
      <c r="B195" s="50"/>
      <c r="C195" s="170"/>
      <c r="D195" s="171"/>
      <c r="E195" s="76"/>
      <c r="F195" s="52"/>
      <c r="G195" s="60"/>
      <c r="H195" s="47"/>
      <c r="I195" s="44"/>
      <c r="J195" s="45"/>
      <c r="K195" s="53"/>
      <c r="L195" s="54"/>
      <c r="M195" s="53"/>
      <c r="N195" s="54"/>
      <c r="O195" s="53"/>
      <c r="P195" s="54"/>
      <c r="Q195" s="46"/>
      <c r="R195" s="44"/>
      <c r="S195" s="45"/>
      <c r="T195" s="53"/>
      <c r="U195" s="54"/>
      <c r="V195" s="53"/>
      <c r="W195" s="54"/>
      <c r="X195" s="53"/>
      <c r="Y195" s="54"/>
      <c r="Z195" s="46"/>
      <c r="AA195" s="53"/>
      <c r="AB195" s="54"/>
      <c r="AC195" s="53"/>
      <c r="AD195" s="54"/>
      <c r="AE195" s="53"/>
      <c r="AF195" s="54"/>
      <c r="AG195" s="53"/>
      <c r="AH195" s="54"/>
      <c r="AI195" s="55"/>
      <c r="AJ195" s="53"/>
      <c r="AK195" s="54"/>
      <c r="AL195" s="53"/>
      <c r="AM195" s="54"/>
      <c r="AN195" s="53"/>
      <c r="AO195" s="54"/>
      <c r="AP195" s="53"/>
      <c r="AQ195" s="54"/>
      <c r="AR195" s="9"/>
    </row>
    <row r="196" spans="1:44" s="69" customFormat="1" ht="12.75" customHeight="1">
      <c r="A196" s="60"/>
      <c r="B196" s="173" t="s">
        <v>249</v>
      </c>
      <c r="C196" s="77">
        <v>480</v>
      </c>
      <c r="D196" s="68">
        <v>40970</v>
      </c>
      <c r="E196" s="52">
        <v>1964</v>
      </c>
      <c r="F196" s="52" t="s">
        <v>82</v>
      </c>
      <c r="G196" s="79" t="s">
        <v>94</v>
      </c>
      <c r="H196" s="92" t="s">
        <v>93</v>
      </c>
      <c r="I196" s="44" t="s">
        <v>95</v>
      </c>
      <c r="J196" s="45" t="s">
        <v>95</v>
      </c>
      <c r="K196" s="53" t="s">
        <v>95</v>
      </c>
      <c r="L196" s="54" t="s">
        <v>95</v>
      </c>
      <c r="M196" s="53" t="s">
        <v>95</v>
      </c>
      <c r="N196" s="54" t="s">
        <v>95</v>
      </c>
      <c r="O196" s="53" t="s">
        <v>95</v>
      </c>
      <c r="P196" s="54" t="s">
        <v>95</v>
      </c>
      <c r="Q196" s="46"/>
      <c r="R196" s="44" t="s">
        <v>95</v>
      </c>
      <c r="S196" s="45" t="s">
        <v>95</v>
      </c>
      <c r="T196" s="53" t="s">
        <v>95</v>
      </c>
      <c r="U196" s="54" t="s">
        <v>95</v>
      </c>
      <c r="V196" s="53" t="s">
        <v>95</v>
      </c>
      <c r="W196" s="54" t="s">
        <v>95</v>
      </c>
      <c r="X196" s="53" t="s">
        <v>95</v>
      </c>
      <c r="Y196" s="54" t="s">
        <v>95</v>
      </c>
      <c r="Z196" s="46"/>
      <c r="AA196" s="53" t="s">
        <v>95</v>
      </c>
      <c r="AB196" s="54" t="s">
        <v>95</v>
      </c>
      <c r="AC196" s="53" t="s">
        <v>95</v>
      </c>
      <c r="AD196" s="54" t="s">
        <v>95</v>
      </c>
      <c r="AE196" s="53" t="s">
        <v>95</v>
      </c>
      <c r="AF196" s="54" t="s">
        <v>95</v>
      </c>
      <c r="AG196" s="53" t="s">
        <v>95</v>
      </c>
      <c r="AH196" s="54" t="s">
        <v>95</v>
      </c>
      <c r="AI196" s="55"/>
      <c r="AJ196" s="53" t="s">
        <v>95</v>
      </c>
      <c r="AK196" s="54" t="s">
        <v>95</v>
      </c>
      <c r="AL196" s="53" t="s">
        <v>95</v>
      </c>
      <c r="AM196" s="54" t="s">
        <v>95</v>
      </c>
      <c r="AN196" s="53" t="s">
        <v>95</v>
      </c>
      <c r="AO196" s="54" t="s">
        <v>95</v>
      </c>
      <c r="AP196" s="53" t="s">
        <v>95</v>
      </c>
      <c r="AQ196" s="54" t="s">
        <v>95</v>
      </c>
      <c r="AR196" s="9"/>
    </row>
    <row r="197" spans="1:44" s="103" customFormat="1" ht="12.75" customHeight="1">
      <c r="A197" s="60"/>
      <c r="B197" s="50"/>
      <c r="C197" s="77"/>
      <c r="D197" s="68"/>
      <c r="E197" s="52"/>
      <c r="F197" s="52"/>
      <c r="G197" s="79"/>
      <c r="H197" s="92"/>
      <c r="I197" s="44"/>
      <c r="J197" s="45"/>
      <c r="K197" s="53"/>
      <c r="L197" s="54"/>
      <c r="M197" s="53"/>
      <c r="N197" s="54"/>
      <c r="O197" s="53"/>
      <c r="P197" s="54"/>
      <c r="Q197" s="46"/>
      <c r="R197" s="44"/>
      <c r="S197" s="45"/>
      <c r="T197" s="53"/>
      <c r="U197" s="54"/>
      <c r="V197" s="53"/>
      <c r="W197" s="54"/>
      <c r="X197" s="53"/>
      <c r="Y197" s="54"/>
      <c r="Z197" s="46"/>
      <c r="AA197" s="53"/>
      <c r="AB197" s="54"/>
      <c r="AC197" s="53"/>
      <c r="AD197" s="54"/>
      <c r="AE197" s="53"/>
      <c r="AF197" s="54"/>
      <c r="AG197" s="53"/>
      <c r="AH197" s="54"/>
      <c r="AI197" s="55"/>
      <c r="AJ197" s="53"/>
      <c r="AK197" s="54"/>
      <c r="AL197" s="53"/>
      <c r="AM197" s="54"/>
      <c r="AN197" s="53"/>
      <c r="AO197" s="54"/>
      <c r="AP197" s="53"/>
      <c r="AQ197" s="54"/>
      <c r="AR197" s="9"/>
    </row>
    <row r="198" spans="1:44" s="69" customFormat="1" ht="12.75" customHeight="1">
      <c r="A198" s="60"/>
      <c r="B198" s="173" t="s">
        <v>250</v>
      </c>
      <c r="C198" s="77">
        <v>520</v>
      </c>
      <c r="D198" s="68">
        <v>40984</v>
      </c>
      <c r="E198" s="52">
        <v>1968</v>
      </c>
      <c r="F198" s="52" t="s">
        <v>83</v>
      </c>
      <c r="G198" s="136" t="s">
        <v>96</v>
      </c>
      <c r="H198" s="93" t="s">
        <v>87</v>
      </c>
      <c r="I198" s="44">
        <v>0.1</v>
      </c>
      <c r="J198" s="45">
        <v>0.2</v>
      </c>
      <c r="K198" s="53">
        <v>1.7</v>
      </c>
      <c r="L198" s="54">
        <v>2.2000000000000002</v>
      </c>
      <c r="M198" s="53">
        <v>0</v>
      </c>
      <c r="N198" s="54">
        <v>0</v>
      </c>
      <c r="O198" s="88">
        <f>I198+K198+M198</f>
        <v>1.8</v>
      </c>
      <c r="P198" s="90">
        <f>J198+L198+N198</f>
        <v>2.4000000000000004</v>
      </c>
      <c r="Q198" s="46"/>
      <c r="R198" s="44">
        <v>0.2</v>
      </c>
      <c r="S198" s="45">
        <v>0.2</v>
      </c>
      <c r="T198" s="53">
        <v>2.2000000000000002</v>
      </c>
      <c r="U198" s="54">
        <v>2.2000000000000002</v>
      </c>
      <c r="V198" s="53">
        <v>0</v>
      </c>
      <c r="W198" s="54">
        <v>0</v>
      </c>
      <c r="X198" s="88">
        <f>R198+T198+V198</f>
        <v>2.4000000000000004</v>
      </c>
      <c r="Y198" s="90">
        <f>S198+U198+W198</f>
        <v>2.4000000000000004</v>
      </c>
      <c r="Z198" s="46"/>
      <c r="AA198" s="53">
        <v>0.2</v>
      </c>
      <c r="AB198" s="54">
        <v>0.2</v>
      </c>
      <c r="AC198" s="53">
        <v>2.2000000000000002</v>
      </c>
      <c r="AD198" s="54">
        <v>2.2000000000000002</v>
      </c>
      <c r="AE198" s="53">
        <v>0</v>
      </c>
      <c r="AF198" s="54">
        <v>0</v>
      </c>
      <c r="AG198" s="88">
        <f>AA198+AC198+AE198</f>
        <v>2.4000000000000004</v>
      </c>
      <c r="AH198" s="90">
        <f>AB198+AD198+AF198</f>
        <v>2.4000000000000004</v>
      </c>
      <c r="AI198" s="55"/>
      <c r="AJ198" s="53">
        <v>0.2</v>
      </c>
      <c r="AK198" s="54">
        <v>0.2</v>
      </c>
      <c r="AL198" s="53">
        <v>2.2000000000000002</v>
      </c>
      <c r="AM198" s="54">
        <v>2.2000000000000002</v>
      </c>
      <c r="AN198" s="53">
        <v>0</v>
      </c>
      <c r="AO198" s="54">
        <v>0</v>
      </c>
      <c r="AP198" s="88">
        <f>AJ198+AL198+AN198</f>
        <v>2.4000000000000004</v>
      </c>
      <c r="AQ198" s="90">
        <f>AK198+AM198+AO198</f>
        <v>2.4000000000000004</v>
      </c>
      <c r="AR198" s="9"/>
    </row>
    <row r="199" spans="1:44" s="103" customFormat="1" ht="12.75" customHeight="1">
      <c r="A199" s="60"/>
      <c r="B199" s="50"/>
      <c r="C199" s="77"/>
      <c r="D199" s="68"/>
      <c r="E199" s="52"/>
      <c r="F199" s="52"/>
      <c r="G199" s="136"/>
      <c r="H199" s="93"/>
      <c r="I199" s="44"/>
      <c r="J199" s="45"/>
      <c r="K199" s="53"/>
      <c r="L199" s="54"/>
      <c r="M199" s="53"/>
      <c r="N199" s="54"/>
      <c r="O199" s="53"/>
      <c r="P199" s="54"/>
      <c r="Q199" s="46"/>
      <c r="R199" s="44"/>
      <c r="S199" s="45"/>
      <c r="T199" s="53"/>
      <c r="U199" s="54"/>
      <c r="V199" s="53"/>
      <c r="W199" s="54"/>
      <c r="X199" s="53"/>
      <c r="Y199" s="54"/>
      <c r="Z199" s="46"/>
      <c r="AA199" s="53"/>
      <c r="AB199" s="54"/>
      <c r="AC199" s="53"/>
      <c r="AD199" s="54"/>
      <c r="AE199" s="53"/>
      <c r="AF199" s="54"/>
      <c r="AG199" s="53"/>
      <c r="AH199" s="54"/>
      <c r="AI199" s="55"/>
      <c r="AJ199" s="53"/>
      <c r="AK199" s="54"/>
      <c r="AL199" s="53"/>
      <c r="AM199" s="54"/>
      <c r="AN199" s="53"/>
      <c r="AO199" s="54"/>
      <c r="AP199" s="53"/>
      <c r="AQ199" s="54"/>
      <c r="AR199" s="9"/>
    </row>
    <row r="200" spans="1:44" s="69" customFormat="1" ht="12.75" customHeight="1">
      <c r="A200" s="48"/>
      <c r="B200" s="173" t="s">
        <v>251</v>
      </c>
      <c r="C200" s="77">
        <v>607</v>
      </c>
      <c r="D200" s="68">
        <v>41024</v>
      </c>
      <c r="E200" s="76">
        <v>1986</v>
      </c>
      <c r="F200" s="52" t="s">
        <v>84</v>
      </c>
      <c r="G200" s="48" t="s">
        <v>188</v>
      </c>
      <c r="H200" s="47" t="s">
        <v>117</v>
      </c>
      <c r="I200" s="44">
        <v>0</v>
      </c>
      <c r="J200" s="45">
        <v>0</v>
      </c>
      <c r="K200" s="53">
        <v>0</v>
      </c>
      <c r="L200" s="54">
        <v>0</v>
      </c>
      <c r="M200" s="53" t="s">
        <v>190</v>
      </c>
      <c r="N200" s="54" t="s">
        <v>190</v>
      </c>
      <c r="O200" s="53" t="s">
        <v>190</v>
      </c>
      <c r="P200" s="54" t="s">
        <v>190</v>
      </c>
      <c r="Q200" s="46"/>
      <c r="R200" s="44">
        <v>0</v>
      </c>
      <c r="S200" s="45">
        <v>0</v>
      </c>
      <c r="T200" s="53">
        <v>0</v>
      </c>
      <c r="U200" s="54">
        <v>0</v>
      </c>
      <c r="V200" s="53" t="s">
        <v>190</v>
      </c>
      <c r="W200" s="54" t="s">
        <v>190</v>
      </c>
      <c r="X200" s="53" t="s">
        <v>190</v>
      </c>
      <c r="Y200" s="54" t="s">
        <v>190</v>
      </c>
      <c r="Z200" s="46"/>
      <c r="AA200" s="53">
        <v>0</v>
      </c>
      <c r="AB200" s="54">
        <v>0</v>
      </c>
      <c r="AC200" s="53">
        <v>0</v>
      </c>
      <c r="AD200" s="54">
        <v>0</v>
      </c>
      <c r="AE200" s="53" t="s">
        <v>190</v>
      </c>
      <c r="AF200" s="54" t="s">
        <v>190</v>
      </c>
      <c r="AG200" s="53" t="s">
        <v>190</v>
      </c>
      <c r="AH200" s="54" t="s">
        <v>190</v>
      </c>
      <c r="AI200" s="55"/>
      <c r="AJ200" s="53">
        <v>0</v>
      </c>
      <c r="AK200" s="54">
        <v>0</v>
      </c>
      <c r="AL200" s="53">
        <v>0</v>
      </c>
      <c r="AM200" s="54">
        <v>0</v>
      </c>
      <c r="AN200" s="53" t="s">
        <v>190</v>
      </c>
      <c r="AO200" s="54" t="s">
        <v>190</v>
      </c>
      <c r="AP200" s="53" t="s">
        <v>190</v>
      </c>
      <c r="AQ200" s="54" t="s">
        <v>190</v>
      </c>
      <c r="AR200" s="9"/>
    </row>
    <row r="201" spans="1:44" s="103" customFormat="1" ht="12.75" customHeight="1">
      <c r="A201" s="48"/>
      <c r="B201" s="173" t="s">
        <v>251</v>
      </c>
      <c r="C201" s="77">
        <v>612</v>
      </c>
      <c r="D201" s="68">
        <v>41024</v>
      </c>
      <c r="E201" s="76">
        <v>1986</v>
      </c>
      <c r="F201" s="52" t="s">
        <v>84</v>
      </c>
      <c r="G201" s="48" t="s">
        <v>189</v>
      </c>
      <c r="H201" s="47" t="s">
        <v>87</v>
      </c>
      <c r="I201" s="44">
        <v>0</v>
      </c>
      <c r="J201" s="45">
        <v>0</v>
      </c>
      <c r="K201" s="53">
        <v>0</v>
      </c>
      <c r="L201" s="54">
        <v>0</v>
      </c>
      <c r="M201" s="53" t="s">
        <v>95</v>
      </c>
      <c r="N201" s="54" t="s">
        <v>95</v>
      </c>
      <c r="O201" s="53" t="s">
        <v>95</v>
      </c>
      <c r="P201" s="54" t="s">
        <v>95</v>
      </c>
      <c r="Q201" s="46"/>
      <c r="R201" s="44">
        <v>0</v>
      </c>
      <c r="S201" s="45">
        <v>0</v>
      </c>
      <c r="T201" s="53">
        <v>0</v>
      </c>
      <c r="U201" s="54">
        <v>0</v>
      </c>
      <c r="V201" s="53" t="s">
        <v>95</v>
      </c>
      <c r="W201" s="54" t="s">
        <v>95</v>
      </c>
      <c r="X201" s="53" t="s">
        <v>95</v>
      </c>
      <c r="Y201" s="54" t="s">
        <v>95</v>
      </c>
      <c r="Z201" s="46"/>
      <c r="AA201" s="53">
        <v>0</v>
      </c>
      <c r="AB201" s="54">
        <v>0</v>
      </c>
      <c r="AC201" s="53">
        <v>0</v>
      </c>
      <c r="AD201" s="54">
        <v>0</v>
      </c>
      <c r="AE201" s="53" t="s">
        <v>95</v>
      </c>
      <c r="AF201" s="54" t="s">
        <v>95</v>
      </c>
      <c r="AG201" s="53" t="s">
        <v>95</v>
      </c>
      <c r="AH201" s="54" t="s">
        <v>95</v>
      </c>
      <c r="AI201" s="55"/>
      <c r="AJ201" s="53">
        <v>0</v>
      </c>
      <c r="AK201" s="54">
        <v>0</v>
      </c>
      <c r="AL201" s="53">
        <v>0</v>
      </c>
      <c r="AM201" s="54">
        <v>0</v>
      </c>
      <c r="AN201" s="53" t="s">
        <v>95</v>
      </c>
      <c r="AO201" s="54" t="s">
        <v>95</v>
      </c>
      <c r="AP201" s="53" t="s">
        <v>95</v>
      </c>
      <c r="AQ201" s="54" t="s">
        <v>95</v>
      </c>
      <c r="AR201" s="9"/>
    </row>
    <row r="202" spans="1:44" s="103" customFormat="1" ht="12.75" customHeight="1">
      <c r="A202" s="60"/>
      <c r="B202" s="50"/>
      <c r="C202" s="77"/>
      <c r="D202" s="68"/>
      <c r="E202" s="76"/>
      <c r="F202" s="52"/>
      <c r="G202" s="60"/>
      <c r="H202" s="47"/>
      <c r="I202" s="44"/>
      <c r="J202" s="45"/>
      <c r="K202" s="53"/>
      <c r="L202" s="54"/>
      <c r="M202" s="53"/>
      <c r="N202" s="54"/>
      <c r="O202" s="53"/>
      <c r="P202" s="54"/>
      <c r="Q202" s="46"/>
      <c r="R202" s="44"/>
      <c r="S202" s="45"/>
      <c r="T202" s="53"/>
      <c r="U202" s="54"/>
      <c r="V202" s="53"/>
      <c r="W202" s="54"/>
      <c r="X202" s="53"/>
      <c r="Y202" s="54"/>
      <c r="Z202" s="46"/>
      <c r="AA202" s="53"/>
      <c r="AB202" s="54"/>
      <c r="AC202" s="53"/>
      <c r="AD202" s="54"/>
      <c r="AE202" s="53"/>
      <c r="AF202" s="54"/>
      <c r="AG202" s="53"/>
      <c r="AH202" s="54"/>
      <c r="AI202" s="55"/>
      <c r="AJ202" s="53"/>
      <c r="AK202" s="54"/>
      <c r="AL202" s="53"/>
      <c r="AM202" s="54"/>
      <c r="AN202" s="53"/>
      <c r="AO202" s="54"/>
      <c r="AP202" s="53"/>
      <c r="AQ202" s="54"/>
      <c r="AR202" s="9"/>
    </row>
    <row r="203" spans="1:44" s="69" customFormat="1" ht="12.75" customHeight="1">
      <c r="A203" s="60"/>
      <c r="B203" s="173" t="s">
        <v>252</v>
      </c>
      <c r="C203" s="77">
        <v>579</v>
      </c>
      <c r="D203" s="68">
        <v>41015</v>
      </c>
      <c r="E203" s="52">
        <v>1996</v>
      </c>
      <c r="F203" s="52" t="s">
        <v>85</v>
      </c>
      <c r="G203" s="106" t="s">
        <v>98</v>
      </c>
      <c r="H203" s="92" t="s">
        <v>97</v>
      </c>
      <c r="I203" s="44">
        <v>0</v>
      </c>
      <c r="J203" s="45">
        <v>0</v>
      </c>
      <c r="K203" s="53">
        <v>0</v>
      </c>
      <c r="L203" s="54">
        <v>0</v>
      </c>
      <c r="M203" s="53" t="s">
        <v>92</v>
      </c>
      <c r="N203" s="54" t="s">
        <v>92</v>
      </c>
      <c r="O203" s="53" t="s">
        <v>92</v>
      </c>
      <c r="P203" s="54" t="s">
        <v>92</v>
      </c>
      <c r="Q203" s="46"/>
      <c r="R203" s="44">
        <v>0</v>
      </c>
      <c r="S203" s="45">
        <v>0</v>
      </c>
      <c r="T203" s="53">
        <v>0</v>
      </c>
      <c r="U203" s="54">
        <v>0</v>
      </c>
      <c r="V203" s="53" t="s">
        <v>92</v>
      </c>
      <c r="W203" s="54" t="s">
        <v>92</v>
      </c>
      <c r="X203" s="53" t="s">
        <v>92</v>
      </c>
      <c r="Y203" s="54" t="s">
        <v>92</v>
      </c>
      <c r="Z203" s="46"/>
      <c r="AA203" s="53">
        <v>0</v>
      </c>
      <c r="AB203" s="54">
        <v>0</v>
      </c>
      <c r="AC203" s="53">
        <v>0</v>
      </c>
      <c r="AD203" s="54">
        <v>0</v>
      </c>
      <c r="AE203" s="53" t="s">
        <v>92</v>
      </c>
      <c r="AF203" s="54" t="s">
        <v>92</v>
      </c>
      <c r="AG203" s="53" t="s">
        <v>92</v>
      </c>
      <c r="AH203" s="54" t="s">
        <v>92</v>
      </c>
      <c r="AI203" s="55"/>
      <c r="AJ203" s="53">
        <v>0</v>
      </c>
      <c r="AK203" s="54">
        <v>0</v>
      </c>
      <c r="AL203" s="53">
        <v>0</v>
      </c>
      <c r="AM203" s="54">
        <v>0</v>
      </c>
      <c r="AN203" s="53" t="s">
        <v>92</v>
      </c>
      <c r="AO203" s="54" t="s">
        <v>92</v>
      </c>
      <c r="AP203" s="53" t="s">
        <v>92</v>
      </c>
      <c r="AQ203" s="54" t="s">
        <v>92</v>
      </c>
      <c r="AR203" s="9"/>
    </row>
    <row r="204" spans="1:44" s="103" customFormat="1" ht="12.75" customHeight="1">
      <c r="A204" s="60"/>
      <c r="B204" s="50"/>
      <c r="C204" s="77"/>
      <c r="D204" s="68"/>
      <c r="E204" s="52"/>
      <c r="F204" s="52"/>
      <c r="G204" s="106"/>
      <c r="H204" s="92"/>
      <c r="I204" s="44"/>
      <c r="J204" s="45"/>
      <c r="K204" s="53"/>
      <c r="L204" s="54"/>
      <c r="M204" s="53"/>
      <c r="N204" s="54"/>
      <c r="O204" s="53"/>
      <c r="P204" s="54"/>
      <c r="Q204" s="46"/>
      <c r="R204" s="44"/>
      <c r="S204" s="45"/>
      <c r="T204" s="53"/>
      <c r="U204" s="54"/>
      <c r="V204" s="53"/>
      <c r="W204" s="54"/>
      <c r="X204" s="53"/>
      <c r="Y204" s="54"/>
      <c r="Z204" s="46"/>
      <c r="AA204" s="53"/>
      <c r="AB204" s="54"/>
      <c r="AC204" s="53"/>
      <c r="AD204" s="54"/>
      <c r="AE204" s="53"/>
      <c r="AF204" s="54"/>
      <c r="AG204" s="53"/>
      <c r="AH204" s="54"/>
      <c r="AI204" s="55"/>
      <c r="AJ204" s="53"/>
      <c r="AK204" s="54"/>
      <c r="AL204" s="53"/>
      <c r="AM204" s="54"/>
      <c r="AN204" s="53"/>
      <c r="AO204" s="54"/>
      <c r="AP204" s="53"/>
      <c r="AQ204" s="54"/>
      <c r="AR204" s="9"/>
    </row>
    <row r="205" spans="1:44" s="69" customFormat="1" ht="12.75" customHeight="1">
      <c r="A205" s="60"/>
      <c r="B205" s="173" t="s">
        <v>253</v>
      </c>
      <c r="C205" s="77">
        <v>550</v>
      </c>
      <c r="D205" s="68">
        <v>41015</v>
      </c>
      <c r="E205" s="52">
        <v>1998</v>
      </c>
      <c r="F205" s="52" t="s">
        <v>86</v>
      </c>
      <c r="G205" s="137" t="s">
        <v>100</v>
      </c>
      <c r="H205" s="92" t="s">
        <v>99</v>
      </c>
      <c r="I205" s="44">
        <v>-200</v>
      </c>
      <c r="J205" s="45">
        <v>-200</v>
      </c>
      <c r="K205" s="53">
        <v>200</v>
      </c>
      <c r="L205" s="54">
        <v>200</v>
      </c>
      <c r="M205" s="53">
        <v>0</v>
      </c>
      <c r="N205" s="54">
        <v>0</v>
      </c>
      <c r="O205" s="88">
        <f>I205+K205+M205</f>
        <v>0</v>
      </c>
      <c r="P205" s="90">
        <f>J205+L205+N205</f>
        <v>0</v>
      </c>
      <c r="Q205" s="46"/>
      <c r="R205" s="44">
        <v>-200</v>
      </c>
      <c r="S205" s="45">
        <v>-200</v>
      </c>
      <c r="T205" s="53">
        <v>200</v>
      </c>
      <c r="U205" s="54">
        <v>200</v>
      </c>
      <c r="V205" s="53">
        <v>0</v>
      </c>
      <c r="W205" s="54">
        <v>0</v>
      </c>
      <c r="X205" s="88">
        <f>R205+T205+V205</f>
        <v>0</v>
      </c>
      <c r="Y205" s="90">
        <f>S205+U205+W205</f>
        <v>0</v>
      </c>
      <c r="Z205" s="46"/>
      <c r="AA205" s="53">
        <v>-200</v>
      </c>
      <c r="AB205" s="54">
        <v>-200</v>
      </c>
      <c r="AC205" s="53">
        <v>200</v>
      </c>
      <c r="AD205" s="54">
        <v>200</v>
      </c>
      <c r="AE205" s="53">
        <v>0</v>
      </c>
      <c r="AF205" s="54">
        <v>0</v>
      </c>
      <c r="AG205" s="88">
        <f>AA205+AC205+AE205</f>
        <v>0</v>
      </c>
      <c r="AH205" s="90">
        <f>AB205+AD205+AF205</f>
        <v>0</v>
      </c>
      <c r="AI205" s="55"/>
      <c r="AJ205" s="53">
        <v>-200</v>
      </c>
      <c r="AK205" s="54">
        <v>-200</v>
      </c>
      <c r="AL205" s="53">
        <v>200</v>
      </c>
      <c r="AM205" s="54">
        <v>200</v>
      </c>
      <c r="AN205" s="53">
        <v>0</v>
      </c>
      <c r="AO205" s="54">
        <v>0</v>
      </c>
      <c r="AP205" s="88">
        <f>AJ205+AL205+AN205</f>
        <v>0</v>
      </c>
      <c r="AQ205" s="90">
        <f>AK205+AM205+AO205</f>
        <v>0</v>
      </c>
      <c r="AR205" s="9"/>
    </row>
    <row r="206" spans="1:44" s="103" customFormat="1" ht="12.75" customHeight="1">
      <c r="A206" s="48"/>
      <c r="B206" s="173" t="s">
        <v>253</v>
      </c>
      <c r="C206" s="77">
        <v>613</v>
      </c>
      <c r="D206" s="68">
        <v>41024</v>
      </c>
      <c r="E206" s="52">
        <v>1998</v>
      </c>
      <c r="F206" s="52" t="s">
        <v>86</v>
      </c>
      <c r="G206" s="181" t="s">
        <v>340</v>
      </c>
      <c r="H206" s="92" t="s">
        <v>87</v>
      </c>
      <c r="I206" s="44">
        <v>0</v>
      </c>
      <c r="J206" s="45">
        <v>0</v>
      </c>
      <c r="K206" s="53">
        <v>0</v>
      </c>
      <c r="L206" s="54" t="s">
        <v>95</v>
      </c>
      <c r="M206" s="53">
        <v>0</v>
      </c>
      <c r="N206" s="54">
        <v>0</v>
      </c>
      <c r="O206" s="88">
        <f>I206+K206+M206</f>
        <v>0</v>
      </c>
      <c r="P206" s="90" t="s">
        <v>95</v>
      </c>
      <c r="Q206" s="46"/>
      <c r="R206" s="44">
        <v>0</v>
      </c>
      <c r="S206" s="45">
        <v>0</v>
      </c>
      <c r="T206" s="53" t="s">
        <v>95</v>
      </c>
      <c r="U206" s="54" t="s">
        <v>95</v>
      </c>
      <c r="V206" s="53">
        <v>0</v>
      </c>
      <c r="W206" s="54">
        <v>0</v>
      </c>
      <c r="X206" s="88" t="s">
        <v>95</v>
      </c>
      <c r="Y206" s="90" t="s">
        <v>95</v>
      </c>
      <c r="Z206" s="46"/>
      <c r="AA206" s="53">
        <v>0</v>
      </c>
      <c r="AB206" s="54">
        <v>0</v>
      </c>
      <c r="AC206" s="53" t="s">
        <v>95</v>
      </c>
      <c r="AD206" s="54" t="s">
        <v>95</v>
      </c>
      <c r="AE206" s="53">
        <v>0</v>
      </c>
      <c r="AF206" s="54">
        <v>0</v>
      </c>
      <c r="AG206" s="88" t="s">
        <v>95</v>
      </c>
      <c r="AH206" s="90" t="s">
        <v>95</v>
      </c>
      <c r="AI206" s="55"/>
      <c r="AJ206" s="53">
        <v>0</v>
      </c>
      <c r="AK206" s="54">
        <v>0</v>
      </c>
      <c r="AL206" s="53" t="s">
        <v>95</v>
      </c>
      <c r="AM206" s="54" t="s">
        <v>95</v>
      </c>
      <c r="AN206" s="53">
        <v>0</v>
      </c>
      <c r="AO206" s="54">
        <v>0</v>
      </c>
      <c r="AP206" s="88" t="s">
        <v>95</v>
      </c>
      <c r="AQ206" s="90" t="s">
        <v>95</v>
      </c>
      <c r="AR206" s="9"/>
    </row>
    <row r="207" spans="1:44" s="103" customFormat="1" ht="12.75" customHeight="1">
      <c r="A207" s="48"/>
      <c r="B207" s="173" t="s">
        <v>253</v>
      </c>
      <c r="C207" s="77">
        <v>614</v>
      </c>
      <c r="D207" s="68">
        <v>41024</v>
      </c>
      <c r="E207" s="52">
        <v>1998</v>
      </c>
      <c r="F207" s="52" t="s">
        <v>86</v>
      </c>
      <c r="G207" s="181" t="s">
        <v>341</v>
      </c>
      <c r="H207" s="92" t="s">
        <v>87</v>
      </c>
      <c r="I207" s="44">
        <v>0</v>
      </c>
      <c r="J207" s="45">
        <v>0</v>
      </c>
      <c r="K207" s="53" t="s">
        <v>92</v>
      </c>
      <c r="L207" s="54" t="s">
        <v>92</v>
      </c>
      <c r="M207" s="53">
        <v>0</v>
      </c>
      <c r="N207" s="54">
        <v>0</v>
      </c>
      <c r="O207" s="88" t="s">
        <v>92</v>
      </c>
      <c r="P207" s="90" t="s">
        <v>92</v>
      </c>
      <c r="Q207" s="46"/>
      <c r="R207" s="44">
        <v>0</v>
      </c>
      <c r="S207" s="45">
        <v>0</v>
      </c>
      <c r="T207" s="53" t="s">
        <v>92</v>
      </c>
      <c r="U207" s="54" t="s">
        <v>92</v>
      </c>
      <c r="V207" s="53">
        <v>0</v>
      </c>
      <c r="W207" s="54">
        <v>0</v>
      </c>
      <c r="X207" s="88" t="s">
        <v>92</v>
      </c>
      <c r="Y207" s="90" t="s">
        <v>92</v>
      </c>
      <c r="Z207" s="46"/>
      <c r="AA207" s="53">
        <v>0</v>
      </c>
      <c r="AB207" s="54">
        <v>0</v>
      </c>
      <c r="AC207" s="53" t="s">
        <v>92</v>
      </c>
      <c r="AD207" s="54" t="s">
        <v>92</v>
      </c>
      <c r="AE207" s="53">
        <v>0</v>
      </c>
      <c r="AF207" s="54">
        <v>0</v>
      </c>
      <c r="AG207" s="88" t="s">
        <v>92</v>
      </c>
      <c r="AH207" s="90" t="s">
        <v>92</v>
      </c>
      <c r="AI207" s="55"/>
      <c r="AJ207" s="53">
        <v>0</v>
      </c>
      <c r="AK207" s="54">
        <v>0</v>
      </c>
      <c r="AL207" s="53" t="s">
        <v>92</v>
      </c>
      <c r="AM207" s="54" t="s">
        <v>92</v>
      </c>
      <c r="AN207" s="53">
        <v>0</v>
      </c>
      <c r="AO207" s="54">
        <v>0</v>
      </c>
      <c r="AP207" s="88" t="s">
        <v>92</v>
      </c>
      <c r="AQ207" s="90" t="s">
        <v>92</v>
      </c>
      <c r="AR207" s="9"/>
    </row>
    <row r="208" spans="1:44" s="103" customFormat="1" ht="12.75" customHeight="1">
      <c r="A208" s="60"/>
      <c r="B208" s="50"/>
      <c r="C208" s="77"/>
      <c r="D208" s="68"/>
      <c r="E208" s="52"/>
      <c r="F208" s="52"/>
      <c r="G208" s="137"/>
      <c r="H208" s="92"/>
      <c r="I208" s="44"/>
      <c r="J208" s="45"/>
      <c r="K208" s="53"/>
      <c r="L208" s="54"/>
      <c r="M208" s="53"/>
      <c r="N208" s="54"/>
      <c r="O208" s="53"/>
      <c r="P208" s="54"/>
      <c r="Q208" s="46"/>
      <c r="R208" s="44"/>
      <c r="S208" s="45"/>
      <c r="T208" s="53"/>
      <c r="U208" s="54"/>
      <c r="V208" s="53"/>
      <c r="W208" s="54"/>
      <c r="X208" s="53"/>
      <c r="Y208" s="54"/>
      <c r="Z208" s="46"/>
      <c r="AA208" s="53"/>
      <c r="AB208" s="54"/>
      <c r="AC208" s="53"/>
      <c r="AD208" s="54"/>
      <c r="AE208" s="53"/>
      <c r="AF208" s="54"/>
      <c r="AG208" s="53"/>
      <c r="AH208" s="54"/>
      <c r="AI208" s="55"/>
      <c r="AJ208" s="53"/>
      <c r="AK208" s="54"/>
      <c r="AL208" s="53"/>
      <c r="AM208" s="54"/>
      <c r="AN208" s="53"/>
      <c r="AO208" s="54"/>
      <c r="AP208" s="53"/>
      <c r="AQ208" s="54"/>
      <c r="AR208" s="9"/>
    </row>
    <row r="209" spans="1:44" s="175" customFormat="1" ht="12.75" customHeight="1">
      <c r="A209" s="180"/>
      <c r="B209" s="174"/>
      <c r="C209" s="178"/>
      <c r="D209" s="179"/>
      <c r="E209" s="182"/>
      <c r="F209" s="182"/>
      <c r="G209" s="183"/>
      <c r="H209" s="184"/>
      <c r="I209" s="185"/>
      <c r="J209" s="185"/>
      <c r="K209" s="43"/>
      <c r="L209" s="43"/>
      <c r="M209" s="43"/>
      <c r="N209" s="43"/>
      <c r="O209" s="43"/>
      <c r="P209" s="43"/>
      <c r="Q209" s="185"/>
      <c r="R209" s="185"/>
      <c r="S209" s="185"/>
      <c r="T209" s="43"/>
      <c r="U209" s="43"/>
      <c r="V209" s="43"/>
      <c r="W209" s="43"/>
      <c r="X209" s="43"/>
      <c r="Y209" s="43"/>
      <c r="Z209" s="185"/>
      <c r="AA209" s="43"/>
      <c r="AB209" s="43"/>
      <c r="AC209" s="43"/>
      <c r="AD209" s="43"/>
      <c r="AE209" s="43"/>
      <c r="AF209" s="43"/>
      <c r="AG209" s="43"/>
      <c r="AH209" s="43"/>
      <c r="AI209" s="43"/>
      <c r="AJ209" s="43"/>
      <c r="AK209" s="43"/>
      <c r="AL209" s="43"/>
      <c r="AM209" s="43"/>
      <c r="AN209" s="43"/>
      <c r="AO209" s="43"/>
      <c r="AP209" s="43"/>
      <c r="AQ209" s="43"/>
      <c r="AR209" s="9"/>
    </row>
    <row r="210" spans="1:44" ht="12.75" customHeight="1">
      <c r="B210" s="42"/>
      <c r="C210" s="72"/>
      <c r="D210" s="41"/>
      <c r="E210" s="73"/>
      <c r="F210" s="73"/>
      <c r="G210" s="74"/>
      <c r="H210" s="4" t="s">
        <v>206</v>
      </c>
      <c r="I210" s="74">
        <f>SUM(I9:I207)</f>
        <v>93.200000000000045</v>
      </c>
      <c r="J210" s="74">
        <f t="shared" ref="J210:P210" si="43">SUM(J9:J207)</f>
        <v>-153.39999999999998</v>
      </c>
      <c r="K210" s="74">
        <f t="shared" si="43"/>
        <v>-342.79999999999995</v>
      </c>
      <c r="L210" s="74">
        <f t="shared" si="43"/>
        <v>45.799999999999983</v>
      </c>
      <c r="M210" s="74">
        <f t="shared" si="43"/>
        <v>-23.5</v>
      </c>
      <c r="N210" s="74">
        <f t="shared" si="43"/>
        <v>-28.1</v>
      </c>
      <c r="O210" s="74">
        <f t="shared" si="43"/>
        <v>-273.10000000000008</v>
      </c>
      <c r="P210" s="74">
        <f t="shared" si="43"/>
        <v>-135.70000000000002</v>
      </c>
      <c r="Q210" s="74"/>
      <c r="R210" s="74">
        <f t="shared" ref="R210:Y210" si="44">SUM(R9:R207)</f>
        <v>-244.20000000000002</v>
      </c>
      <c r="S210" s="74">
        <f t="shared" si="44"/>
        <v>-202.6</v>
      </c>
      <c r="T210" s="74">
        <f t="shared" si="44"/>
        <v>-152</v>
      </c>
      <c r="U210" s="74">
        <f t="shared" si="44"/>
        <v>92.4</v>
      </c>
      <c r="V210" s="74">
        <f t="shared" si="44"/>
        <v>-24.900000000000002</v>
      </c>
      <c r="W210" s="74">
        <f t="shared" si="44"/>
        <v>-28.999999999999996</v>
      </c>
      <c r="X210" s="74">
        <f t="shared" si="44"/>
        <v>-421.10000000000014</v>
      </c>
      <c r="Y210" s="74">
        <f t="shared" si="44"/>
        <v>-139.19999999999999</v>
      </c>
      <c r="Z210" s="176"/>
      <c r="AA210" s="74">
        <f t="shared" ref="AA210:AH210" si="45">SUM(AA9:AA207)</f>
        <v>-257.59999999999997</v>
      </c>
      <c r="AB210" s="74">
        <f t="shared" si="45"/>
        <v>-258.09999999999997</v>
      </c>
      <c r="AC210" s="74">
        <f t="shared" si="45"/>
        <v>167.60000000000002</v>
      </c>
      <c r="AD210" s="74">
        <f t="shared" si="45"/>
        <v>138.9</v>
      </c>
      <c r="AE210" s="74">
        <f t="shared" si="45"/>
        <v>-24.4</v>
      </c>
      <c r="AF210" s="74">
        <f t="shared" si="45"/>
        <v>-30.599999999999994</v>
      </c>
      <c r="AG210" s="74">
        <f t="shared" si="45"/>
        <v>-114.39999999999999</v>
      </c>
      <c r="AH210" s="74">
        <f t="shared" si="45"/>
        <v>-149.80000000000001</v>
      </c>
      <c r="AI210" s="176"/>
      <c r="AJ210" s="74">
        <f t="shared" ref="AJ210:AQ210" si="46">SUM(AJ9:AJ207)</f>
        <v>-305.29999999999995</v>
      </c>
      <c r="AK210" s="74">
        <f t="shared" si="46"/>
        <v>-287.29999999999995</v>
      </c>
      <c r="AL210" s="74">
        <f t="shared" si="46"/>
        <v>310.89999999999998</v>
      </c>
      <c r="AM210" s="74">
        <f t="shared" si="46"/>
        <v>160.19999999999999</v>
      </c>
      <c r="AN210" s="74">
        <f t="shared" si="46"/>
        <v>-34.5</v>
      </c>
      <c r="AO210" s="74">
        <f t="shared" si="46"/>
        <v>-31</v>
      </c>
      <c r="AP210" s="74">
        <f t="shared" si="46"/>
        <v>-28.899999999999984</v>
      </c>
      <c r="AQ210" s="74">
        <f t="shared" si="46"/>
        <v>-158.09999999999997</v>
      </c>
    </row>
    <row r="211" spans="1:44" s="103" customFormat="1" ht="12.75" customHeight="1">
      <c r="B211" s="42"/>
      <c r="C211" s="72"/>
      <c r="D211" s="41"/>
      <c r="E211" s="73"/>
      <c r="F211" s="73"/>
      <c r="G211" s="74"/>
      <c r="H211" s="169"/>
      <c r="I211" s="74"/>
      <c r="J211" s="74"/>
      <c r="K211" s="74"/>
      <c r="L211" s="74"/>
      <c r="M211" s="74"/>
      <c r="N211" s="74"/>
      <c r="O211" s="74"/>
      <c r="P211" s="74"/>
      <c r="Q211" s="74"/>
      <c r="R211" s="74"/>
      <c r="S211" s="74"/>
      <c r="T211" s="74"/>
      <c r="U211" s="74"/>
      <c r="V211" s="74"/>
      <c r="W211" s="74"/>
      <c r="X211" s="74"/>
      <c r="Y211" s="74"/>
      <c r="Z211" s="176"/>
      <c r="AA211" s="74"/>
      <c r="AB211" s="74"/>
      <c r="AC211" s="74"/>
      <c r="AD211" s="74"/>
      <c r="AE211" s="74"/>
      <c r="AF211" s="74"/>
      <c r="AG211" s="74"/>
      <c r="AH211" s="74"/>
      <c r="AI211" s="176"/>
      <c r="AJ211" s="74"/>
      <c r="AK211" s="74"/>
      <c r="AL211" s="74"/>
      <c r="AM211" s="74"/>
      <c r="AN211" s="74"/>
      <c r="AO211" s="74"/>
      <c r="AP211" s="74"/>
      <c r="AQ211" s="74"/>
    </row>
    <row r="212" spans="1:44" s="103" customFormat="1" ht="12.75" customHeight="1">
      <c r="B212" s="42"/>
      <c r="C212" s="72"/>
      <c r="D212" s="41"/>
      <c r="E212" s="73"/>
      <c r="F212" s="73"/>
      <c r="G212" s="74"/>
      <c r="H212" s="4" t="s">
        <v>207</v>
      </c>
      <c r="I212" s="74">
        <f>I117+I180+SUM(I167:I173)</f>
        <v>0</v>
      </c>
      <c r="J212" s="74">
        <f t="shared" ref="J212:P212" si="47">J117+J180+SUM(J167:J173)</f>
        <v>-5</v>
      </c>
      <c r="K212" s="74">
        <f t="shared" si="47"/>
        <v>-0.1</v>
      </c>
      <c r="L212" s="74">
        <f t="shared" si="47"/>
        <v>-0.1</v>
      </c>
      <c r="M212" s="74">
        <f t="shared" si="47"/>
        <v>0</v>
      </c>
      <c r="N212" s="74">
        <f t="shared" si="47"/>
        <v>0</v>
      </c>
      <c r="O212" s="74">
        <f t="shared" si="47"/>
        <v>-0.1</v>
      </c>
      <c r="P212" s="74">
        <f t="shared" si="47"/>
        <v>-5.0999999999999996</v>
      </c>
      <c r="Q212" s="74"/>
      <c r="R212" s="74">
        <f>R117+R180+SUM(R167:R173)</f>
        <v>-4.5999999999999996</v>
      </c>
      <c r="S212" s="74">
        <f t="shared" ref="S212:Y212" si="48">S117+S180+SUM(S167:S173)</f>
        <v>-5</v>
      </c>
      <c r="T212" s="74">
        <f t="shared" si="48"/>
        <v>-0.1</v>
      </c>
      <c r="U212" s="74">
        <f t="shared" si="48"/>
        <v>-0.1</v>
      </c>
      <c r="V212" s="74">
        <f t="shared" si="48"/>
        <v>0</v>
      </c>
      <c r="W212" s="74">
        <f t="shared" si="48"/>
        <v>0</v>
      </c>
      <c r="X212" s="74">
        <f t="shared" si="48"/>
        <v>-4.6999999999999993</v>
      </c>
      <c r="Y212" s="74">
        <f t="shared" si="48"/>
        <v>-5.0999999999999996</v>
      </c>
      <c r="Z212" s="176"/>
      <c r="AA212" s="74">
        <f>AA117+AA180+SUM(AA167:AA173)</f>
        <v>-5</v>
      </c>
      <c r="AB212" s="74">
        <f t="shared" ref="AB212:AH212" si="49">AB117+AB180+SUM(AB167:AB173)</f>
        <v>-5</v>
      </c>
      <c r="AC212" s="74">
        <f t="shared" si="49"/>
        <v>-0.1</v>
      </c>
      <c r="AD212" s="74">
        <f t="shared" si="49"/>
        <v>-0.1</v>
      </c>
      <c r="AE212" s="74">
        <f t="shared" si="49"/>
        <v>0</v>
      </c>
      <c r="AF212" s="74">
        <f t="shared" si="49"/>
        <v>0</v>
      </c>
      <c r="AG212" s="74">
        <f t="shared" si="49"/>
        <v>-5.0999999999999996</v>
      </c>
      <c r="AH212" s="74">
        <f t="shared" si="49"/>
        <v>-5.0999999999999996</v>
      </c>
      <c r="AI212" s="176"/>
      <c r="AJ212" s="74">
        <f>AJ117+AJ180+SUM(AJ167:AJ173)</f>
        <v>-5</v>
      </c>
      <c r="AK212" s="74">
        <f t="shared" ref="AK212:AQ212" si="50">AK117+AK180+SUM(AK167:AK173)</f>
        <v>-5</v>
      </c>
      <c r="AL212" s="74">
        <f t="shared" si="50"/>
        <v>-0.1</v>
      </c>
      <c r="AM212" s="74">
        <f t="shared" si="50"/>
        <v>-0.1</v>
      </c>
      <c r="AN212" s="74">
        <f t="shared" si="50"/>
        <v>0</v>
      </c>
      <c r="AO212" s="74">
        <f t="shared" si="50"/>
        <v>0</v>
      </c>
      <c r="AP212" s="74">
        <f t="shared" si="50"/>
        <v>-5.0999999999999996</v>
      </c>
      <c r="AQ212" s="74">
        <f t="shared" si="50"/>
        <v>-5.0999999999999996</v>
      </c>
    </row>
    <row r="213" spans="1:44" s="103" customFormat="1" ht="12.75" customHeight="1">
      <c r="B213" s="42"/>
      <c r="C213" s="72"/>
      <c r="D213" s="41"/>
      <c r="E213" s="73"/>
      <c r="F213" s="73"/>
      <c r="G213" s="74"/>
      <c r="H213" s="169"/>
      <c r="I213" s="74"/>
      <c r="J213" s="74"/>
      <c r="K213" s="74"/>
      <c r="L213" s="74"/>
      <c r="M213" s="74"/>
      <c r="N213" s="74"/>
      <c r="O213" s="74"/>
      <c r="P213" s="74"/>
      <c r="Q213" s="74"/>
      <c r="R213" s="74"/>
      <c r="S213" s="74"/>
      <c r="T213" s="74"/>
      <c r="U213" s="74"/>
      <c r="V213" s="74"/>
      <c r="W213" s="74"/>
      <c r="X213" s="74"/>
      <c r="Y213" s="74"/>
      <c r="Z213" s="176"/>
      <c r="AA213" s="74"/>
      <c r="AB213" s="74"/>
      <c r="AC213" s="74"/>
      <c r="AD213" s="74"/>
      <c r="AE213" s="74"/>
      <c r="AF213" s="74"/>
      <c r="AG213" s="74"/>
      <c r="AH213" s="74"/>
      <c r="AI213" s="176"/>
      <c r="AJ213" s="74"/>
      <c r="AK213" s="74"/>
      <c r="AL213" s="74"/>
      <c r="AM213" s="74"/>
      <c r="AN213" s="74"/>
      <c r="AO213" s="74"/>
      <c r="AP213" s="74"/>
      <c r="AQ213" s="74"/>
    </row>
    <row r="214" spans="1:44" s="103" customFormat="1" ht="12.75" customHeight="1">
      <c r="B214" s="42"/>
      <c r="C214" s="72"/>
      <c r="D214" s="41"/>
      <c r="E214" s="73"/>
      <c r="F214" s="73"/>
      <c r="G214" s="74"/>
      <c r="H214" s="4" t="s">
        <v>208</v>
      </c>
      <c r="I214" s="74">
        <f>I210-I212</f>
        <v>93.200000000000045</v>
      </c>
      <c r="J214" s="74">
        <f t="shared" ref="J214:P214" si="51">J210-J212</f>
        <v>-148.39999999999998</v>
      </c>
      <c r="K214" s="74">
        <f t="shared" si="51"/>
        <v>-342.69999999999993</v>
      </c>
      <c r="L214" s="74">
        <f t="shared" si="51"/>
        <v>45.899999999999984</v>
      </c>
      <c r="M214" s="74">
        <f t="shared" si="51"/>
        <v>-23.5</v>
      </c>
      <c r="N214" s="74">
        <f t="shared" si="51"/>
        <v>-28.1</v>
      </c>
      <c r="O214" s="74">
        <f t="shared" si="51"/>
        <v>-273.00000000000006</v>
      </c>
      <c r="P214" s="74">
        <f t="shared" si="51"/>
        <v>-130.60000000000002</v>
      </c>
      <c r="Q214" s="74"/>
      <c r="R214" s="74">
        <f>R210-R212</f>
        <v>-239.60000000000002</v>
      </c>
      <c r="S214" s="74">
        <f t="shared" ref="S214:Y214" si="52">S210-S212</f>
        <v>-197.6</v>
      </c>
      <c r="T214" s="74">
        <f t="shared" si="52"/>
        <v>-151.9</v>
      </c>
      <c r="U214" s="74">
        <f t="shared" si="52"/>
        <v>92.5</v>
      </c>
      <c r="V214" s="74">
        <f t="shared" si="52"/>
        <v>-24.900000000000002</v>
      </c>
      <c r="W214" s="74">
        <f t="shared" si="52"/>
        <v>-28.999999999999996</v>
      </c>
      <c r="X214" s="74">
        <f t="shared" si="52"/>
        <v>-416.40000000000015</v>
      </c>
      <c r="Y214" s="74">
        <f t="shared" si="52"/>
        <v>-134.1</v>
      </c>
      <c r="Z214" s="176"/>
      <c r="AA214" s="74">
        <f>AA210-AA212</f>
        <v>-252.59999999999997</v>
      </c>
      <c r="AB214" s="74">
        <f t="shared" ref="AB214:AH214" si="53">AB210-AB212</f>
        <v>-253.09999999999997</v>
      </c>
      <c r="AC214" s="74">
        <f t="shared" si="53"/>
        <v>167.70000000000002</v>
      </c>
      <c r="AD214" s="74">
        <f t="shared" si="53"/>
        <v>139</v>
      </c>
      <c r="AE214" s="74">
        <f t="shared" si="53"/>
        <v>-24.4</v>
      </c>
      <c r="AF214" s="74">
        <f t="shared" si="53"/>
        <v>-30.599999999999994</v>
      </c>
      <c r="AG214" s="74">
        <f t="shared" si="53"/>
        <v>-109.3</v>
      </c>
      <c r="AH214" s="74">
        <f t="shared" si="53"/>
        <v>-144.70000000000002</v>
      </c>
      <c r="AI214" s="176"/>
      <c r="AJ214" s="74">
        <f>AJ210-AJ212</f>
        <v>-300.29999999999995</v>
      </c>
      <c r="AK214" s="74">
        <f t="shared" ref="AK214:AQ214" si="54">AK210-AK212</f>
        <v>-282.29999999999995</v>
      </c>
      <c r="AL214" s="74">
        <f t="shared" si="54"/>
        <v>311</v>
      </c>
      <c r="AM214" s="74">
        <f t="shared" si="54"/>
        <v>160.29999999999998</v>
      </c>
      <c r="AN214" s="74">
        <f t="shared" si="54"/>
        <v>-34.5</v>
      </c>
      <c r="AO214" s="74">
        <f t="shared" si="54"/>
        <v>-31</v>
      </c>
      <c r="AP214" s="74">
        <f t="shared" si="54"/>
        <v>-23.799999999999983</v>
      </c>
      <c r="AQ214" s="74">
        <f t="shared" si="54"/>
        <v>-152.99999999999997</v>
      </c>
    </row>
    <row r="215" spans="1:44" s="175" customFormat="1" ht="12.75" customHeight="1">
      <c r="B215" s="42"/>
      <c r="C215" s="72"/>
      <c r="D215" s="41"/>
      <c r="E215" s="73"/>
      <c r="F215" s="73"/>
      <c r="G215" s="74"/>
      <c r="H215" s="10"/>
      <c r="I215" s="74"/>
      <c r="J215" s="74"/>
      <c r="K215" s="74"/>
      <c r="L215" s="74"/>
      <c r="M215" s="74"/>
      <c r="N215" s="74"/>
      <c r="O215" s="74"/>
      <c r="P215" s="74"/>
      <c r="Q215" s="74"/>
      <c r="R215" s="74"/>
      <c r="S215" s="74"/>
      <c r="T215" s="74"/>
      <c r="U215" s="74"/>
      <c r="V215" s="74"/>
      <c r="W215" s="74"/>
      <c r="X215" s="74"/>
      <c r="Y215" s="74"/>
      <c r="Z215" s="176"/>
      <c r="AA215" s="74"/>
      <c r="AB215" s="74"/>
      <c r="AC215" s="74"/>
      <c r="AD215" s="74"/>
      <c r="AE215" s="74"/>
      <c r="AF215" s="74"/>
      <c r="AG215" s="74"/>
      <c r="AH215" s="74"/>
      <c r="AI215" s="176"/>
      <c r="AJ215" s="74"/>
      <c r="AK215" s="74"/>
      <c r="AL215" s="74"/>
      <c r="AM215" s="74"/>
      <c r="AN215" s="74"/>
      <c r="AO215" s="74"/>
      <c r="AP215" s="74"/>
      <c r="AQ215" s="74"/>
    </row>
    <row r="216" spans="1:44" s="103" customFormat="1" ht="12.75" customHeight="1">
      <c r="B216" s="42"/>
      <c r="C216" s="72"/>
      <c r="D216" s="41"/>
      <c r="E216" s="73"/>
      <c r="F216" s="73"/>
      <c r="G216" s="74"/>
      <c r="H216" s="4" t="s">
        <v>319</v>
      </c>
      <c r="I216" s="74"/>
      <c r="J216" s="74"/>
      <c r="K216" s="74"/>
      <c r="L216" s="74"/>
      <c r="M216" s="74"/>
      <c r="N216" s="74"/>
      <c r="O216" s="74"/>
      <c r="P216" s="74"/>
      <c r="Q216" s="74"/>
      <c r="R216" s="74"/>
      <c r="S216" s="74"/>
      <c r="T216" s="74"/>
      <c r="U216" s="74"/>
      <c r="V216" s="74"/>
      <c r="W216" s="74"/>
      <c r="X216" s="74"/>
      <c r="Y216" s="74"/>
      <c r="Z216" s="176"/>
      <c r="AA216" s="74"/>
      <c r="AB216" s="74"/>
      <c r="AC216" s="74"/>
      <c r="AD216" s="74"/>
      <c r="AE216" s="74"/>
      <c r="AF216" s="74"/>
      <c r="AG216" s="74"/>
      <c r="AH216" s="74"/>
      <c r="AI216" s="176"/>
      <c r="AJ216" s="74"/>
      <c r="AK216" s="74"/>
      <c r="AL216" s="74"/>
      <c r="AM216" s="74"/>
      <c r="AN216" s="74"/>
      <c r="AO216" s="74"/>
      <c r="AP216" s="74"/>
      <c r="AQ216" s="74"/>
    </row>
    <row r="217" spans="1:44" s="103" customFormat="1" ht="12.75" customHeight="1">
      <c r="B217" s="42"/>
      <c r="C217" s="72"/>
      <c r="D217" s="41"/>
      <c r="E217" s="73"/>
      <c r="F217" s="73"/>
      <c r="G217" s="74"/>
      <c r="H217" s="10" t="s">
        <v>320</v>
      </c>
      <c r="I217" s="74">
        <v>200</v>
      </c>
      <c r="J217" s="74">
        <v>0</v>
      </c>
      <c r="K217" s="74">
        <v>-200</v>
      </c>
      <c r="L217" s="74">
        <v>0</v>
      </c>
      <c r="M217" s="74">
        <v>0</v>
      </c>
      <c r="N217" s="74">
        <v>0</v>
      </c>
      <c r="O217" s="74">
        <f t="shared" ref="O217:O218" si="55">I217+K217+M217</f>
        <v>0</v>
      </c>
      <c r="P217" s="74">
        <f t="shared" ref="P217:P218" si="56">J217+L217+N217</f>
        <v>0</v>
      </c>
      <c r="Q217" s="74"/>
      <c r="R217" s="74">
        <v>0</v>
      </c>
      <c r="S217" s="74">
        <v>0</v>
      </c>
      <c r="T217" s="74">
        <v>0</v>
      </c>
      <c r="U217" s="74">
        <v>0</v>
      </c>
      <c r="V217" s="74">
        <v>0</v>
      </c>
      <c r="W217" s="74">
        <v>0</v>
      </c>
      <c r="X217" s="74">
        <f t="shared" ref="X217:X218" si="57">R217+T217+V217</f>
        <v>0</v>
      </c>
      <c r="Y217" s="74">
        <f t="shared" ref="Y217:Y218" si="58">S217+U217+W217</f>
        <v>0</v>
      </c>
      <c r="Z217" s="176"/>
      <c r="AA217" s="74">
        <v>0</v>
      </c>
      <c r="AB217" s="74">
        <v>0</v>
      </c>
      <c r="AC217" s="74">
        <v>0</v>
      </c>
      <c r="AD217" s="74">
        <v>0</v>
      </c>
      <c r="AE217" s="74">
        <v>0</v>
      </c>
      <c r="AF217" s="74">
        <v>0</v>
      </c>
      <c r="AG217" s="74">
        <f t="shared" ref="AG217:AG218" si="59">AA217+AC217+AE217</f>
        <v>0</v>
      </c>
      <c r="AH217" s="74">
        <f t="shared" ref="AH217:AH218" si="60">AB217+AD217+AF217</f>
        <v>0</v>
      </c>
      <c r="AI217" s="176"/>
      <c r="AJ217" s="74">
        <v>0</v>
      </c>
      <c r="AK217" s="74">
        <v>0</v>
      </c>
      <c r="AL217" s="74">
        <v>0</v>
      </c>
      <c r="AM217" s="74">
        <v>0</v>
      </c>
      <c r="AN217" s="74">
        <v>0</v>
      </c>
      <c r="AO217" s="74">
        <v>0</v>
      </c>
      <c r="AP217" s="74">
        <f t="shared" ref="AP217:AP218" si="61">AJ217+AL217+AN217</f>
        <v>0</v>
      </c>
      <c r="AQ217" s="74">
        <f t="shared" ref="AQ217:AQ218" si="62">AK217+AM217+AO217</f>
        <v>0</v>
      </c>
    </row>
    <row r="218" spans="1:44" s="103" customFormat="1" ht="12.75" customHeight="1">
      <c r="B218" s="42"/>
      <c r="C218" s="72"/>
      <c r="D218" s="41"/>
      <c r="E218" s="73"/>
      <c r="F218" s="73"/>
      <c r="G218" s="74"/>
      <c r="H218" s="4" t="s">
        <v>321</v>
      </c>
      <c r="I218" s="74">
        <v>0</v>
      </c>
      <c r="J218" s="74">
        <v>0</v>
      </c>
      <c r="K218" s="74">
        <v>0</v>
      </c>
      <c r="L218" s="74">
        <v>0</v>
      </c>
      <c r="M218" s="74">
        <v>0</v>
      </c>
      <c r="N218" s="74">
        <v>0</v>
      </c>
      <c r="O218" s="74">
        <f t="shared" si="55"/>
        <v>0</v>
      </c>
      <c r="P218" s="74">
        <f t="shared" si="56"/>
        <v>0</v>
      </c>
      <c r="Q218" s="74"/>
      <c r="R218" s="74">
        <v>-75.2</v>
      </c>
      <c r="S218" s="74">
        <v>-21.5</v>
      </c>
      <c r="T218" s="74">
        <v>75.2</v>
      </c>
      <c r="U218" s="74">
        <v>21.5</v>
      </c>
      <c r="V218" s="74">
        <v>0</v>
      </c>
      <c r="W218" s="74">
        <v>0</v>
      </c>
      <c r="X218" s="74">
        <f t="shared" si="57"/>
        <v>0</v>
      </c>
      <c r="Y218" s="74">
        <f t="shared" si="58"/>
        <v>0</v>
      </c>
      <c r="Z218" s="176"/>
      <c r="AA218" s="74">
        <v>-34.799999999999997</v>
      </c>
      <c r="AB218" s="74">
        <v>-21.5</v>
      </c>
      <c r="AC218" s="74">
        <v>34.799999999999997</v>
      </c>
      <c r="AD218" s="74">
        <v>21.5</v>
      </c>
      <c r="AE218" s="74">
        <v>0</v>
      </c>
      <c r="AF218" s="74">
        <v>0</v>
      </c>
      <c r="AG218" s="74">
        <f t="shared" si="59"/>
        <v>0</v>
      </c>
      <c r="AH218" s="74">
        <f t="shared" si="60"/>
        <v>0</v>
      </c>
      <c r="AI218" s="176"/>
      <c r="AJ218" s="74">
        <v>-2.1</v>
      </c>
      <c r="AK218" s="74">
        <v>-21.5</v>
      </c>
      <c r="AL218" s="74">
        <v>2.1</v>
      </c>
      <c r="AM218" s="74">
        <v>21.5</v>
      </c>
      <c r="AN218" s="74">
        <v>0</v>
      </c>
      <c r="AO218" s="74">
        <v>0</v>
      </c>
      <c r="AP218" s="74">
        <f t="shared" si="61"/>
        <v>0</v>
      </c>
      <c r="AQ218" s="74">
        <f t="shared" si="62"/>
        <v>0</v>
      </c>
    </row>
    <row r="219" spans="1:44" s="103" customFormat="1" ht="12.75" customHeight="1">
      <c r="B219" s="42"/>
      <c r="C219" s="72"/>
      <c r="D219" s="41"/>
      <c r="E219" s="73"/>
      <c r="F219" s="73"/>
      <c r="G219" s="74"/>
      <c r="H219" s="74"/>
      <c r="I219" s="74"/>
      <c r="J219" s="74"/>
      <c r="K219" s="74"/>
      <c r="L219" s="74"/>
      <c r="M219" s="74"/>
      <c r="N219" s="74"/>
      <c r="O219" s="74"/>
      <c r="P219" s="74"/>
      <c r="Q219" s="74"/>
      <c r="R219" s="74"/>
      <c r="S219" s="74"/>
      <c r="T219" s="74"/>
      <c r="U219" s="74"/>
      <c r="V219" s="74"/>
      <c r="W219" s="74"/>
      <c r="X219" s="74"/>
      <c r="Y219" s="74"/>
      <c r="AA219" s="74"/>
      <c r="AB219" s="74"/>
      <c r="AC219" s="74"/>
      <c r="AD219" s="74"/>
      <c r="AE219" s="74"/>
      <c r="AF219" s="74"/>
      <c r="AG219" s="74"/>
      <c r="AH219" s="74"/>
      <c r="AJ219" s="74"/>
      <c r="AK219" s="74"/>
      <c r="AL219" s="74"/>
      <c r="AM219" s="74"/>
      <c r="AN219" s="74"/>
      <c r="AO219" s="74"/>
      <c r="AP219" s="74"/>
      <c r="AQ219" s="74"/>
    </row>
    <row r="220" spans="1:44" s="175" customFormat="1" ht="12.75" customHeight="1">
      <c r="B220" s="42"/>
      <c r="C220" s="72"/>
      <c r="D220" s="41"/>
      <c r="E220" s="73"/>
      <c r="F220" s="73"/>
      <c r="G220" s="287" t="s">
        <v>371</v>
      </c>
      <c r="H220" s="74"/>
      <c r="I220" s="74"/>
      <c r="J220" s="74"/>
      <c r="K220" s="74"/>
      <c r="L220" s="74"/>
      <c r="M220" s="74"/>
      <c r="N220" s="74"/>
      <c r="O220" s="74"/>
      <c r="P220" s="74"/>
      <c r="Q220" s="74"/>
      <c r="R220" s="74"/>
      <c r="S220" s="74"/>
      <c r="T220" s="74"/>
      <c r="U220" s="74"/>
      <c r="V220" s="74"/>
      <c r="W220" s="74"/>
      <c r="X220" s="74"/>
      <c r="Y220" s="74"/>
      <c r="AA220" s="74"/>
      <c r="AB220" s="74"/>
      <c r="AC220" s="74"/>
      <c r="AD220" s="74"/>
      <c r="AE220" s="74"/>
      <c r="AF220" s="74"/>
      <c r="AG220" s="74"/>
      <c r="AH220" s="74"/>
      <c r="AJ220" s="74"/>
      <c r="AK220" s="74"/>
      <c r="AL220" s="74"/>
      <c r="AM220" s="74"/>
      <c r="AN220" s="74"/>
      <c r="AO220" s="74"/>
      <c r="AP220" s="74"/>
      <c r="AQ220" s="74"/>
    </row>
    <row r="221" spans="1:44" s="175" customFormat="1" ht="12.75" customHeight="1">
      <c r="B221" s="25"/>
      <c r="C221" s="25"/>
      <c r="D221" s="25"/>
      <c r="E221" s="25"/>
      <c r="F221" s="25"/>
      <c r="G221" s="24"/>
      <c r="H221" s="25"/>
      <c r="I221" s="280" t="s">
        <v>16</v>
      </c>
      <c r="J221" s="280"/>
      <c r="K221" s="280"/>
      <c r="L221" s="280"/>
      <c r="M221" s="280"/>
      <c r="N221" s="280"/>
      <c r="O221" s="280"/>
      <c r="P221" s="281"/>
      <c r="Q221" s="74"/>
      <c r="R221" s="74"/>
      <c r="S221" s="74"/>
      <c r="T221" s="74"/>
      <c r="U221" s="74"/>
      <c r="V221" s="74"/>
      <c r="W221" s="74"/>
      <c r="X221" s="74"/>
      <c r="Y221" s="74"/>
      <c r="AA221" s="74"/>
      <c r="AB221" s="74"/>
      <c r="AC221" s="74"/>
      <c r="AD221" s="74"/>
      <c r="AE221" s="74"/>
      <c r="AF221" s="74"/>
      <c r="AG221" s="74"/>
      <c r="AH221" s="74"/>
      <c r="AJ221" s="74"/>
      <c r="AK221" s="74"/>
      <c r="AL221" s="74"/>
      <c r="AM221" s="74"/>
      <c r="AN221" s="74"/>
      <c r="AO221" s="74"/>
      <c r="AP221" s="74"/>
      <c r="AQ221" s="74"/>
    </row>
    <row r="222" spans="1:44" s="175" customFormat="1" ht="12.75" customHeight="1">
      <c r="B222" s="26" t="s">
        <v>14</v>
      </c>
      <c r="C222" s="26" t="s">
        <v>12</v>
      </c>
      <c r="D222" s="26"/>
      <c r="E222" s="26"/>
      <c r="F222" s="26"/>
      <c r="G222" s="26"/>
      <c r="H222" s="26"/>
      <c r="I222" s="284" t="s">
        <v>4</v>
      </c>
      <c r="J222" s="283"/>
      <c r="K222" s="282" t="s">
        <v>5</v>
      </c>
      <c r="L222" s="283"/>
      <c r="M222" s="282" t="s">
        <v>3</v>
      </c>
      <c r="N222" s="283"/>
      <c r="O222" s="282" t="s">
        <v>6</v>
      </c>
      <c r="P222" s="283"/>
      <c r="Q222" s="74"/>
      <c r="R222" s="74"/>
      <c r="S222" s="74"/>
      <c r="T222" s="74"/>
      <c r="U222" s="74"/>
      <c r="V222" s="74"/>
      <c r="W222" s="74"/>
      <c r="X222" s="74"/>
      <c r="Y222" s="74"/>
      <c r="AA222" s="74"/>
      <c r="AB222" s="74"/>
      <c r="AC222" s="74"/>
      <c r="AD222" s="74"/>
      <c r="AE222" s="74"/>
      <c r="AF222" s="74"/>
      <c r="AG222" s="74"/>
      <c r="AH222" s="74"/>
      <c r="AJ222" s="74"/>
      <c r="AK222" s="74"/>
      <c r="AL222" s="74"/>
      <c r="AM222" s="74"/>
      <c r="AN222" s="74"/>
      <c r="AO222" s="74"/>
      <c r="AP222" s="74"/>
      <c r="AQ222" s="74"/>
    </row>
    <row r="223" spans="1:44" s="175" customFormat="1" ht="12.75" customHeight="1">
      <c r="B223" s="27" t="s">
        <v>15</v>
      </c>
      <c r="C223" s="27" t="s">
        <v>13</v>
      </c>
      <c r="D223" s="27" t="s">
        <v>0</v>
      </c>
      <c r="E223" s="27" t="s">
        <v>7</v>
      </c>
      <c r="F223" s="27" t="s">
        <v>17</v>
      </c>
      <c r="G223" s="27" t="s">
        <v>1</v>
      </c>
      <c r="H223" s="27" t="s">
        <v>8</v>
      </c>
      <c r="I223" s="276" t="s">
        <v>2</v>
      </c>
      <c r="J223" s="28" t="s">
        <v>9</v>
      </c>
      <c r="K223" s="28" t="s">
        <v>2</v>
      </c>
      <c r="L223" s="28" t="s">
        <v>9</v>
      </c>
      <c r="M223" s="28" t="s">
        <v>2</v>
      </c>
      <c r="N223" s="28" t="s">
        <v>9</v>
      </c>
      <c r="O223" s="28" t="s">
        <v>2</v>
      </c>
      <c r="P223" s="28" t="s">
        <v>9</v>
      </c>
      <c r="Q223" s="74"/>
      <c r="R223" s="74"/>
      <c r="S223" s="74"/>
      <c r="T223" s="74"/>
      <c r="U223" s="74"/>
      <c r="V223" s="74"/>
      <c r="W223" s="74"/>
      <c r="X223" s="74"/>
      <c r="Y223" s="74"/>
      <c r="AA223" s="74"/>
      <c r="AB223" s="74"/>
      <c r="AC223" s="74"/>
      <c r="AD223" s="74"/>
      <c r="AE223" s="74"/>
      <c r="AF223" s="74"/>
      <c r="AG223" s="74"/>
      <c r="AH223" s="74"/>
      <c r="AJ223" s="74"/>
      <c r="AK223" s="74"/>
      <c r="AL223" s="74"/>
      <c r="AM223" s="74"/>
      <c r="AN223" s="74"/>
      <c r="AO223" s="74"/>
      <c r="AP223" s="74"/>
      <c r="AQ223" s="74"/>
    </row>
    <row r="224" spans="1:44" s="175" customFormat="1" ht="12.75" customHeight="1">
      <c r="B224" s="290" t="s">
        <v>290</v>
      </c>
      <c r="C224" s="291">
        <v>601</v>
      </c>
      <c r="D224" s="292">
        <v>41015</v>
      </c>
      <c r="E224" s="293">
        <v>5301</v>
      </c>
      <c r="F224" s="294" t="s">
        <v>68</v>
      </c>
      <c r="G224" s="294" t="s">
        <v>309</v>
      </c>
      <c r="H224" s="294" t="s">
        <v>122</v>
      </c>
      <c r="I224" s="288">
        <v>-29.8</v>
      </c>
      <c r="J224" s="289">
        <v>21.5</v>
      </c>
      <c r="K224" s="288">
        <v>0</v>
      </c>
      <c r="L224" s="289">
        <v>0</v>
      </c>
      <c r="M224" s="288">
        <v>0</v>
      </c>
      <c r="N224" s="289">
        <v>0</v>
      </c>
      <c r="O224" s="288">
        <v>-29.8</v>
      </c>
      <c r="P224" s="289">
        <v>21.5</v>
      </c>
      <c r="Q224" s="74"/>
      <c r="R224" s="74"/>
      <c r="S224" s="74"/>
      <c r="T224" s="74"/>
      <c r="U224" s="74"/>
      <c r="V224" s="74"/>
      <c r="W224" s="74"/>
      <c r="X224" s="74"/>
      <c r="Y224" s="74"/>
      <c r="AA224" s="74"/>
      <c r="AB224" s="74"/>
      <c r="AC224" s="74"/>
      <c r="AD224" s="74"/>
      <c r="AE224" s="74"/>
      <c r="AF224" s="74"/>
      <c r="AG224" s="74"/>
      <c r="AH224" s="74"/>
      <c r="AJ224" s="74"/>
      <c r="AK224" s="74"/>
      <c r="AL224" s="74"/>
      <c r="AM224" s="74"/>
      <c r="AN224" s="74"/>
      <c r="AO224" s="74"/>
      <c r="AP224" s="74"/>
      <c r="AQ224" s="74"/>
    </row>
    <row r="225" spans="2:43" s="175" customFormat="1" ht="12.75" customHeight="1">
      <c r="B225" s="295" t="s">
        <v>299</v>
      </c>
      <c r="C225" s="296">
        <v>655</v>
      </c>
      <c r="D225" s="297">
        <v>41044</v>
      </c>
      <c r="E225" s="298">
        <v>7027</v>
      </c>
      <c r="F225" s="299" t="s">
        <v>75</v>
      </c>
      <c r="G225" s="299" t="s">
        <v>326</v>
      </c>
      <c r="H225" s="299" t="s">
        <v>171</v>
      </c>
      <c r="I225" s="300">
        <v>0</v>
      </c>
      <c r="J225" s="301">
        <v>0</v>
      </c>
      <c r="K225" s="300">
        <v>-214.9</v>
      </c>
      <c r="L225" s="301" t="s">
        <v>190</v>
      </c>
      <c r="M225" s="300">
        <v>0</v>
      </c>
      <c r="N225" s="301">
        <v>0</v>
      </c>
      <c r="O225" s="300">
        <v>-214.9</v>
      </c>
      <c r="P225" s="301" t="s">
        <v>190</v>
      </c>
      <c r="Q225" s="74"/>
      <c r="R225" s="74"/>
      <c r="S225" s="74"/>
      <c r="T225" s="74"/>
      <c r="U225" s="74"/>
      <c r="V225" s="74"/>
      <c r="W225" s="74"/>
      <c r="X225" s="74"/>
      <c r="Y225" s="74"/>
      <c r="AA225" s="74"/>
      <c r="AB225" s="74"/>
      <c r="AC225" s="74"/>
      <c r="AD225" s="74"/>
      <c r="AE225" s="74"/>
      <c r="AF225" s="74"/>
      <c r="AG225" s="74"/>
      <c r="AH225" s="74"/>
      <c r="AJ225" s="74"/>
      <c r="AK225" s="74"/>
      <c r="AL225" s="74"/>
      <c r="AM225" s="74"/>
      <c r="AN225" s="74"/>
      <c r="AO225" s="74"/>
      <c r="AP225" s="74"/>
      <c r="AQ225" s="74"/>
    </row>
    <row r="226" spans="2:43" s="175" customFormat="1" ht="12.75" customHeight="1">
      <c r="B226" s="42"/>
      <c r="C226" s="72"/>
      <c r="D226" s="41"/>
      <c r="E226" s="73"/>
      <c r="F226" s="73"/>
      <c r="G226" s="74"/>
      <c r="H226" s="74"/>
      <c r="I226" s="74"/>
      <c r="J226" s="74"/>
      <c r="K226" s="74"/>
      <c r="L226" s="74"/>
      <c r="M226" s="74"/>
      <c r="N226" s="74"/>
      <c r="O226" s="74"/>
      <c r="P226" s="74"/>
      <c r="Q226" s="74"/>
      <c r="R226" s="74"/>
      <c r="S226" s="74"/>
      <c r="T226" s="74"/>
      <c r="U226" s="74"/>
      <c r="V226" s="74"/>
      <c r="W226" s="74"/>
      <c r="X226" s="74"/>
      <c r="Y226" s="74"/>
      <c r="AA226" s="74"/>
      <c r="AB226" s="74"/>
      <c r="AC226" s="74"/>
      <c r="AD226" s="74"/>
      <c r="AE226" s="74"/>
      <c r="AF226" s="74"/>
      <c r="AG226" s="74"/>
      <c r="AH226" s="74"/>
      <c r="AJ226" s="74"/>
      <c r="AK226" s="74"/>
      <c r="AL226" s="74"/>
      <c r="AM226" s="74"/>
      <c r="AN226" s="74"/>
      <c r="AO226" s="74"/>
      <c r="AP226" s="74"/>
      <c r="AQ226" s="74"/>
    </row>
    <row r="227" spans="2:43" s="175" customFormat="1" ht="12.75" customHeight="1">
      <c r="B227" s="42"/>
      <c r="C227" s="72"/>
      <c r="D227" s="41"/>
      <c r="E227" s="73"/>
      <c r="F227" s="73"/>
      <c r="G227" s="74"/>
      <c r="H227" s="74" t="s">
        <v>206</v>
      </c>
      <c r="I227" s="74">
        <f>SUM(I224:I225)</f>
        <v>-29.8</v>
      </c>
      <c r="J227" s="74">
        <f t="shared" ref="J227:P227" si="63">SUM(J224:J225)</f>
        <v>21.5</v>
      </c>
      <c r="K227" s="74">
        <f t="shared" si="63"/>
        <v>-214.9</v>
      </c>
      <c r="L227" s="74">
        <f t="shared" si="63"/>
        <v>0</v>
      </c>
      <c r="M227" s="74">
        <f t="shared" si="63"/>
        <v>0</v>
      </c>
      <c r="N227" s="74">
        <f t="shared" si="63"/>
        <v>0</v>
      </c>
      <c r="O227" s="74">
        <f t="shared" si="63"/>
        <v>-244.70000000000002</v>
      </c>
      <c r="P227" s="74">
        <f t="shared" si="63"/>
        <v>21.5</v>
      </c>
      <c r="Q227" s="74"/>
      <c r="R227" s="74"/>
      <c r="S227" s="74"/>
      <c r="T227" s="74"/>
      <c r="U227" s="74"/>
      <c r="V227" s="74"/>
      <c r="W227" s="74"/>
      <c r="X227" s="74"/>
      <c r="Y227" s="74"/>
      <c r="AA227" s="74"/>
      <c r="AB227" s="74"/>
      <c r="AC227" s="74"/>
      <c r="AD227" s="74"/>
      <c r="AE227" s="74"/>
      <c r="AF227" s="74"/>
      <c r="AG227" s="74"/>
      <c r="AH227" s="74"/>
      <c r="AJ227" s="74"/>
      <c r="AK227" s="74"/>
      <c r="AL227" s="74"/>
      <c r="AM227" s="74"/>
      <c r="AN227" s="74"/>
      <c r="AO227" s="74"/>
      <c r="AP227" s="74"/>
      <c r="AQ227" s="74"/>
    </row>
    <row r="228" spans="2:43" s="175" customFormat="1" ht="12.75" customHeight="1">
      <c r="B228" s="42"/>
      <c r="C228" s="72"/>
      <c r="D228" s="41"/>
      <c r="E228" s="73"/>
      <c r="F228" s="73"/>
      <c r="G228" s="74"/>
      <c r="H228" s="74"/>
      <c r="I228" s="74"/>
      <c r="J228" s="74"/>
      <c r="K228" s="74"/>
      <c r="L228" s="74"/>
      <c r="M228" s="74"/>
      <c r="N228" s="74"/>
      <c r="O228" s="74"/>
      <c r="P228" s="74"/>
      <c r="Q228" s="74"/>
      <c r="R228" s="74"/>
      <c r="S228" s="74"/>
      <c r="T228" s="74"/>
      <c r="U228" s="74"/>
      <c r="V228" s="74"/>
      <c r="W228" s="74"/>
      <c r="X228" s="74"/>
      <c r="Y228" s="74"/>
      <c r="AA228" s="74"/>
      <c r="AB228" s="74"/>
      <c r="AC228" s="74"/>
      <c r="AD228" s="74"/>
      <c r="AE228" s="74"/>
      <c r="AF228" s="74"/>
      <c r="AG228" s="74"/>
      <c r="AH228" s="74"/>
      <c r="AJ228" s="74"/>
      <c r="AK228" s="74"/>
      <c r="AL228" s="74"/>
      <c r="AM228" s="74"/>
      <c r="AN228" s="74"/>
      <c r="AO228" s="74"/>
      <c r="AP228" s="74"/>
      <c r="AQ228" s="74"/>
    </row>
    <row r="229" spans="2:43" s="175" customFormat="1" ht="12.75" customHeight="1">
      <c r="B229" s="42"/>
      <c r="C229" s="72"/>
      <c r="D229" s="41"/>
      <c r="E229" s="73"/>
      <c r="F229" s="73"/>
      <c r="G229" s="74"/>
      <c r="H229" s="74"/>
      <c r="I229" s="74"/>
      <c r="J229" s="74"/>
      <c r="K229" s="74"/>
      <c r="L229" s="74"/>
      <c r="M229" s="74"/>
      <c r="N229" s="74"/>
      <c r="O229" s="74"/>
      <c r="P229" s="74"/>
      <c r="Q229" s="74"/>
      <c r="R229" s="74"/>
      <c r="S229" s="74"/>
      <c r="T229" s="74"/>
      <c r="U229" s="74"/>
      <c r="V229" s="74"/>
      <c r="W229" s="74"/>
      <c r="X229" s="74"/>
      <c r="Y229" s="74"/>
      <c r="AA229" s="74"/>
      <c r="AB229" s="74"/>
      <c r="AC229" s="74"/>
      <c r="AD229" s="74"/>
      <c r="AE229" s="74"/>
      <c r="AF229" s="74"/>
      <c r="AG229" s="74"/>
      <c r="AH229" s="74"/>
      <c r="AJ229" s="74"/>
      <c r="AK229" s="74"/>
      <c r="AL229" s="74"/>
      <c r="AM229" s="74"/>
      <c r="AN229" s="74"/>
      <c r="AO229" s="74"/>
      <c r="AP229" s="74"/>
      <c r="AQ229" s="74"/>
    </row>
    <row r="230" spans="2:43">
      <c r="B230" s="42"/>
      <c r="C230" s="72"/>
      <c r="D230" s="41"/>
      <c r="E230" s="73"/>
      <c r="F230" s="73"/>
      <c r="G230" s="74"/>
      <c r="H230" s="74"/>
      <c r="I230" s="74"/>
      <c r="J230" s="74"/>
      <c r="K230" s="74"/>
      <c r="L230" s="74"/>
      <c r="M230" s="74"/>
      <c r="N230" s="74"/>
      <c r="O230" s="74"/>
      <c r="P230" s="74"/>
      <c r="Q230" s="74"/>
      <c r="R230" s="74"/>
      <c r="S230" s="74"/>
      <c r="T230" s="74"/>
      <c r="U230" s="74"/>
      <c r="V230" s="10"/>
      <c r="W230" s="10"/>
      <c r="X230" s="10"/>
    </row>
    <row r="231" spans="2:43">
      <c r="B231" s="42"/>
      <c r="C231" s="20" t="s">
        <v>361</v>
      </c>
      <c r="D231" s="41"/>
      <c r="E231" s="73"/>
      <c r="F231" s="73"/>
      <c r="G231" s="74"/>
      <c r="H231" s="74"/>
      <c r="I231" s="74"/>
      <c r="J231" s="74"/>
      <c r="K231" s="74"/>
      <c r="L231" s="74"/>
      <c r="M231" s="74"/>
      <c r="N231" s="74"/>
      <c r="O231" s="74"/>
      <c r="P231" s="74"/>
      <c r="Q231" s="74"/>
      <c r="R231" s="74"/>
      <c r="S231" s="74"/>
      <c r="T231" s="74"/>
      <c r="U231" s="74"/>
      <c r="V231" s="10"/>
      <c r="W231" s="10"/>
      <c r="X231" s="10"/>
    </row>
    <row r="232" spans="2:43">
      <c r="B232" s="42"/>
      <c r="C232" s="153" t="s">
        <v>306</v>
      </c>
      <c r="D232" s="41"/>
      <c r="E232" s="73"/>
      <c r="F232" s="73"/>
      <c r="G232" s="74"/>
      <c r="H232" s="74"/>
      <c r="I232" s="74"/>
      <c r="J232" s="74"/>
      <c r="K232" s="74"/>
      <c r="L232" s="74"/>
      <c r="M232" s="74"/>
      <c r="N232" s="74"/>
      <c r="O232" s="74"/>
      <c r="P232" s="74"/>
      <c r="Q232" s="74"/>
      <c r="R232" s="74"/>
      <c r="S232" s="74"/>
      <c r="T232" s="74"/>
      <c r="U232" s="74"/>
      <c r="V232" s="10"/>
      <c r="W232" s="10"/>
      <c r="X232" s="10"/>
    </row>
    <row r="233" spans="2:43">
      <c r="B233" s="42"/>
      <c r="C233" s="20" t="s">
        <v>308</v>
      </c>
      <c r="D233" s="41"/>
      <c r="E233" s="73"/>
      <c r="F233" s="73"/>
      <c r="G233" s="74"/>
      <c r="H233" s="74"/>
      <c r="I233" s="74"/>
      <c r="J233" s="74"/>
      <c r="K233" s="74"/>
      <c r="L233" s="74"/>
      <c r="M233" s="74"/>
      <c r="N233" s="74"/>
      <c r="O233" s="74"/>
      <c r="P233" s="74"/>
      <c r="Q233" s="74"/>
      <c r="R233" s="74"/>
      <c r="S233" s="74"/>
      <c r="T233" s="74"/>
      <c r="U233" s="74"/>
      <c r="V233" s="10"/>
      <c r="W233" s="10"/>
      <c r="X233" s="10"/>
    </row>
    <row r="234" spans="2:43">
      <c r="B234" s="42"/>
      <c r="C234" s="20" t="s">
        <v>310</v>
      </c>
      <c r="D234" s="41"/>
      <c r="E234" s="73"/>
      <c r="F234" s="73"/>
      <c r="G234" s="74"/>
      <c r="H234" s="74"/>
      <c r="I234" s="74"/>
      <c r="J234" s="74"/>
      <c r="K234" s="74"/>
      <c r="L234" s="74"/>
      <c r="M234" s="74"/>
      <c r="N234" s="74"/>
      <c r="O234" s="74"/>
      <c r="P234" s="74"/>
      <c r="Q234" s="74"/>
      <c r="R234" s="74"/>
      <c r="S234" s="74"/>
      <c r="T234" s="74"/>
      <c r="U234" s="74"/>
      <c r="V234" s="10"/>
      <c r="W234" s="10"/>
      <c r="X234" s="10"/>
    </row>
    <row r="235" spans="2:43">
      <c r="B235" s="42"/>
      <c r="C235" s="20" t="s">
        <v>312</v>
      </c>
      <c r="D235" s="41"/>
      <c r="E235" s="73"/>
      <c r="F235" s="73"/>
      <c r="G235" s="74"/>
      <c r="H235" s="74"/>
      <c r="I235" s="74"/>
      <c r="J235" s="74"/>
      <c r="K235" s="74"/>
      <c r="L235" s="74"/>
      <c r="M235" s="74"/>
      <c r="N235" s="74"/>
      <c r="O235" s="74"/>
      <c r="P235" s="74"/>
      <c r="Q235" s="74"/>
      <c r="R235" s="74"/>
      <c r="S235" s="74"/>
      <c r="T235" s="74"/>
      <c r="U235" s="74"/>
      <c r="V235" s="10"/>
      <c r="W235" s="10"/>
      <c r="X235" s="10"/>
    </row>
    <row r="236" spans="2:43">
      <c r="B236" s="42"/>
      <c r="C236" s="278" t="s">
        <v>342</v>
      </c>
      <c r="D236" s="278"/>
      <c r="E236" s="278"/>
      <c r="F236" s="278"/>
      <c r="G236" s="278"/>
      <c r="H236" s="278"/>
      <c r="I236" s="278"/>
      <c r="J236" s="278"/>
      <c r="K236" s="278"/>
      <c r="L236" s="278"/>
      <c r="M236" s="278"/>
      <c r="N236" s="278"/>
      <c r="O236" s="278"/>
      <c r="P236" s="74"/>
      <c r="Q236" s="74"/>
      <c r="R236" s="74"/>
      <c r="S236" s="74"/>
      <c r="T236" s="74"/>
      <c r="U236" s="74"/>
      <c r="V236" s="10"/>
      <c r="W236" s="10"/>
      <c r="X236" s="10"/>
    </row>
    <row r="237" spans="2:43">
      <c r="B237" s="42"/>
      <c r="C237" s="72" t="s">
        <v>192</v>
      </c>
      <c r="D237" s="41"/>
      <c r="E237" s="73"/>
      <c r="F237" s="73"/>
      <c r="G237" s="74"/>
      <c r="H237" s="74"/>
      <c r="I237" s="74"/>
      <c r="J237" s="74"/>
      <c r="K237" s="74"/>
      <c r="L237" s="74"/>
      <c r="M237" s="74"/>
      <c r="N237" s="74"/>
      <c r="O237" s="74"/>
      <c r="P237" s="74"/>
      <c r="Q237" s="74"/>
      <c r="R237" s="74"/>
      <c r="S237" s="74"/>
      <c r="T237" s="74"/>
      <c r="U237" s="74"/>
      <c r="V237" s="10"/>
      <c r="W237" s="10"/>
      <c r="X237" s="10"/>
    </row>
    <row r="238" spans="2:43" ht="25.5" customHeight="1">
      <c r="B238" s="42"/>
      <c r="C238" s="278" t="s">
        <v>315</v>
      </c>
      <c r="D238" s="278"/>
      <c r="E238" s="278"/>
      <c r="F238" s="278"/>
      <c r="G238" s="278"/>
      <c r="H238" s="278"/>
      <c r="I238" s="278"/>
      <c r="J238" s="278"/>
      <c r="K238" s="278"/>
      <c r="L238" s="278"/>
      <c r="M238" s="278"/>
      <c r="N238" s="278"/>
      <c r="O238" s="278"/>
      <c r="P238" s="74"/>
      <c r="Q238" s="74"/>
      <c r="R238" s="74"/>
      <c r="S238" s="74"/>
      <c r="T238" s="74"/>
      <c r="U238" s="74"/>
      <c r="V238" s="10"/>
      <c r="W238" s="10"/>
      <c r="X238" s="10"/>
    </row>
    <row r="239" spans="2:43">
      <c r="B239" s="42"/>
      <c r="C239" s="168" t="s">
        <v>318</v>
      </c>
      <c r="D239" s="41"/>
      <c r="E239" s="73"/>
      <c r="F239" s="73"/>
      <c r="G239" s="74"/>
      <c r="H239" s="74"/>
      <c r="I239" s="74"/>
      <c r="J239" s="74"/>
      <c r="K239" s="74"/>
      <c r="L239" s="74"/>
      <c r="M239" s="74"/>
      <c r="N239" s="74"/>
      <c r="O239" s="74"/>
      <c r="P239" s="74"/>
      <c r="Q239" s="74"/>
      <c r="R239" s="74"/>
      <c r="S239" s="74"/>
      <c r="T239" s="74"/>
      <c r="U239" s="74"/>
      <c r="V239" s="10"/>
      <c r="W239" s="10"/>
      <c r="X239" s="10"/>
    </row>
    <row r="240" spans="2:43">
      <c r="B240" s="42"/>
      <c r="C240" s="278" t="s">
        <v>327</v>
      </c>
      <c r="D240" s="278"/>
      <c r="E240" s="278"/>
      <c r="F240" s="278"/>
      <c r="G240" s="278"/>
      <c r="H240" s="278"/>
      <c r="I240" s="278"/>
      <c r="J240" s="278"/>
      <c r="K240" s="278"/>
      <c r="L240" s="278"/>
      <c r="M240" s="278"/>
      <c r="N240" s="278"/>
      <c r="O240" s="278"/>
      <c r="P240" s="74"/>
      <c r="Q240" s="74"/>
      <c r="R240" s="74"/>
      <c r="S240" s="74"/>
      <c r="T240" s="74"/>
      <c r="U240" s="74"/>
      <c r="V240" s="10"/>
      <c r="W240" s="10"/>
      <c r="X240" s="10"/>
    </row>
    <row r="241" spans="2:24">
      <c r="B241" s="42"/>
      <c r="C241" s="278" t="s">
        <v>349</v>
      </c>
      <c r="D241" s="278"/>
      <c r="E241" s="278"/>
      <c r="F241" s="278"/>
      <c r="G241" s="278"/>
      <c r="H241" s="278"/>
      <c r="I241" s="278"/>
      <c r="J241" s="278"/>
      <c r="K241" s="278"/>
      <c r="L241" s="278"/>
      <c r="M241" s="278"/>
      <c r="N241" s="278"/>
      <c r="O241" s="278"/>
      <c r="P241" s="74"/>
      <c r="Q241" s="74"/>
      <c r="R241" s="74"/>
      <c r="S241" s="74"/>
      <c r="T241" s="74"/>
      <c r="U241" s="74"/>
      <c r="V241" s="10"/>
      <c r="W241" s="10"/>
      <c r="X241" s="10"/>
    </row>
    <row r="242" spans="2:24" s="175" customFormat="1">
      <c r="B242" s="42"/>
      <c r="C242" s="278" t="s">
        <v>352</v>
      </c>
      <c r="D242" s="278"/>
      <c r="E242" s="278"/>
      <c r="F242" s="278"/>
      <c r="G242" s="278"/>
      <c r="H242" s="278"/>
      <c r="I242" s="278"/>
      <c r="J242" s="278"/>
      <c r="K242" s="278"/>
      <c r="L242" s="278"/>
      <c r="M242" s="278"/>
      <c r="N242" s="278"/>
      <c r="O242" s="278"/>
      <c r="P242" s="74"/>
      <c r="Q242" s="74"/>
      <c r="R242" s="74"/>
      <c r="S242" s="74"/>
      <c r="T242" s="74"/>
      <c r="U242" s="74"/>
      <c r="V242" s="10"/>
      <c r="W242" s="10"/>
      <c r="X242" s="10"/>
    </row>
    <row r="243" spans="2:24">
      <c r="B243" s="42"/>
      <c r="C243" s="72"/>
      <c r="D243" s="41"/>
      <c r="E243" s="73"/>
      <c r="F243" s="73"/>
      <c r="G243" s="74"/>
      <c r="H243" s="74"/>
      <c r="I243" s="74"/>
      <c r="J243" s="74"/>
      <c r="K243" s="74"/>
      <c r="L243" s="74"/>
      <c r="M243" s="74"/>
      <c r="N243" s="74"/>
      <c r="O243" s="74"/>
      <c r="P243" s="74"/>
      <c r="Q243" s="74"/>
      <c r="R243" s="74"/>
      <c r="S243" s="74"/>
      <c r="T243" s="74"/>
      <c r="U243" s="74"/>
      <c r="V243" s="10"/>
      <c r="W243" s="10"/>
      <c r="X243" s="10"/>
    </row>
    <row r="244" spans="2:24">
      <c r="B244" s="42"/>
      <c r="C244" s="176" t="s">
        <v>343</v>
      </c>
      <c r="D244" s="41"/>
      <c r="E244" s="73"/>
      <c r="F244" s="73"/>
      <c r="G244" s="74"/>
      <c r="H244" s="74"/>
      <c r="I244" s="74"/>
      <c r="J244" s="74"/>
      <c r="K244" s="74"/>
      <c r="L244" s="74"/>
      <c r="M244" s="74"/>
      <c r="N244" s="74"/>
      <c r="O244" s="74"/>
      <c r="P244" s="74"/>
      <c r="Q244" s="74"/>
      <c r="R244" s="74"/>
      <c r="S244" s="74"/>
      <c r="T244" s="74"/>
      <c r="U244" s="74"/>
      <c r="V244" s="10"/>
      <c r="W244" s="10"/>
      <c r="X244" s="10"/>
    </row>
    <row r="245" spans="2:24">
      <c r="B245" s="42"/>
      <c r="C245" s="176" t="s">
        <v>344</v>
      </c>
      <c r="D245" s="41"/>
      <c r="E245" s="73"/>
      <c r="F245" s="73"/>
      <c r="G245" s="74"/>
      <c r="H245" s="74"/>
      <c r="I245" s="74"/>
      <c r="J245" s="74"/>
      <c r="K245" s="74"/>
      <c r="L245" s="74"/>
      <c r="M245" s="74"/>
      <c r="N245" s="74"/>
      <c r="O245" s="74"/>
      <c r="P245" s="74"/>
      <c r="Q245" s="74"/>
      <c r="R245" s="74"/>
      <c r="S245" s="74"/>
      <c r="T245" s="74"/>
      <c r="U245" s="74"/>
      <c r="V245" s="10"/>
      <c r="W245" s="10"/>
      <c r="X245" s="10"/>
    </row>
    <row r="246" spans="2:24">
      <c r="B246" s="42"/>
      <c r="C246" s="176" t="s">
        <v>345</v>
      </c>
      <c r="D246" s="41"/>
      <c r="E246" s="73"/>
      <c r="F246" s="73"/>
      <c r="G246" s="74"/>
      <c r="H246" s="74"/>
      <c r="I246" s="74"/>
      <c r="J246" s="74"/>
      <c r="K246" s="74"/>
      <c r="L246" s="74"/>
      <c r="M246" s="74"/>
      <c r="N246" s="74"/>
      <c r="O246" s="74"/>
      <c r="P246" s="74"/>
      <c r="Q246" s="74"/>
      <c r="R246" s="74"/>
      <c r="S246" s="74"/>
      <c r="T246" s="74"/>
      <c r="U246" s="74"/>
      <c r="V246" s="10"/>
      <c r="W246" s="10"/>
      <c r="X246" s="10"/>
    </row>
    <row r="247" spans="2:24">
      <c r="B247" s="42"/>
      <c r="C247" s="176" t="s">
        <v>346</v>
      </c>
      <c r="D247" s="41"/>
      <c r="E247" s="73"/>
      <c r="F247" s="73"/>
      <c r="G247" s="74"/>
      <c r="H247" s="74"/>
      <c r="I247" s="74"/>
      <c r="J247" s="74"/>
      <c r="K247" s="74"/>
      <c r="L247" s="74"/>
      <c r="M247" s="74"/>
      <c r="N247" s="74"/>
      <c r="O247" s="74"/>
      <c r="P247" s="74"/>
      <c r="Q247" s="74"/>
      <c r="R247" s="74"/>
      <c r="S247" s="74"/>
      <c r="T247" s="74"/>
      <c r="U247" s="74"/>
      <c r="V247" s="10"/>
      <c r="W247" s="10"/>
      <c r="X247" s="10"/>
    </row>
    <row r="248" spans="2:24">
      <c r="B248" s="42"/>
      <c r="C248" s="176" t="s">
        <v>347</v>
      </c>
      <c r="D248" s="41"/>
      <c r="E248" s="73"/>
      <c r="F248" s="73"/>
      <c r="G248" s="74"/>
      <c r="H248" s="74"/>
      <c r="I248" s="74"/>
      <c r="J248" s="74"/>
      <c r="K248" s="74"/>
      <c r="L248" s="74"/>
      <c r="M248" s="74"/>
      <c r="N248" s="74"/>
      <c r="O248" s="74"/>
      <c r="P248" s="74"/>
      <c r="Q248" s="74"/>
      <c r="R248" s="74"/>
      <c r="S248" s="74"/>
      <c r="T248" s="74"/>
      <c r="U248" s="74"/>
      <c r="V248" s="10"/>
      <c r="W248" s="10"/>
      <c r="X248" s="10"/>
    </row>
    <row r="249" spans="2:24">
      <c r="B249" s="42"/>
      <c r="C249" s="72"/>
      <c r="D249" s="41"/>
      <c r="E249" s="73"/>
      <c r="F249" s="73"/>
      <c r="G249" s="74"/>
      <c r="H249" s="74"/>
      <c r="I249" s="74"/>
      <c r="J249" s="74"/>
      <c r="K249" s="74"/>
      <c r="L249" s="74"/>
      <c r="M249" s="74"/>
      <c r="N249" s="74"/>
      <c r="O249" s="74"/>
      <c r="P249" s="74"/>
      <c r="Q249" s="74"/>
      <c r="R249" s="74"/>
      <c r="S249" s="74"/>
      <c r="T249" s="74"/>
      <c r="U249" s="74"/>
      <c r="V249" s="10"/>
      <c r="W249" s="10"/>
      <c r="X249" s="10"/>
    </row>
    <row r="250" spans="2:24">
      <c r="B250" s="42"/>
      <c r="C250" s="72"/>
      <c r="D250" s="41"/>
      <c r="E250" s="73"/>
      <c r="F250" s="73"/>
      <c r="G250" s="74"/>
      <c r="H250" s="74"/>
      <c r="I250" s="74"/>
      <c r="J250" s="74"/>
      <c r="K250" s="74"/>
      <c r="L250" s="74"/>
      <c r="M250" s="74"/>
      <c r="N250" s="74"/>
      <c r="O250" s="74"/>
      <c r="P250" s="74"/>
      <c r="Q250" s="74"/>
      <c r="R250" s="74"/>
      <c r="S250" s="74"/>
      <c r="T250" s="74"/>
      <c r="U250" s="74"/>
      <c r="V250" s="10"/>
      <c r="W250" s="10"/>
      <c r="X250" s="10"/>
    </row>
    <row r="251" spans="2:24">
      <c r="B251" s="42"/>
      <c r="C251" s="72"/>
      <c r="D251" s="41"/>
      <c r="E251" s="73"/>
      <c r="F251" s="73"/>
      <c r="G251" s="74"/>
      <c r="H251" s="74"/>
      <c r="I251" s="74"/>
      <c r="J251" s="74"/>
      <c r="K251" s="74"/>
      <c r="L251" s="74"/>
      <c r="M251" s="74"/>
      <c r="N251" s="74"/>
      <c r="O251" s="74"/>
      <c r="P251" s="74"/>
      <c r="Q251" s="74"/>
      <c r="R251" s="74"/>
      <c r="S251" s="74"/>
      <c r="T251" s="74"/>
      <c r="U251" s="74"/>
      <c r="V251" s="10"/>
      <c r="W251" s="10"/>
      <c r="X251" s="10"/>
    </row>
    <row r="252" spans="2:24">
      <c r="B252" s="42"/>
      <c r="C252" s="72"/>
      <c r="D252" s="41"/>
      <c r="E252" s="73"/>
      <c r="F252" s="73"/>
      <c r="G252" s="74"/>
      <c r="H252" s="74"/>
      <c r="I252" s="74"/>
      <c r="J252" s="74"/>
      <c r="K252" s="74"/>
      <c r="L252" s="74"/>
      <c r="M252" s="74"/>
      <c r="N252" s="74"/>
      <c r="O252" s="74"/>
      <c r="P252" s="74"/>
      <c r="Q252" s="74"/>
      <c r="R252" s="74"/>
      <c r="S252" s="74"/>
      <c r="T252" s="74"/>
      <c r="U252" s="74"/>
      <c r="V252" s="10"/>
      <c r="W252" s="10"/>
      <c r="X252" s="10"/>
    </row>
    <row r="253" spans="2:24">
      <c r="B253" s="42"/>
      <c r="C253" s="72"/>
      <c r="D253" s="41"/>
      <c r="E253" s="73"/>
      <c r="F253" s="73"/>
      <c r="G253" s="74"/>
      <c r="H253" s="74"/>
      <c r="I253" s="74"/>
      <c r="J253" s="74"/>
      <c r="K253" s="74"/>
      <c r="L253" s="74"/>
      <c r="M253" s="74"/>
      <c r="N253" s="74"/>
      <c r="O253" s="74"/>
      <c r="P253" s="74"/>
      <c r="Q253" s="74"/>
      <c r="R253" s="74"/>
      <c r="S253" s="74"/>
      <c r="T253" s="74"/>
      <c r="U253" s="74"/>
      <c r="V253" s="10"/>
      <c r="W253" s="10"/>
      <c r="X253" s="10"/>
    </row>
    <row r="254" spans="2:24">
      <c r="B254" s="42"/>
      <c r="C254" s="72"/>
      <c r="D254" s="41"/>
      <c r="E254" s="73"/>
      <c r="F254" s="73"/>
      <c r="G254" s="74"/>
      <c r="H254" s="74"/>
      <c r="I254" s="74"/>
      <c r="J254" s="74"/>
      <c r="K254" s="74"/>
      <c r="L254" s="74"/>
      <c r="M254" s="74"/>
      <c r="N254" s="74"/>
      <c r="O254" s="74"/>
      <c r="P254" s="74"/>
      <c r="Q254" s="74"/>
      <c r="R254" s="74"/>
      <c r="S254" s="74"/>
      <c r="T254" s="74"/>
      <c r="U254" s="74"/>
      <c r="V254" s="10"/>
      <c r="W254" s="10"/>
      <c r="X254" s="10"/>
    </row>
    <row r="255" spans="2:24">
      <c r="B255" s="42"/>
      <c r="C255" s="72"/>
      <c r="D255" s="41"/>
      <c r="E255" s="73"/>
      <c r="F255" s="73"/>
      <c r="G255" s="74"/>
      <c r="H255" s="74"/>
      <c r="I255" s="74"/>
      <c r="J255" s="74"/>
      <c r="K255" s="74"/>
      <c r="L255" s="74"/>
      <c r="M255" s="74"/>
      <c r="N255" s="74"/>
      <c r="O255" s="74"/>
      <c r="P255" s="74"/>
      <c r="Q255" s="74"/>
      <c r="R255" s="74"/>
      <c r="S255" s="74"/>
      <c r="T255" s="74"/>
      <c r="U255" s="74"/>
      <c r="V255" s="10"/>
      <c r="W255" s="10"/>
      <c r="X255" s="10"/>
    </row>
    <row r="256" spans="2:24">
      <c r="B256" s="42"/>
      <c r="C256" s="72"/>
      <c r="D256" s="41"/>
      <c r="E256" s="73"/>
      <c r="F256" s="73"/>
      <c r="G256" s="74"/>
      <c r="H256" s="74"/>
      <c r="I256" s="74"/>
      <c r="J256" s="74"/>
      <c r="K256" s="74"/>
      <c r="L256" s="74"/>
      <c r="M256" s="74"/>
      <c r="N256" s="74"/>
      <c r="O256" s="74"/>
      <c r="P256" s="74"/>
      <c r="Q256" s="74"/>
      <c r="R256" s="74"/>
      <c r="S256" s="74"/>
      <c r="T256" s="74"/>
      <c r="U256" s="74"/>
      <c r="V256" s="10"/>
      <c r="W256" s="10"/>
      <c r="X256" s="10"/>
    </row>
    <row r="257" spans="2:24">
      <c r="B257" s="42"/>
      <c r="C257" s="72"/>
      <c r="D257" s="41"/>
      <c r="E257" s="73"/>
      <c r="F257" s="73"/>
      <c r="G257" s="74"/>
      <c r="H257" s="74"/>
      <c r="I257" s="74"/>
      <c r="J257" s="74"/>
      <c r="K257" s="74"/>
      <c r="L257" s="74"/>
      <c r="M257" s="74"/>
      <c r="N257" s="74"/>
      <c r="O257" s="74"/>
      <c r="P257" s="74"/>
      <c r="Q257" s="74"/>
      <c r="R257" s="74"/>
      <c r="S257" s="74"/>
      <c r="T257" s="74"/>
      <c r="U257" s="74"/>
      <c r="V257" s="10"/>
      <c r="W257" s="10"/>
      <c r="X257" s="10"/>
    </row>
    <row r="258" spans="2:24">
      <c r="B258" s="42"/>
      <c r="C258" s="72"/>
      <c r="D258" s="41"/>
      <c r="E258" s="73"/>
      <c r="F258" s="73"/>
      <c r="G258" s="74"/>
      <c r="H258" s="74"/>
      <c r="I258" s="74"/>
      <c r="J258" s="74"/>
      <c r="K258" s="74"/>
      <c r="L258" s="74"/>
      <c r="M258" s="74"/>
      <c r="N258" s="74"/>
      <c r="O258" s="74"/>
      <c r="P258" s="74"/>
      <c r="Q258" s="74"/>
      <c r="R258" s="74"/>
      <c r="S258" s="74"/>
      <c r="T258" s="74"/>
      <c r="U258" s="74"/>
      <c r="V258" s="10"/>
      <c r="W258" s="10"/>
      <c r="X258" s="10"/>
    </row>
    <row r="259" spans="2:24">
      <c r="B259" s="42"/>
      <c r="C259" s="72"/>
      <c r="D259" s="41"/>
      <c r="E259" s="73"/>
      <c r="F259" s="73"/>
      <c r="G259" s="74"/>
      <c r="H259" s="74"/>
      <c r="I259" s="74"/>
      <c r="J259" s="74"/>
      <c r="K259" s="74"/>
      <c r="L259" s="74"/>
      <c r="M259" s="74"/>
      <c r="N259" s="74"/>
      <c r="O259" s="74"/>
      <c r="P259" s="74"/>
      <c r="Q259" s="74"/>
      <c r="R259" s="74"/>
      <c r="S259" s="74"/>
      <c r="T259" s="74"/>
      <c r="U259" s="74"/>
      <c r="V259" s="10"/>
      <c r="W259" s="10"/>
      <c r="X259" s="10"/>
    </row>
    <row r="260" spans="2:24">
      <c r="B260" s="42"/>
      <c r="C260" s="72"/>
      <c r="D260" s="41"/>
      <c r="E260" s="73"/>
      <c r="F260" s="73"/>
      <c r="G260" s="74"/>
      <c r="H260" s="74"/>
      <c r="I260" s="74"/>
      <c r="J260" s="74"/>
      <c r="K260" s="74"/>
      <c r="L260" s="74"/>
      <c r="M260" s="74"/>
      <c r="N260" s="74"/>
      <c r="O260" s="74"/>
      <c r="P260" s="74"/>
      <c r="Q260" s="74"/>
      <c r="R260" s="74"/>
      <c r="S260" s="74"/>
      <c r="T260" s="74"/>
      <c r="U260" s="74"/>
      <c r="V260" s="10"/>
      <c r="W260" s="10"/>
      <c r="X260" s="10"/>
    </row>
    <row r="261" spans="2:24">
      <c r="B261" s="42"/>
      <c r="C261" s="72"/>
      <c r="D261" s="41"/>
      <c r="E261" s="73"/>
      <c r="F261" s="73"/>
      <c r="G261" s="74"/>
      <c r="H261" s="74"/>
      <c r="I261" s="74"/>
      <c r="J261" s="74"/>
      <c r="K261" s="74"/>
      <c r="L261" s="74"/>
      <c r="M261" s="74"/>
      <c r="N261" s="74"/>
      <c r="O261" s="74"/>
      <c r="P261" s="74"/>
      <c r="Q261" s="74"/>
      <c r="R261" s="74"/>
      <c r="S261" s="74"/>
      <c r="T261" s="74"/>
      <c r="U261" s="74"/>
      <c r="V261" s="10"/>
      <c r="W261" s="10"/>
      <c r="X261" s="10"/>
    </row>
    <row r="262" spans="2:24">
      <c r="B262" s="42"/>
      <c r="C262" s="72"/>
      <c r="D262" s="41"/>
      <c r="E262" s="73"/>
      <c r="F262" s="73"/>
      <c r="G262" s="74"/>
      <c r="H262" s="74"/>
      <c r="I262" s="74"/>
      <c r="J262" s="74"/>
      <c r="K262" s="74"/>
      <c r="L262" s="74"/>
      <c r="M262" s="74"/>
      <c r="N262" s="74"/>
      <c r="O262" s="74"/>
      <c r="P262" s="74"/>
      <c r="Q262" s="74"/>
      <c r="R262" s="74"/>
      <c r="S262" s="74"/>
      <c r="T262" s="74"/>
      <c r="U262" s="74"/>
      <c r="V262" s="10"/>
      <c r="W262" s="10"/>
      <c r="X262" s="10"/>
    </row>
    <row r="263" spans="2:24">
      <c r="B263" s="42"/>
      <c r="C263" s="72"/>
      <c r="D263" s="41"/>
      <c r="E263" s="73"/>
      <c r="F263" s="73"/>
      <c r="G263" s="74"/>
      <c r="H263" s="74"/>
      <c r="I263" s="74"/>
      <c r="J263" s="74"/>
      <c r="K263" s="74"/>
      <c r="L263" s="74"/>
      <c r="M263" s="74"/>
      <c r="N263" s="74"/>
      <c r="O263" s="74"/>
      <c r="P263" s="74"/>
      <c r="Q263" s="74"/>
      <c r="R263" s="74"/>
      <c r="S263" s="74"/>
      <c r="T263" s="74"/>
      <c r="U263" s="74"/>
      <c r="V263" s="10"/>
      <c r="W263" s="10"/>
      <c r="X263" s="10"/>
    </row>
    <row r="264" spans="2:24">
      <c r="B264" s="42"/>
      <c r="C264" s="72"/>
      <c r="D264" s="41"/>
      <c r="E264" s="73"/>
      <c r="F264" s="73"/>
      <c r="G264" s="74"/>
      <c r="H264" s="74"/>
      <c r="I264" s="74"/>
      <c r="J264" s="74"/>
      <c r="K264" s="74"/>
      <c r="L264" s="74"/>
      <c r="M264" s="74"/>
      <c r="N264" s="74"/>
      <c r="O264" s="74"/>
      <c r="P264" s="74"/>
      <c r="Q264" s="74"/>
      <c r="R264" s="74"/>
      <c r="S264" s="74"/>
      <c r="T264" s="74"/>
      <c r="U264" s="74"/>
      <c r="V264" s="10"/>
      <c r="W264" s="10"/>
      <c r="X264" s="10"/>
    </row>
    <row r="265" spans="2:24">
      <c r="B265" s="42"/>
      <c r="C265" s="72"/>
      <c r="D265" s="41"/>
      <c r="E265" s="73"/>
      <c r="F265" s="73"/>
      <c r="G265" s="74"/>
      <c r="H265" s="74"/>
      <c r="I265" s="74"/>
      <c r="J265" s="74"/>
      <c r="K265" s="74"/>
      <c r="L265" s="74"/>
      <c r="M265" s="74"/>
      <c r="N265" s="74"/>
      <c r="O265" s="74"/>
      <c r="P265" s="74"/>
      <c r="Q265" s="74"/>
      <c r="R265" s="74"/>
      <c r="S265" s="74"/>
      <c r="T265" s="74"/>
      <c r="U265" s="74"/>
      <c r="V265" s="10"/>
      <c r="W265" s="10"/>
      <c r="X265" s="10"/>
    </row>
    <row r="266" spans="2:24">
      <c r="B266" s="42"/>
      <c r="C266" s="72"/>
      <c r="D266" s="41"/>
      <c r="E266" s="73"/>
      <c r="F266" s="73"/>
      <c r="G266" s="74"/>
      <c r="H266" s="74"/>
      <c r="I266" s="74"/>
      <c r="J266" s="74"/>
      <c r="K266" s="74"/>
      <c r="L266" s="74"/>
      <c r="M266" s="74"/>
      <c r="N266" s="74"/>
      <c r="O266" s="74"/>
      <c r="P266" s="74"/>
      <c r="Q266" s="74"/>
      <c r="R266" s="74"/>
      <c r="S266" s="74"/>
      <c r="T266" s="74"/>
      <c r="U266" s="74"/>
      <c r="V266" s="10"/>
      <c r="W266" s="10"/>
      <c r="X266" s="10"/>
    </row>
    <row r="267" spans="2:24">
      <c r="B267" s="42"/>
      <c r="C267" s="72"/>
      <c r="D267" s="41"/>
      <c r="E267" s="73"/>
      <c r="F267" s="73"/>
      <c r="G267" s="74"/>
      <c r="H267" s="74"/>
      <c r="I267" s="74"/>
      <c r="J267" s="74"/>
      <c r="K267" s="74"/>
      <c r="L267" s="74"/>
      <c r="M267" s="74"/>
      <c r="N267" s="74"/>
      <c r="O267" s="74"/>
      <c r="P267" s="74"/>
      <c r="Q267" s="74"/>
      <c r="R267" s="74"/>
      <c r="S267" s="74"/>
      <c r="T267" s="74"/>
      <c r="U267" s="74"/>
      <c r="V267" s="10"/>
      <c r="W267" s="10"/>
      <c r="X267" s="10"/>
    </row>
    <row r="268" spans="2:24">
      <c r="B268" s="42"/>
      <c r="C268" s="72"/>
      <c r="D268" s="41"/>
      <c r="E268" s="73"/>
      <c r="F268" s="73"/>
      <c r="G268" s="74"/>
      <c r="H268" s="74"/>
      <c r="I268" s="74"/>
      <c r="J268" s="74"/>
      <c r="K268" s="74"/>
      <c r="L268" s="74"/>
      <c r="M268" s="74"/>
      <c r="N268" s="74"/>
      <c r="O268" s="74"/>
      <c r="P268" s="74"/>
      <c r="Q268" s="74"/>
      <c r="R268" s="74"/>
      <c r="S268" s="74"/>
      <c r="T268" s="74"/>
      <c r="U268" s="74"/>
      <c r="V268" s="10"/>
      <c r="W268" s="10"/>
      <c r="X268" s="10"/>
    </row>
    <row r="269" spans="2:24">
      <c r="B269" s="42"/>
      <c r="C269" s="72"/>
      <c r="D269" s="41"/>
      <c r="E269" s="73"/>
      <c r="F269" s="73"/>
      <c r="G269" s="74"/>
      <c r="H269" s="74"/>
      <c r="I269" s="74"/>
      <c r="J269" s="74"/>
      <c r="K269" s="74"/>
      <c r="L269" s="74"/>
      <c r="M269" s="74"/>
      <c r="N269" s="74"/>
      <c r="O269" s="74"/>
      <c r="P269" s="74"/>
      <c r="Q269" s="74"/>
      <c r="R269" s="74"/>
      <c r="S269" s="74"/>
      <c r="T269" s="74"/>
      <c r="U269" s="74"/>
      <c r="V269" s="10"/>
      <c r="W269" s="10"/>
      <c r="X269" s="10"/>
    </row>
    <row r="270" spans="2:24">
      <c r="B270" s="42"/>
      <c r="C270" s="72"/>
      <c r="D270" s="41"/>
      <c r="E270" s="73"/>
      <c r="F270" s="73"/>
      <c r="G270" s="74"/>
      <c r="H270" s="74"/>
      <c r="I270" s="74"/>
      <c r="J270" s="74"/>
      <c r="K270" s="74"/>
      <c r="L270" s="74"/>
      <c r="M270" s="74"/>
      <c r="N270" s="74"/>
      <c r="O270" s="74"/>
      <c r="P270" s="74"/>
      <c r="Q270" s="74"/>
      <c r="R270" s="74"/>
      <c r="S270" s="74"/>
      <c r="T270" s="74"/>
      <c r="U270" s="74"/>
      <c r="V270" s="10"/>
      <c r="W270" s="10"/>
      <c r="X270" s="10"/>
    </row>
    <row r="271" spans="2:24">
      <c r="B271" s="42"/>
      <c r="C271" s="72"/>
      <c r="D271" s="41"/>
      <c r="E271" s="73"/>
      <c r="F271" s="73"/>
      <c r="G271" s="74"/>
      <c r="H271" s="74"/>
      <c r="I271" s="74"/>
      <c r="J271" s="74"/>
      <c r="K271" s="74"/>
      <c r="L271" s="74"/>
      <c r="M271" s="74"/>
      <c r="N271" s="74"/>
      <c r="O271" s="74"/>
      <c r="P271" s="74"/>
      <c r="Q271" s="74"/>
      <c r="R271" s="74"/>
      <c r="S271" s="74"/>
      <c r="T271" s="74"/>
      <c r="U271" s="74"/>
      <c r="V271" s="10"/>
      <c r="W271" s="10"/>
      <c r="X271" s="10"/>
    </row>
    <row r="272" spans="2:24">
      <c r="B272" s="42"/>
      <c r="C272" s="72"/>
      <c r="D272" s="41"/>
      <c r="E272" s="73"/>
      <c r="F272" s="73"/>
      <c r="G272" s="74"/>
      <c r="H272" s="74"/>
      <c r="I272" s="74"/>
      <c r="J272" s="74"/>
      <c r="K272" s="74"/>
      <c r="L272" s="74"/>
      <c r="M272" s="74"/>
      <c r="N272" s="74"/>
      <c r="O272" s="74"/>
      <c r="P272" s="74"/>
      <c r="Q272" s="74"/>
      <c r="R272" s="74"/>
      <c r="S272" s="74"/>
      <c r="T272" s="74"/>
      <c r="U272" s="74"/>
      <c r="V272" s="10"/>
      <c r="W272" s="10"/>
      <c r="X272" s="10"/>
    </row>
    <row r="273" spans="2:24">
      <c r="B273" s="42"/>
      <c r="C273" s="72"/>
      <c r="D273" s="41"/>
      <c r="E273" s="73"/>
      <c r="F273" s="73"/>
      <c r="G273" s="74"/>
      <c r="H273" s="74"/>
      <c r="I273" s="74"/>
      <c r="J273" s="74"/>
      <c r="K273" s="74"/>
      <c r="L273" s="74"/>
      <c r="M273" s="74"/>
      <c r="N273" s="74"/>
      <c r="O273" s="74"/>
      <c r="P273" s="74"/>
      <c r="Q273" s="74"/>
      <c r="R273" s="74"/>
      <c r="S273" s="74"/>
      <c r="T273" s="74"/>
      <c r="U273" s="74"/>
      <c r="V273" s="10"/>
      <c r="W273" s="10"/>
      <c r="X273" s="10"/>
    </row>
    <row r="274" spans="2:24">
      <c r="B274" s="42"/>
      <c r="C274" s="72"/>
      <c r="D274" s="41"/>
      <c r="E274" s="73"/>
      <c r="F274" s="73"/>
      <c r="G274" s="74"/>
      <c r="H274" s="74"/>
      <c r="I274" s="74"/>
      <c r="J274" s="74"/>
      <c r="K274" s="74"/>
      <c r="L274" s="74"/>
      <c r="M274" s="74"/>
      <c r="N274" s="74"/>
      <c r="O274" s="74"/>
      <c r="P274" s="74"/>
      <c r="Q274" s="74"/>
      <c r="R274" s="74"/>
      <c r="S274" s="74"/>
      <c r="T274" s="74"/>
      <c r="U274" s="74"/>
      <c r="V274" s="10"/>
      <c r="W274" s="10"/>
      <c r="X274" s="10"/>
    </row>
    <row r="275" spans="2:24">
      <c r="B275" s="42"/>
      <c r="C275" s="72"/>
      <c r="D275" s="41"/>
      <c r="E275" s="73"/>
      <c r="F275" s="73"/>
      <c r="G275" s="74"/>
      <c r="H275" s="74"/>
      <c r="I275" s="74"/>
      <c r="J275" s="74"/>
      <c r="K275" s="74"/>
      <c r="L275" s="74"/>
      <c r="M275" s="74"/>
      <c r="N275" s="74"/>
      <c r="O275" s="74"/>
      <c r="P275" s="74"/>
      <c r="Q275" s="74"/>
      <c r="R275" s="74"/>
      <c r="S275" s="74"/>
      <c r="T275" s="74"/>
      <c r="U275" s="74"/>
      <c r="V275" s="10"/>
      <c r="W275" s="10"/>
      <c r="X275" s="10"/>
    </row>
    <row r="276" spans="2:24">
      <c r="B276" s="42"/>
      <c r="C276" s="72"/>
      <c r="D276" s="41"/>
      <c r="E276" s="73"/>
      <c r="F276" s="73"/>
      <c r="G276" s="74"/>
      <c r="H276" s="74"/>
      <c r="I276" s="74"/>
      <c r="J276" s="74"/>
      <c r="K276" s="74"/>
      <c r="L276" s="74"/>
      <c r="M276" s="74"/>
      <c r="N276" s="74"/>
      <c r="O276" s="74"/>
      <c r="P276" s="74"/>
      <c r="Q276" s="74"/>
      <c r="R276" s="74"/>
      <c r="S276" s="74"/>
      <c r="T276" s="74"/>
      <c r="U276" s="74"/>
      <c r="V276" s="10"/>
      <c r="W276" s="10"/>
      <c r="X276" s="10"/>
    </row>
    <row r="277" spans="2:24">
      <c r="B277" s="42"/>
      <c r="C277" s="72"/>
      <c r="D277" s="41"/>
      <c r="E277" s="73"/>
      <c r="F277" s="73"/>
      <c r="G277" s="74"/>
      <c r="H277" s="74"/>
      <c r="I277" s="74"/>
      <c r="J277" s="74"/>
      <c r="K277" s="74"/>
      <c r="L277" s="74"/>
      <c r="M277" s="74"/>
      <c r="N277" s="74"/>
      <c r="O277" s="74"/>
      <c r="P277" s="74"/>
      <c r="Q277" s="74"/>
      <c r="R277" s="74"/>
      <c r="S277" s="74"/>
      <c r="T277" s="74"/>
      <c r="U277" s="74"/>
      <c r="V277" s="10"/>
      <c r="W277" s="10"/>
      <c r="X277" s="10"/>
    </row>
    <row r="278" spans="2:24">
      <c r="B278" s="42"/>
      <c r="C278" s="72"/>
      <c r="D278" s="41"/>
      <c r="E278" s="73"/>
      <c r="F278" s="73"/>
      <c r="G278" s="74"/>
      <c r="H278" s="74"/>
      <c r="I278" s="74"/>
      <c r="J278" s="74"/>
      <c r="K278" s="74"/>
      <c r="L278" s="74"/>
      <c r="M278" s="74"/>
      <c r="N278" s="74"/>
      <c r="O278" s="74"/>
      <c r="P278" s="74"/>
      <c r="Q278" s="74"/>
      <c r="R278" s="74"/>
      <c r="S278" s="74"/>
      <c r="T278" s="74"/>
      <c r="U278" s="74"/>
      <c r="V278" s="10"/>
      <c r="W278" s="10"/>
      <c r="X278" s="10"/>
    </row>
    <row r="279" spans="2:24">
      <c r="B279" s="42"/>
      <c r="C279" s="72"/>
      <c r="D279" s="41"/>
      <c r="E279" s="73"/>
      <c r="F279" s="73"/>
      <c r="G279" s="74"/>
      <c r="H279" s="74"/>
      <c r="I279" s="74"/>
      <c r="J279" s="74"/>
      <c r="K279" s="74"/>
      <c r="L279" s="74"/>
      <c r="M279" s="74"/>
      <c r="N279" s="74"/>
      <c r="O279" s="74"/>
      <c r="P279" s="74"/>
      <c r="Q279" s="74"/>
      <c r="R279" s="74"/>
      <c r="S279" s="74"/>
      <c r="T279" s="74"/>
      <c r="U279" s="74"/>
      <c r="V279" s="10"/>
      <c r="W279" s="10"/>
      <c r="X279" s="10"/>
    </row>
    <row r="280" spans="2:24">
      <c r="B280" s="42"/>
      <c r="C280" s="72"/>
      <c r="D280" s="41"/>
      <c r="E280" s="73"/>
      <c r="F280" s="73"/>
      <c r="G280" s="74"/>
      <c r="H280" s="74"/>
      <c r="I280" s="74"/>
      <c r="J280" s="74"/>
      <c r="K280" s="74"/>
      <c r="L280" s="74"/>
      <c r="M280" s="74"/>
      <c r="N280" s="74"/>
      <c r="O280" s="74"/>
      <c r="P280" s="74"/>
      <c r="Q280" s="74"/>
      <c r="R280" s="74"/>
      <c r="S280" s="74"/>
      <c r="T280" s="74"/>
      <c r="U280" s="74"/>
      <c r="V280" s="10"/>
      <c r="W280" s="10"/>
      <c r="X280" s="10"/>
    </row>
    <row r="281" spans="2:24">
      <c r="B281" s="42"/>
      <c r="C281" s="72"/>
      <c r="D281" s="41"/>
      <c r="E281" s="73"/>
      <c r="F281" s="73"/>
      <c r="G281" s="74"/>
      <c r="H281" s="74"/>
      <c r="I281" s="74"/>
      <c r="J281" s="74"/>
      <c r="K281" s="74"/>
      <c r="L281" s="74"/>
      <c r="M281" s="74"/>
      <c r="N281" s="74"/>
      <c r="O281" s="74"/>
      <c r="P281" s="74"/>
      <c r="Q281" s="74"/>
      <c r="R281" s="74"/>
      <c r="S281" s="74"/>
      <c r="T281" s="74"/>
      <c r="U281" s="74"/>
      <c r="V281" s="10"/>
      <c r="W281" s="10"/>
      <c r="X281" s="10"/>
    </row>
    <row r="282" spans="2:24">
      <c r="B282" s="42"/>
      <c r="C282" s="72"/>
      <c r="D282" s="41"/>
      <c r="E282" s="73"/>
      <c r="F282" s="73"/>
      <c r="G282" s="74"/>
      <c r="H282" s="74"/>
      <c r="I282" s="74"/>
      <c r="J282" s="74"/>
      <c r="K282" s="74"/>
      <c r="L282" s="74"/>
      <c r="M282" s="74"/>
      <c r="N282" s="74"/>
      <c r="O282" s="74"/>
      <c r="P282" s="74"/>
      <c r="Q282" s="74"/>
      <c r="R282" s="74"/>
      <c r="S282" s="74"/>
      <c r="T282" s="74"/>
      <c r="U282" s="74"/>
      <c r="V282" s="10"/>
      <c r="W282" s="10"/>
      <c r="X282" s="10"/>
    </row>
    <row r="283" spans="2:24">
      <c r="B283" s="42"/>
      <c r="C283" s="72"/>
      <c r="D283" s="41"/>
      <c r="E283" s="73"/>
      <c r="F283" s="73"/>
      <c r="G283" s="74"/>
      <c r="H283" s="74"/>
      <c r="I283" s="74"/>
      <c r="J283" s="74"/>
      <c r="K283" s="74"/>
      <c r="L283" s="74"/>
      <c r="M283" s="74"/>
      <c r="N283" s="74"/>
      <c r="O283" s="74"/>
      <c r="P283" s="74"/>
      <c r="Q283" s="74"/>
      <c r="R283" s="74"/>
      <c r="S283" s="74"/>
      <c r="T283" s="74"/>
      <c r="U283" s="74"/>
      <c r="V283" s="10"/>
      <c r="W283" s="10"/>
      <c r="X283" s="10"/>
    </row>
    <row r="284" spans="2:24">
      <c r="B284" s="42"/>
      <c r="C284" s="72"/>
      <c r="D284" s="41"/>
      <c r="E284" s="73"/>
      <c r="F284" s="73"/>
      <c r="G284" s="74"/>
      <c r="H284" s="74"/>
      <c r="I284" s="74"/>
      <c r="J284" s="74"/>
      <c r="K284" s="74"/>
      <c r="L284" s="74"/>
      <c r="M284" s="74"/>
      <c r="N284" s="74"/>
      <c r="O284" s="74"/>
      <c r="P284" s="74"/>
      <c r="Q284" s="74"/>
      <c r="R284" s="74"/>
      <c r="S284" s="74"/>
      <c r="T284" s="74"/>
      <c r="U284" s="74"/>
      <c r="V284" s="10"/>
      <c r="W284" s="10"/>
      <c r="X284" s="10"/>
    </row>
    <row r="285" spans="2:24">
      <c r="B285" s="42"/>
      <c r="C285" s="72"/>
      <c r="D285" s="41"/>
      <c r="E285" s="73"/>
      <c r="F285" s="73"/>
      <c r="G285" s="74"/>
      <c r="H285" s="74"/>
      <c r="I285" s="74"/>
      <c r="J285" s="74"/>
      <c r="K285" s="74"/>
      <c r="L285" s="74"/>
      <c r="M285" s="74"/>
      <c r="N285" s="74"/>
      <c r="O285" s="74"/>
      <c r="P285" s="74"/>
      <c r="Q285" s="74"/>
      <c r="R285" s="74"/>
      <c r="S285" s="74"/>
      <c r="T285" s="74"/>
      <c r="U285" s="74"/>
      <c r="V285" s="10"/>
      <c r="W285" s="10"/>
      <c r="X285" s="10"/>
    </row>
    <row r="286" spans="2:24">
      <c r="B286" s="42"/>
      <c r="C286" s="72"/>
      <c r="D286" s="41"/>
      <c r="E286" s="73"/>
      <c r="F286" s="73"/>
      <c r="G286" s="74"/>
      <c r="H286" s="74"/>
      <c r="I286" s="74"/>
      <c r="J286" s="74"/>
      <c r="K286" s="74"/>
      <c r="L286" s="74"/>
      <c r="M286" s="74"/>
      <c r="N286" s="74"/>
      <c r="O286" s="74"/>
      <c r="P286" s="74"/>
      <c r="Q286" s="74"/>
      <c r="R286" s="74"/>
      <c r="S286" s="74"/>
      <c r="T286" s="74"/>
      <c r="U286" s="74"/>
      <c r="V286" s="10"/>
      <c r="W286" s="10"/>
      <c r="X286" s="10"/>
    </row>
    <row r="287" spans="2:24">
      <c r="B287" s="42"/>
      <c r="C287" s="72"/>
      <c r="D287" s="41"/>
      <c r="E287" s="73"/>
      <c r="F287" s="73"/>
      <c r="G287" s="74"/>
      <c r="H287" s="74"/>
      <c r="I287" s="74"/>
      <c r="J287" s="74"/>
      <c r="K287" s="74"/>
      <c r="L287" s="74"/>
      <c r="M287" s="74"/>
      <c r="N287" s="74"/>
      <c r="O287" s="74"/>
      <c r="P287" s="74"/>
      <c r="Q287" s="74"/>
      <c r="R287" s="74"/>
      <c r="S287" s="74"/>
      <c r="T287" s="74"/>
      <c r="U287" s="74"/>
      <c r="V287" s="10"/>
      <c r="W287" s="10"/>
      <c r="X287" s="10"/>
    </row>
    <row r="288" spans="2:24">
      <c r="B288" s="42"/>
      <c r="C288" s="72"/>
      <c r="D288" s="41"/>
      <c r="E288" s="73"/>
      <c r="F288" s="73"/>
      <c r="G288" s="74"/>
      <c r="H288" s="74"/>
      <c r="I288" s="74"/>
      <c r="J288" s="74"/>
      <c r="K288" s="74"/>
      <c r="L288" s="74"/>
      <c r="M288" s="74"/>
      <c r="N288" s="74"/>
      <c r="O288" s="74"/>
      <c r="P288" s="74"/>
      <c r="Q288" s="74"/>
      <c r="R288" s="74"/>
      <c r="S288" s="74"/>
      <c r="T288" s="74"/>
      <c r="U288" s="74"/>
      <c r="V288" s="10"/>
      <c r="W288" s="10"/>
      <c r="X288" s="10"/>
    </row>
    <row r="289" spans="2:24">
      <c r="B289" s="42"/>
      <c r="C289" s="72"/>
      <c r="D289" s="41"/>
      <c r="E289" s="73"/>
      <c r="F289" s="73"/>
      <c r="G289" s="74"/>
      <c r="H289" s="74"/>
      <c r="I289" s="74"/>
      <c r="J289" s="74"/>
      <c r="K289" s="74"/>
      <c r="L289" s="74"/>
      <c r="M289" s="74"/>
      <c r="N289" s="74"/>
      <c r="O289" s="74"/>
      <c r="P289" s="74"/>
      <c r="Q289" s="74"/>
      <c r="R289" s="74"/>
      <c r="S289" s="74"/>
      <c r="T289" s="74"/>
      <c r="U289" s="74"/>
      <c r="V289" s="10"/>
      <c r="W289" s="10"/>
      <c r="X289" s="10"/>
    </row>
    <row r="290" spans="2:24">
      <c r="B290" s="42"/>
      <c r="C290" s="72"/>
      <c r="D290" s="41"/>
      <c r="E290" s="73"/>
      <c r="F290" s="73"/>
      <c r="G290" s="74"/>
      <c r="H290" s="74"/>
      <c r="I290" s="74"/>
      <c r="J290" s="74"/>
      <c r="K290" s="74"/>
      <c r="L290" s="74"/>
      <c r="M290" s="74"/>
      <c r="N290" s="74"/>
      <c r="O290" s="74"/>
      <c r="P290" s="74"/>
      <c r="Q290" s="74"/>
      <c r="R290" s="74"/>
      <c r="S290" s="74"/>
      <c r="T290" s="74"/>
      <c r="U290" s="74"/>
      <c r="V290" s="10"/>
      <c r="W290" s="10"/>
      <c r="X290" s="10"/>
    </row>
    <row r="291" spans="2:24">
      <c r="B291" s="42"/>
      <c r="C291" s="72"/>
      <c r="D291" s="41"/>
      <c r="E291" s="73"/>
      <c r="F291" s="73"/>
      <c r="G291" s="74"/>
      <c r="H291" s="74"/>
      <c r="I291" s="74"/>
      <c r="J291" s="74"/>
      <c r="K291" s="74"/>
      <c r="L291" s="74"/>
      <c r="M291" s="74"/>
      <c r="N291" s="74"/>
      <c r="O291" s="74"/>
      <c r="P291" s="74"/>
      <c r="Q291" s="74"/>
      <c r="R291" s="74"/>
      <c r="S291" s="74"/>
      <c r="T291" s="74"/>
      <c r="U291" s="74"/>
      <c r="V291" s="10"/>
      <c r="W291" s="10"/>
      <c r="X291" s="10"/>
    </row>
    <row r="292" spans="2:24">
      <c r="B292" s="42"/>
      <c r="C292" s="72"/>
      <c r="D292" s="41"/>
      <c r="E292" s="73"/>
      <c r="F292" s="73"/>
      <c r="G292" s="74"/>
      <c r="H292" s="74"/>
      <c r="I292" s="74"/>
      <c r="J292" s="74"/>
      <c r="K292" s="74"/>
      <c r="L292" s="74"/>
      <c r="M292" s="74"/>
      <c r="N292" s="74"/>
      <c r="O292" s="74"/>
      <c r="P292" s="74"/>
      <c r="Q292" s="74"/>
      <c r="R292" s="74"/>
      <c r="S292" s="74"/>
      <c r="T292" s="74"/>
      <c r="U292" s="74"/>
      <c r="V292" s="10"/>
      <c r="W292" s="10"/>
      <c r="X292" s="10"/>
    </row>
    <row r="293" spans="2:24">
      <c r="B293" s="42"/>
      <c r="C293" s="72"/>
      <c r="D293" s="41"/>
      <c r="E293" s="73"/>
      <c r="F293" s="73"/>
      <c r="G293" s="74"/>
      <c r="H293" s="74"/>
      <c r="I293" s="74"/>
      <c r="J293" s="74"/>
      <c r="K293" s="74"/>
      <c r="L293" s="74"/>
      <c r="M293" s="74"/>
      <c r="N293" s="74"/>
      <c r="O293" s="74"/>
      <c r="P293" s="74"/>
      <c r="Q293" s="74"/>
      <c r="R293" s="74"/>
      <c r="S293" s="74"/>
      <c r="T293" s="74"/>
      <c r="U293" s="74"/>
      <c r="V293" s="10"/>
      <c r="W293" s="10"/>
      <c r="X293" s="10"/>
    </row>
    <row r="294" spans="2:24">
      <c r="B294" s="42"/>
      <c r="C294" s="72"/>
      <c r="D294" s="41"/>
      <c r="E294" s="73"/>
      <c r="F294" s="73"/>
      <c r="G294" s="74"/>
      <c r="H294" s="74"/>
      <c r="I294" s="74"/>
      <c r="J294" s="74"/>
      <c r="K294" s="74"/>
      <c r="L294" s="74"/>
      <c r="M294" s="74"/>
      <c r="N294" s="74"/>
      <c r="O294" s="74"/>
      <c r="P294" s="74"/>
      <c r="Q294" s="74"/>
      <c r="R294" s="74"/>
      <c r="S294" s="74"/>
      <c r="T294" s="74"/>
      <c r="U294" s="74"/>
      <c r="V294" s="10"/>
      <c r="W294" s="10"/>
      <c r="X294" s="10"/>
    </row>
    <row r="295" spans="2:24">
      <c r="B295" s="42"/>
      <c r="C295" s="72"/>
      <c r="D295" s="41"/>
      <c r="E295" s="73"/>
      <c r="F295" s="73"/>
      <c r="G295" s="74"/>
      <c r="H295" s="74"/>
      <c r="I295" s="74"/>
      <c r="J295" s="74"/>
      <c r="K295" s="74"/>
      <c r="L295" s="74"/>
      <c r="M295" s="74"/>
      <c r="N295" s="74"/>
      <c r="O295" s="74"/>
      <c r="P295" s="74"/>
      <c r="Q295" s="74"/>
      <c r="R295" s="74"/>
      <c r="S295" s="74"/>
      <c r="T295" s="74"/>
      <c r="U295" s="74"/>
      <c r="V295" s="10"/>
      <c r="W295" s="10"/>
      <c r="X295" s="10"/>
    </row>
    <row r="296" spans="2:24">
      <c r="B296" s="42"/>
      <c r="C296" s="72"/>
      <c r="D296" s="41"/>
      <c r="E296" s="73"/>
      <c r="F296" s="73"/>
      <c r="G296" s="74"/>
      <c r="H296" s="74"/>
      <c r="I296" s="74"/>
      <c r="J296" s="74"/>
      <c r="K296" s="74"/>
      <c r="L296" s="74"/>
      <c r="M296" s="74"/>
      <c r="N296" s="74"/>
      <c r="O296" s="74"/>
      <c r="P296" s="74"/>
      <c r="Q296" s="74"/>
      <c r="R296" s="74"/>
      <c r="S296" s="74"/>
      <c r="T296" s="74"/>
      <c r="U296" s="74"/>
      <c r="V296" s="10"/>
      <c r="W296" s="10"/>
      <c r="X296" s="10"/>
    </row>
    <row r="297" spans="2:24">
      <c r="B297" s="42"/>
      <c r="C297" s="72"/>
      <c r="D297" s="41"/>
      <c r="E297" s="73"/>
      <c r="F297" s="73"/>
      <c r="G297" s="74"/>
      <c r="H297" s="74"/>
      <c r="I297" s="74"/>
      <c r="J297" s="74"/>
      <c r="K297" s="74"/>
      <c r="L297" s="74"/>
      <c r="M297" s="74"/>
      <c r="N297" s="74"/>
      <c r="O297" s="74"/>
      <c r="P297" s="74"/>
      <c r="Q297" s="74"/>
      <c r="R297" s="74"/>
      <c r="S297" s="74"/>
      <c r="T297" s="74"/>
      <c r="U297" s="74"/>
      <c r="V297" s="10"/>
      <c r="W297" s="10"/>
      <c r="X297" s="10"/>
    </row>
    <row r="298" spans="2:24">
      <c r="B298" s="42"/>
      <c r="C298" s="72"/>
      <c r="D298" s="41"/>
      <c r="E298" s="73"/>
      <c r="F298" s="73"/>
      <c r="G298" s="74"/>
      <c r="H298" s="74"/>
      <c r="I298" s="74"/>
      <c r="J298" s="74"/>
      <c r="K298" s="74"/>
      <c r="L298" s="74"/>
      <c r="M298" s="74"/>
      <c r="N298" s="74"/>
      <c r="O298" s="74"/>
      <c r="P298" s="74"/>
      <c r="Q298" s="74"/>
      <c r="R298" s="74"/>
      <c r="S298" s="74"/>
      <c r="T298" s="74"/>
      <c r="U298" s="74"/>
      <c r="V298" s="10"/>
      <c r="W298" s="10"/>
      <c r="X298" s="10"/>
    </row>
    <row r="299" spans="2:24">
      <c r="B299" s="42"/>
      <c r="C299" s="72"/>
      <c r="D299" s="41"/>
      <c r="E299" s="73"/>
      <c r="F299" s="73"/>
      <c r="G299" s="74"/>
      <c r="H299" s="74"/>
      <c r="I299" s="74"/>
      <c r="J299" s="74"/>
      <c r="K299" s="74"/>
      <c r="L299" s="74"/>
      <c r="M299" s="74"/>
      <c r="N299" s="74"/>
      <c r="O299" s="74"/>
      <c r="P299" s="74"/>
      <c r="Q299" s="74"/>
      <c r="R299" s="74"/>
      <c r="S299" s="74"/>
      <c r="T299" s="74"/>
      <c r="U299" s="74"/>
      <c r="V299" s="10"/>
      <c r="W299" s="10"/>
      <c r="X299" s="10"/>
    </row>
    <row r="300" spans="2:24">
      <c r="B300" s="42"/>
      <c r="C300" s="72"/>
      <c r="D300" s="41"/>
      <c r="E300" s="73"/>
      <c r="F300" s="73"/>
      <c r="G300" s="74"/>
      <c r="H300" s="74"/>
      <c r="I300" s="74"/>
      <c r="J300" s="74"/>
      <c r="K300" s="74"/>
      <c r="L300" s="74"/>
      <c r="M300" s="74"/>
      <c r="N300" s="74"/>
      <c r="O300" s="74"/>
      <c r="P300" s="74"/>
      <c r="Q300" s="74"/>
      <c r="R300" s="74"/>
      <c r="S300" s="74"/>
      <c r="T300" s="74"/>
      <c r="U300" s="74"/>
      <c r="V300" s="10"/>
      <c r="W300" s="10"/>
      <c r="X300" s="10"/>
    </row>
    <row r="301" spans="2:24">
      <c r="B301" s="42"/>
      <c r="C301" s="72"/>
      <c r="D301" s="41"/>
      <c r="E301" s="73"/>
      <c r="F301" s="73"/>
      <c r="G301" s="74"/>
      <c r="H301" s="74"/>
      <c r="I301" s="74"/>
      <c r="J301" s="74"/>
      <c r="K301" s="74"/>
      <c r="L301" s="74"/>
      <c r="M301" s="74"/>
      <c r="N301" s="74"/>
      <c r="O301" s="74"/>
      <c r="P301" s="74"/>
      <c r="Q301" s="74"/>
      <c r="R301" s="74"/>
      <c r="S301" s="74"/>
      <c r="T301" s="74"/>
      <c r="U301" s="74"/>
      <c r="V301" s="10"/>
      <c r="W301" s="10"/>
      <c r="X301" s="10"/>
    </row>
    <row r="302" spans="2:24">
      <c r="B302" s="42"/>
      <c r="C302" s="72"/>
      <c r="D302" s="41"/>
      <c r="E302" s="73"/>
      <c r="F302" s="73"/>
      <c r="G302" s="74"/>
      <c r="H302" s="74"/>
      <c r="I302" s="74"/>
      <c r="J302" s="74"/>
      <c r="K302" s="74"/>
      <c r="L302" s="74"/>
      <c r="M302" s="74"/>
      <c r="N302" s="74"/>
      <c r="O302" s="74"/>
      <c r="P302" s="74"/>
      <c r="Q302" s="74"/>
      <c r="R302" s="74"/>
      <c r="S302" s="74"/>
      <c r="T302" s="74"/>
      <c r="U302" s="74"/>
      <c r="V302" s="10"/>
      <c r="W302" s="10"/>
      <c r="X302" s="10"/>
    </row>
    <row r="303" spans="2:24">
      <c r="B303" s="42"/>
      <c r="C303" s="72"/>
      <c r="D303" s="41"/>
      <c r="E303" s="73"/>
      <c r="F303" s="73"/>
      <c r="G303" s="74"/>
      <c r="H303" s="74"/>
      <c r="I303" s="74"/>
      <c r="J303" s="74"/>
      <c r="K303" s="74"/>
      <c r="L303" s="74"/>
      <c r="M303" s="74"/>
      <c r="N303" s="74"/>
      <c r="O303" s="74"/>
      <c r="P303" s="74"/>
      <c r="Q303" s="74"/>
      <c r="R303" s="74"/>
      <c r="S303" s="74"/>
      <c r="T303" s="74"/>
      <c r="U303" s="74"/>
      <c r="V303" s="10"/>
      <c r="W303" s="10"/>
      <c r="X303" s="10"/>
    </row>
    <row r="304" spans="2:24">
      <c r="B304" s="42"/>
      <c r="C304" s="72"/>
      <c r="D304" s="41"/>
      <c r="E304" s="73"/>
      <c r="F304" s="73"/>
      <c r="G304" s="74"/>
      <c r="H304" s="74"/>
      <c r="I304" s="74"/>
      <c r="J304" s="74"/>
      <c r="K304" s="74"/>
      <c r="L304" s="74"/>
      <c r="M304" s="74"/>
      <c r="N304" s="74"/>
      <c r="O304" s="74"/>
      <c r="P304" s="74"/>
      <c r="Q304" s="74"/>
      <c r="R304" s="74"/>
      <c r="S304" s="74"/>
      <c r="T304" s="74"/>
      <c r="U304" s="74"/>
      <c r="V304" s="10"/>
      <c r="W304" s="10"/>
      <c r="X304" s="10"/>
    </row>
    <row r="305" spans="2:24">
      <c r="B305" s="42"/>
      <c r="C305" s="72"/>
      <c r="D305" s="41"/>
      <c r="E305" s="73"/>
      <c r="F305" s="73"/>
      <c r="G305" s="74"/>
      <c r="H305" s="74"/>
      <c r="I305" s="74"/>
      <c r="J305" s="74"/>
      <c r="K305" s="74"/>
      <c r="L305" s="74"/>
      <c r="M305" s="74"/>
      <c r="N305" s="74"/>
      <c r="O305" s="74"/>
      <c r="P305" s="74"/>
      <c r="Q305" s="74"/>
      <c r="R305" s="74"/>
      <c r="S305" s="74"/>
      <c r="T305" s="74"/>
      <c r="U305" s="74"/>
      <c r="V305" s="10"/>
      <c r="W305" s="10"/>
      <c r="X305" s="10"/>
    </row>
    <row r="306" spans="2:24">
      <c r="B306" s="42"/>
      <c r="C306" s="72"/>
      <c r="D306" s="41"/>
      <c r="E306" s="73"/>
      <c r="F306" s="73"/>
      <c r="G306" s="74"/>
      <c r="H306" s="74"/>
      <c r="I306" s="74"/>
      <c r="J306" s="74"/>
      <c r="K306" s="74"/>
      <c r="L306" s="74"/>
      <c r="M306" s="74"/>
      <c r="N306" s="74"/>
      <c r="O306" s="74"/>
      <c r="P306" s="74"/>
      <c r="Q306" s="74"/>
      <c r="R306" s="74"/>
      <c r="S306" s="74"/>
      <c r="T306" s="74"/>
      <c r="U306" s="74"/>
      <c r="V306" s="10"/>
      <c r="W306" s="10"/>
      <c r="X306" s="10"/>
    </row>
    <row r="307" spans="2:24">
      <c r="B307" s="42"/>
      <c r="C307" s="72"/>
      <c r="D307" s="41"/>
      <c r="E307" s="73"/>
      <c r="F307" s="73"/>
      <c r="G307" s="74"/>
      <c r="H307" s="74"/>
      <c r="I307" s="74"/>
      <c r="J307" s="74"/>
      <c r="K307" s="74"/>
      <c r="L307" s="74"/>
      <c r="M307" s="74"/>
      <c r="N307" s="74"/>
      <c r="O307" s="74"/>
      <c r="P307" s="74"/>
      <c r="Q307" s="74"/>
      <c r="R307" s="74"/>
      <c r="S307" s="74"/>
      <c r="T307" s="74"/>
      <c r="U307" s="74"/>
      <c r="V307" s="10"/>
      <c r="W307" s="10"/>
      <c r="X307" s="10"/>
    </row>
    <row r="308" spans="2:24">
      <c r="B308" s="42"/>
      <c r="C308" s="72"/>
      <c r="D308" s="41"/>
      <c r="E308" s="73"/>
      <c r="F308" s="73"/>
      <c r="G308" s="74"/>
      <c r="H308" s="74"/>
      <c r="I308" s="74"/>
      <c r="J308" s="74"/>
      <c r="K308" s="74"/>
      <c r="L308" s="74"/>
      <c r="M308" s="74"/>
      <c r="N308" s="74"/>
      <c r="O308" s="74"/>
      <c r="P308" s="74"/>
      <c r="Q308" s="74"/>
      <c r="R308" s="74"/>
      <c r="S308" s="74"/>
      <c r="T308" s="74"/>
      <c r="U308" s="74"/>
      <c r="V308" s="10"/>
      <c r="W308" s="10"/>
      <c r="X308" s="10"/>
    </row>
    <row r="309" spans="2:24">
      <c r="B309" s="42"/>
      <c r="C309" s="72"/>
      <c r="D309" s="41"/>
      <c r="E309" s="73"/>
      <c r="F309" s="73"/>
      <c r="G309" s="74"/>
      <c r="H309" s="74"/>
      <c r="I309" s="74"/>
      <c r="J309" s="74"/>
      <c r="K309" s="74"/>
      <c r="L309" s="74"/>
      <c r="M309" s="74"/>
      <c r="N309" s="74"/>
      <c r="O309" s="74"/>
      <c r="P309" s="74"/>
      <c r="Q309" s="74"/>
      <c r="R309" s="74"/>
      <c r="S309" s="74"/>
      <c r="T309" s="74"/>
      <c r="U309" s="74"/>
      <c r="V309" s="10"/>
      <c r="W309" s="10"/>
      <c r="X309" s="10"/>
    </row>
    <row r="310" spans="2:24">
      <c r="B310" s="42"/>
      <c r="C310" s="72"/>
      <c r="D310" s="41"/>
      <c r="E310" s="73"/>
      <c r="F310" s="73"/>
      <c r="G310" s="74"/>
      <c r="H310" s="74"/>
      <c r="I310" s="74"/>
      <c r="J310" s="74"/>
      <c r="K310" s="74"/>
      <c r="L310" s="74"/>
      <c r="M310" s="74"/>
      <c r="N310" s="74"/>
      <c r="O310" s="74"/>
      <c r="P310" s="74"/>
      <c r="Q310" s="74"/>
      <c r="R310" s="74"/>
      <c r="S310" s="74"/>
      <c r="T310" s="74"/>
      <c r="U310" s="74"/>
      <c r="V310" s="10"/>
      <c r="W310" s="10"/>
      <c r="X310" s="10"/>
    </row>
    <row r="311" spans="2:24">
      <c r="B311" s="42"/>
      <c r="C311" s="72"/>
      <c r="D311" s="41"/>
      <c r="E311" s="73"/>
      <c r="F311" s="73"/>
      <c r="G311" s="74"/>
      <c r="H311" s="74"/>
      <c r="I311" s="74"/>
      <c r="J311" s="74"/>
      <c r="K311" s="74"/>
      <c r="L311" s="74"/>
      <c r="M311" s="74"/>
      <c r="N311" s="74"/>
      <c r="O311" s="74"/>
      <c r="P311" s="74"/>
      <c r="Q311" s="74"/>
      <c r="R311" s="74"/>
      <c r="S311" s="74"/>
      <c r="T311" s="74"/>
      <c r="U311" s="74"/>
      <c r="V311" s="10"/>
      <c r="W311" s="10"/>
      <c r="X311" s="10"/>
    </row>
    <row r="312" spans="2:24">
      <c r="B312" s="42"/>
      <c r="C312" s="72"/>
      <c r="D312" s="41"/>
      <c r="E312" s="73"/>
      <c r="F312" s="73"/>
      <c r="G312" s="74"/>
      <c r="H312" s="74"/>
      <c r="I312" s="74"/>
      <c r="J312" s="74"/>
      <c r="K312" s="74"/>
      <c r="L312" s="74"/>
      <c r="M312" s="74"/>
      <c r="N312" s="74"/>
      <c r="O312" s="74"/>
      <c r="P312" s="74"/>
      <c r="Q312" s="74"/>
      <c r="R312" s="74"/>
      <c r="S312" s="74"/>
      <c r="T312" s="74"/>
      <c r="U312" s="74"/>
      <c r="V312" s="10"/>
      <c r="W312" s="10"/>
      <c r="X312" s="10"/>
    </row>
    <row r="313" spans="2:24">
      <c r="B313" s="42"/>
      <c r="C313" s="72"/>
      <c r="D313" s="41"/>
      <c r="E313" s="73"/>
      <c r="F313" s="73"/>
      <c r="G313" s="74"/>
      <c r="H313" s="74"/>
      <c r="I313" s="74"/>
      <c r="J313" s="74"/>
      <c r="K313" s="74"/>
      <c r="L313" s="74"/>
      <c r="M313" s="74"/>
      <c r="N313" s="74"/>
      <c r="O313" s="74"/>
      <c r="P313" s="74"/>
      <c r="Q313" s="74"/>
      <c r="R313" s="74"/>
      <c r="S313" s="74"/>
      <c r="T313" s="74"/>
      <c r="U313" s="74"/>
      <c r="V313" s="10"/>
      <c r="W313" s="10"/>
      <c r="X313" s="10"/>
    </row>
    <row r="314" spans="2:24">
      <c r="B314" s="42"/>
      <c r="C314" s="72"/>
      <c r="D314" s="41"/>
      <c r="E314" s="73"/>
      <c r="F314" s="73"/>
      <c r="G314" s="74"/>
      <c r="H314" s="74"/>
      <c r="I314" s="74"/>
      <c r="J314" s="74"/>
      <c r="K314" s="74"/>
      <c r="L314" s="74"/>
      <c r="M314" s="74"/>
      <c r="N314" s="74"/>
      <c r="O314" s="74"/>
      <c r="P314" s="74"/>
      <c r="Q314" s="74"/>
      <c r="R314" s="74"/>
      <c r="S314" s="74"/>
      <c r="T314" s="74"/>
      <c r="U314" s="74"/>
      <c r="V314" s="10"/>
      <c r="W314" s="10"/>
      <c r="X314" s="10"/>
    </row>
    <row r="315" spans="2:24">
      <c r="B315" s="42"/>
      <c r="C315" s="72"/>
      <c r="D315" s="41"/>
      <c r="E315" s="73"/>
      <c r="F315" s="73"/>
      <c r="G315" s="74"/>
      <c r="H315" s="74"/>
      <c r="I315" s="74"/>
      <c r="J315" s="74"/>
      <c r="K315" s="74"/>
      <c r="L315" s="74"/>
      <c r="M315" s="74"/>
      <c r="N315" s="74"/>
      <c r="O315" s="74"/>
      <c r="P315" s="74"/>
      <c r="Q315" s="74"/>
      <c r="R315" s="74"/>
      <c r="S315" s="74"/>
      <c r="T315" s="74"/>
      <c r="U315" s="74"/>
      <c r="V315" s="10"/>
      <c r="W315" s="10"/>
      <c r="X315" s="10"/>
    </row>
    <row r="316" spans="2:24">
      <c r="B316" s="42"/>
      <c r="C316" s="72"/>
      <c r="D316" s="41"/>
      <c r="E316" s="73"/>
      <c r="F316" s="73"/>
      <c r="G316" s="74"/>
      <c r="H316" s="74"/>
      <c r="I316" s="74"/>
      <c r="J316" s="74"/>
      <c r="K316" s="74"/>
      <c r="L316" s="74"/>
      <c r="M316" s="74"/>
      <c r="N316" s="74"/>
      <c r="O316" s="74"/>
      <c r="P316" s="74"/>
      <c r="Q316" s="74"/>
      <c r="R316" s="74"/>
      <c r="S316" s="74"/>
      <c r="T316" s="74"/>
      <c r="U316" s="74"/>
      <c r="V316" s="10"/>
      <c r="W316" s="10"/>
      <c r="X316" s="10"/>
    </row>
    <row r="317" spans="2:24">
      <c r="B317" s="42"/>
      <c r="C317" s="72"/>
      <c r="D317" s="41"/>
      <c r="E317" s="73"/>
      <c r="F317" s="73"/>
      <c r="G317" s="74"/>
      <c r="H317" s="74"/>
      <c r="I317" s="74"/>
      <c r="J317" s="74"/>
      <c r="K317" s="74"/>
      <c r="L317" s="74"/>
      <c r="M317" s="74"/>
      <c r="N317" s="74"/>
      <c r="O317" s="74"/>
      <c r="P317" s="74"/>
      <c r="Q317" s="74"/>
      <c r="R317" s="74"/>
      <c r="S317" s="74"/>
      <c r="T317" s="74"/>
      <c r="U317" s="74"/>
      <c r="V317" s="10"/>
      <c r="W317" s="10"/>
      <c r="X317" s="10"/>
    </row>
    <row r="318" spans="2:24">
      <c r="B318" s="42"/>
      <c r="C318" s="72"/>
      <c r="D318" s="41"/>
      <c r="E318" s="73"/>
      <c r="F318" s="73"/>
      <c r="G318" s="74"/>
      <c r="H318" s="74"/>
      <c r="I318" s="74"/>
      <c r="J318" s="74"/>
      <c r="K318" s="74"/>
      <c r="L318" s="74"/>
      <c r="M318" s="74"/>
      <c r="N318" s="74"/>
      <c r="O318" s="74"/>
      <c r="P318" s="74"/>
      <c r="Q318" s="74"/>
      <c r="R318" s="74"/>
      <c r="S318" s="74"/>
      <c r="T318" s="74"/>
      <c r="U318" s="74"/>
      <c r="V318" s="10"/>
      <c r="W318" s="10"/>
      <c r="X318" s="10"/>
    </row>
    <row r="319" spans="2:24">
      <c r="B319" s="42"/>
      <c r="C319" s="72"/>
      <c r="D319" s="41"/>
      <c r="E319" s="73"/>
      <c r="F319" s="73"/>
      <c r="G319" s="74"/>
      <c r="H319" s="74"/>
      <c r="I319" s="74"/>
      <c r="J319" s="74"/>
      <c r="K319" s="74"/>
      <c r="L319" s="74"/>
      <c r="M319" s="74"/>
      <c r="N319" s="74"/>
      <c r="O319" s="74"/>
      <c r="P319" s="74"/>
      <c r="Q319" s="74"/>
      <c r="R319" s="74"/>
      <c r="S319" s="74"/>
      <c r="T319" s="74"/>
      <c r="U319" s="74"/>
      <c r="V319" s="10"/>
      <c r="W319" s="10"/>
      <c r="X319" s="10"/>
    </row>
    <row r="320" spans="2:24">
      <c r="B320" s="42"/>
      <c r="C320" s="72"/>
      <c r="D320" s="41"/>
      <c r="E320" s="73"/>
      <c r="F320" s="73"/>
      <c r="G320" s="74"/>
      <c r="H320" s="74"/>
      <c r="I320" s="74"/>
      <c r="J320" s="74"/>
      <c r="K320" s="74"/>
      <c r="L320" s="74"/>
      <c r="M320" s="74"/>
      <c r="N320" s="74"/>
      <c r="O320" s="74"/>
      <c r="P320" s="74"/>
      <c r="Q320" s="74"/>
      <c r="R320" s="74"/>
      <c r="S320" s="74"/>
      <c r="T320" s="74"/>
      <c r="U320" s="74"/>
      <c r="V320" s="10"/>
      <c r="W320" s="10"/>
      <c r="X320" s="10"/>
    </row>
    <row r="321" spans="2:24">
      <c r="B321" s="42"/>
      <c r="C321" s="72"/>
      <c r="D321" s="41"/>
      <c r="E321" s="73"/>
      <c r="F321" s="73"/>
      <c r="G321" s="74"/>
      <c r="H321" s="74"/>
      <c r="I321" s="74"/>
      <c r="J321" s="74"/>
      <c r="K321" s="74"/>
      <c r="L321" s="74"/>
      <c r="M321" s="74"/>
      <c r="N321" s="74"/>
      <c r="O321" s="74"/>
      <c r="P321" s="74"/>
      <c r="Q321" s="74"/>
      <c r="R321" s="74"/>
      <c r="S321" s="74"/>
      <c r="T321" s="74"/>
      <c r="U321" s="74"/>
      <c r="V321" s="10"/>
      <c r="W321" s="10"/>
      <c r="X321" s="10"/>
    </row>
    <row r="322" spans="2:24">
      <c r="B322" s="42"/>
      <c r="C322" s="72"/>
      <c r="D322" s="41"/>
      <c r="E322" s="73"/>
      <c r="F322" s="73"/>
      <c r="G322" s="74"/>
      <c r="H322" s="74"/>
      <c r="I322" s="74"/>
      <c r="J322" s="74"/>
      <c r="K322" s="74"/>
      <c r="L322" s="74"/>
      <c r="M322" s="74"/>
      <c r="N322" s="74"/>
      <c r="O322" s="74"/>
      <c r="P322" s="74"/>
      <c r="Q322" s="74"/>
      <c r="R322" s="74"/>
      <c r="S322" s="74"/>
      <c r="T322" s="74"/>
      <c r="U322" s="74"/>
      <c r="V322" s="10"/>
      <c r="W322" s="10"/>
      <c r="X322" s="10"/>
    </row>
    <row r="323" spans="2:24">
      <c r="B323" s="42"/>
      <c r="C323" s="72"/>
      <c r="D323" s="41"/>
      <c r="E323" s="73"/>
      <c r="F323" s="73"/>
      <c r="G323" s="74"/>
      <c r="H323" s="74"/>
      <c r="I323" s="74"/>
      <c r="J323" s="74"/>
      <c r="K323" s="74"/>
      <c r="L323" s="74"/>
      <c r="M323" s="74"/>
      <c r="N323" s="74"/>
      <c r="O323" s="74"/>
      <c r="P323" s="74"/>
      <c r="Q323" s="74"/>
      <c r="R323" s="74"/>
      <c r="S323" s="74"/>
      <c r="T323" s="74"/>
      <c r="U323" s="74"/>
      <c r="V323" s="10"/>
      <c r="W323" s="10"/>
      <c r="X323" s="10"/>
    </row>
    <row r="324" spans="2:24">
      <c r="B324" s="42"/>
      <c r="C324" s="72"/>
      <c r="D324" s="41"/>
      <c r="E324" s="73"/>
      <c r="F324" s="73"/>
      <c r="G324" s="74"/>
      <c r="H324" s="74"/>
      <c r="I324" s="74"/>
      <c r="J324" s="74"/>
      <c r="K324" s="74"/>
      <c r="L324" s="74"/>
      <c r="M324" s="74"/>
      <c r="N324" s="74"/>
      <c r="O324" s="74"/>
      <c r="P324" s="74"/>
      <c r="Q324" s="74"/>
      <c r="R324" s="74"/>
      <c r="S324" s="74"/>
      <c r="T324" s="74"/>
      <c r="U324" s="74"/>
      <c r="V324" s="10"/>
      <c r="W324" s="10"/>
      <c r="X324" s="10"/>
    </row>
    <row r="325" spans="2:24">
      <c r="B325" s="42"/>
      <c r="C325" s="72"/>
      <c r="D325" s="41"/>
      <c r="E325" s="73"/>
      <c r="F325" s="73"/>
      <c r="G325" s="74"/>
      <c r="H325" s="74"/>
      <c r="I325" s="74"/>
      <c r="J325" s="74"/>
      <c r="K325" s="74"/>
      <c r="L325" s="74"/>
      <c r="M325" s="74"/>
      <c r="N325" s="74"/>
      <c r="O325" s="74"/>
      <c r="P325" s="74"/>
      <c r="Q325" s="74"/>
      <c r="R325" s="74"/>
      <c r="S325" s="74"/>
      <c r="T325" s="74"/>
      <c r="U325" s="74"/>
      <c r="V325" s="10"/>
      <c r="W325" s="10"/>
      <c r="X325" s="10"/>
    </row>
    <row r="326" spans="2:24">
      <c r="B326" s="42"/>
      <c r="C326" s="72"/>
      <c r="D326" s="41"/>
      <c r="E326" s="73"/>
      <c r="F326" s="73"/>
      <c r="G326" s="74"/>
      <c r="H326" s="74"/>
      <c r="I326" s="74"/>
      <c r="J326" s="74"/>
      <c r="K326" s="74"/>
      <c r="L326" s="74"/>
      <c r="M326" s="74"/>
      <c r="N326" s="74"/>
      <c r="O326" s="74"/>
      <c r="P326" s="74"/>
      <c r="Q326" s="74"/>
      <c r="R326" s="74"/>
      <c r="S326" s="74"/>
      <c r="T326" s="74"/>
      <c r="U326" s="74"/>
      <c r="V326" s="10"/>
      <c r="W326" s="10"/>
      <c r="X326" s="10"/>
    </row>
    <row r="327" spans="2:24">
      <c r="B327" s="42"/>
      <c r="C327" s="72"/>
      <c r="D327" s="41"/>
      <c r="E327" s="73"/>
      <c r="F327" s="73"/>
      <c r="G327" s="74"/>
      <c r="H327" s="74"/>
      <c r="I327" s="74"/>
      <c r="J327" s="74"/>
      <c r="K327" s="74"/>
      <c r="L327" s="74"/>
      <c r="M327" s="74"/>
      <c r="N327" s="74"/>
      <c r="O327" s="74"/>
      <c r="P327" s="74"/>
      <c r="Q327" s="74"/>
      <c r="R327" s="74"/>
      <c r="S327" s="74"/>
      <c r="T327" s="74"/>
      <c r="U327" s="74"/>
      <c r="V327" s="10"/>
      <c r="W327" s="10"/>
      <c r="X327" s="10"/>
    </row>
    <row r="328" spans="2:24">
      <c r="B328" s="42"/>
      <c r="C328" s="72"/>
      <c r="D328" s="41"/>
      <c r="E328" s="73"/>
      <c r="F328" s="73"/>
      <c r="G328" s="74"/>
      <c r="H328" s="74"/>
      <c r="I328" s="74"/>
      <c r="J328" s="74"/>
      <c r="K328" s="74"/>
      <c r="L328" s="74"/>
      <c r="M328" s="74"/>
      <c r="N328" s="74"/>
      <c r="O328" s="74"/>
      <c r="P328" s="74"/>
      <c r="Q328" s="74"/>
      <c r="R328" s="74"/>
      <c r="S328" s="74"/>
      <c r="T328" s="74"/>
      <c r="U328" s="74"/>
      <c r="V328" s="10"/>
      <c r="W328" s="10"/>
      <c r="X328" s="10"/>
    </row>
    <row r="329" spans="2:24">
      <c r="B329" s="42"/>
      <c r="C329" s="72"/>
      <c r="D329" s="41"/>
      <c r="E329" s="73"/>
      <c r="F329" s="73"/>
      <c r="G329" s="74"/>
      <c r="H329" s="74"/>
      <c r="I329" s="74"/>
      <c r="J329" s="74"/>
      <c r="K329" s="74"/>
      <c r="L329" s="74"/>
      <c r="M329" s="74"/>
      <c r="N329" s="74"/>
      <c r="O329" s="74"/>
      <c r="P329" s="74"/>
      <c r="Q329" s="74"/>
      <c r="R329" s="74"/>
      <c r="S329" s="74"/>
      <c r="T329" s="74"/>
      <c r="U329" s="74"/>
      <c r="V329" s="10"/>
      <c r="W329" s="10"/>
      <c r="X329" s="10"/>
    </row>
    <row r="330" spans="2:24">
      <c r="B330" s="42"/>
      <c r="C330" s="72"/>
      <c r="D330" s="41"/>
      <c r="E330" s="73"/>
      <c r="F330" s="73"/>
      <c r="G330" s="74"/>
      <c r="H330" s="74"/>
      <c r="I330" s="74"/>
      <c r="J330" s="74"/>
      <c r="K330" s="74"/>
      <c r="L330" s="74"/>
      <c r="M330" s="74"/>
      <c r="N330" s="74"/>
      <c r="O330" s="74"/>
      <c r="P330" s="74"/>
      <c r="Q330" s="74"/>
      <c r="R330" s="74"/>
      <c r="S330" s="74"/>
      <c r="T330" s="74"/>
      <c r="U330" s="74"/>
      <c r="V330" s="10"/>
      <c r="W330" s="10"/>
      <c r="X330" s="10"/>
    </row>
    <row r="331" spans="2:24">
      <c r="B331" s="42"/>
      <c r="C331" s="72"/>
      <c r="D331" s="41"/>
      <c r="E331" s="73"/>
      <c r="F331" s="73"/>
      <c r="G331" s="74"/>
      <c r="H331" s="74"/>
      <c r="I331" s="74"/>
      <c r="J331" s="74"/>
      <c r="K331" s="74"/>
      <c r="L331" s="74"/>
      <c r="M331" s="74"/>
      <c r="N331" s="74"/>
      <c r="O331" s="74"/>
      <c r="P331" s="74"/>
      <c r="Q331" s="74"/>
      <c r="R331" s="74"/>
      <c r="S331" s="74"/>
      <c r="T331" s="74"/>
      <c r="U331" s="74"/>
      <c r="V331" s="10"/>
      <c r="W331" s="10"/>
      <c r="X331" s="10"/>
    </row>
    <row r="332" spans="2:24">
      <c r="B332" s="42"/>
      <c r="C332" s="72"/>
      <c r="D332" s="41"/>
      <c r="E332" s="73"/>
      <c r="F332" s="73"/>
      <c r="G332" s="74"/>
      <c r="H332" s="74"/>
      <c r="I332" s="74"/>
      <c r="J332" s="74"/>
      <c r="K332" s="74"/>
      <c r="L332" s="74"/>
      <c r="M332" s="74"/>
      <c r="N332" s="74"/>
      <c r="O332" s="74"/>
      <c r="P332" s="74"/>
      <c r="Q332" s="74"/>
      <c r="R332" s="74"/>
      <c r="S332" s="74"/>
      <c r="T332" s="74"/>
      <c r="U332" s="74"/>
      <c r="V332" s="10"/>
      <c r="W332" s="10"/>
      <c r="X332" s="10"/>
    </row>
    <row r="333" spans="2:24">
      <c r="B333" s="42"/>
      <c r="C333" s="72"/>
      <c r="D333" s="41"/>
      <c r="E333" s="73"/>
      <c r="F333" s="73"/>
      <c r="G333" s="74"/>
      <c r="H333" s="74"/>
      <c r="I333" s="74"/>
      <c r="J333" s="74"/>
      <c r="K333" s="74"/>
      <c r="L333" s="74"/>
      <c r="M333" s="74"/>
      <c r="N333" s="74"/>
      <c r="O333" s="74"/>
      <c r="P333" s="74"/>
      <c r="Q333" s="74"/>
      <c r="R333" s="74"/>
      <c r="S333" s="74"/>
      <c r="T333" s="74"/>
      <c r="U333" s="74"/>
      <c r="V333" s="10"/>
      <c r="W333" s="10"/>
      <c r="X333" s="10"/>
    </row>
    <row r="334" spans="2:24">
      <c r="B334" s="42"/>
      <c r="C334" s="72"/>
      <c r="D334" s="41"/>
      <c r="E334" s="73"/>
      <c r="F334" s="73"/>
      <c r="G334" s="74"/>
      <c r="H334" s="74"/>
      <c r="I334" s="74"/>
      <c r="J334" s="74"/>
      <c r="K334" s="74"/>
      <c r="L334" s="74"/>
      <c r="M334" s="74"/>
      <c r="N334" s="74"/>
      <c r="O334" s="74"/>
      <c r="P334" s="74"/>
      <c r="Q334" s="74"/>
      <c r="R334" s="74"/>
      <c r="S334" s="74"/>
      <c r="T334" s="74"/>
      <c r="U334" s="74"/>
      <c r="V334" s="10"/>
      <c r="W334" s="10"/>
      <c r="X334" s="10"/>
    </row>
    <row r="335" spans="2:24">
      <c r="B335" s="42"/>
      <c r="C335" s="72"/>
      <c r="D335" s="41"/>
      <c r="E335" s="73"/>
      <c r="F335" s="73"/>
      <c r="G335" s="74"/>
      <c r="H335" s="74"/>
      <c r="I335" s="74"/>
      <c r="J335" s="74"/>
      <c r="K335" s="74"/>
      <c r="L335" s="74"/>
      <c r="M335" s="74"/>
      <c r="N335" s="74"/>
      <c r="O335" s="74"/>
      <c r="P335" s="74"/>
      <c r="Q335" s="74"/>
      <c r="R335" s="74"/>
      <c r="S335" s="74"/>
      <c r="T335" s="74"/>
      <c r="U335" s="74"/>
      <c r="V335" s="10"/>
      <c r="W335" s="10"/>
      <c r="X335" s="10"/>
    </row>
    <row r="336" spans="2:24">
      <c r="B336" s="42"/>
      <c r="C336" s="72"/>
      <c r="D336" s="41"/>
      <c r="E336" s="73"/>
      <c r="F336" s="73"/>
      <c r="G336" s="74"/>
      <c r="H336" s="74"/>
      <c r="I336" s="74"/>
      <c r="J336" s="74"/>
      <c r="K336" s="74"/>
      <c r="L336" s="74"/>
      <c r="M336" s="74"/>
      <c r="N336" s="74"/>
      <c r="O336" s="74"/>
      <c r="P336" s="74"/>
      <c r="Q336" s="74"/>
      <c r="R336" s="74"/>
      <c r="S336" s="74"/>
      <c r="T336" s="74"/>
      <c r="U336" s="74"/>
      <c r="V336" s="10"/>
      <c r="W336" s="10"/>
      <c r="X336" s="10"/>
    </row>
    <row r="337" spans="2:24">
      <c r="B337" s="42"/>
      <c r="C337" s="72"/>
      <c r="D337" s="41"/>
      <c r="E337" s="73"/>
      <c r="F337" s="73"/>
      <c r="G337" s="74"/>
      <c r="H337" s="74"/>
      <c r="I337" s="74"/>
      <c r="J337" s="74"/>
      <c r="K337" s="74"/>
      <c r="L337" s="74"/>
      <c r="M337" s="74"/>
      <c r="N337" s="74"/>
      <c r="O337" s="74"/>
      <c r="P337" s="74"/>
      <c r="Q337" s="74"/>
      <c r="R337" s="74"/>
      <c r="S337" s="74"/>
      <c r="T337" s="74"/>
      <c r="U337" s="74"/>
      <c r="V337" s="10"/>
      <c r="W337" s="10"/>
      <c r="X337" s="10"/>
    </row>
    <row r="338" spans="2:24">
      <c r="B338" s="42"/>
      <c r="C338" s="72"/>
      <c r="D338" s="41"/>
      <c r="E338" s="73"/>
      <c r="F338" s="73"/>
      <c r="G338" s="74"/>
      <c r="H338" s="74"/>
      <c r="I338" s="74"/>
      <c r="J338" s="74"/>
      <c r="K338" s="74"/>
      <c r="L338" s="74"/>
      <c r="M338" s="74"/>
      <c r="N338" s="74"/>
      <c r="O338" s="74"/>
      <c r="P338" s="74"/>
      <c r="Q338" s="74"/>
      <c r="R338" s="74"/>
      <c r="S338" s="74"/>
      <c r="T338" s="74"/>
      <c r="U338" s="74"/>
      <c r="V338" s="10"/>
      <c r="W338" s="10"/>
      <c r="X338" s="10"/>
    </row>
    <row r="339" spans="2:24">
      <c r="B339" s="42"/>
      <c r="C339" s="72"/>
      <c r="D339" s="41"/>
      <c r="E339" s="73"/>
      <c r="F339" s="73"/>
      <c r="G339" s="74"/>
      <c r="H339" s="74"/>
      <c r="I339" s="74"/>
      <c r="J339" s="74"/>
      <c r="K339" s="74"/>
      <c r="L339" s="74"/>
      <c r="M339" s="74"/>
      <c r="N339" s="74"/>
      <c r="O339" s="74"/>
      <c r="P339" s="74"/>
      <c r="Q339" s="74"/>
      <c r="R339" s="74"/>
      <c r="S339" s="74"/>
      <c r="T339" s="74"/>
      <c r="U339" s="74"/>
      <c r="V339" s="10"/>
      <c r="W339" s="10"/>
      <c r="X339" s="10"/>
    </row>
    <row r="340" spans="2:24">
      <c r="B340" s="42"/>
      <c r="C340" s="72"/>
      <c r="D340" s="41"/>
      <c r="E340" s="73"/>
      <c r="F340" s="73"/>
      <c r="G340" s="74"/>
      <c r="H340" s="74"/>
      <c r="I340" s="74"/>
      <c r="J340" s="74"/>
      <c r="K340" s="74"/>
      <c r="L340" s="74"/>
      <c r="M340" s="74"/>
      <c r="N340" s="74"/>
      <c r="O340" s="74"/>
      <c r="P340" s="74"/>
      <c r="Q340" s="74"/>
      <c r="R340" s="74"/>
      <c r="S340" s="74"/>
      <c r="T340" s="74"/>
      <c r="U340" s="74"/>
      <c r="V340" s="10"/>
      <c r="W340" s="10"/>
      <c r="X340" s="10"/>
    </row>
    <row r="341" spans="2:24">
      <c r="B341" s="42"/>
      <c r="C341" s="72"/>
      <c r="D341" s="41"/>
      <c r="E341" s="73"/>
      <c r="F341" s="73"/>
      <c r="G341" s="74"/>
      <c r="H341" s="74"/>
      <c r="I341" s="74"/>
      <c r="J341" s="74"/>
      <c r="K341" s="74"/>
      <c r="L341" s="74"/>
      <c r="M341" s="74"/>
      <c r="N341" s="74"/>
      <c r="O341" s="74"/>
      <c r="P341" s="74"/>
      <c r="Q341" s="74"/>
      <c r="R341" s="74"/>
      <c r="S341" s="74"/>
      <c r="T341" s="74"/>
      <c r="U341" s="74"/>
      <c r="V341" s="10"/>
      <c r="W341" s="10"/>
      <c r="X341" s="10"/>
    </row>
    <row r="342" spans="2:24">
      <c r="B342" s="42"/>
      <c r="C342" s="72"/>
      <c r="D342" s="41"/>
      <c r="E342" s="73"/>
      <c r="F342" s="73"/>
      <c r="G342" s="74"/>
      <c r="H342" s="74"/>
      <c r="I342" s="74"/>
      <c r="J342" s="74"/>
      <c r="K342" s="74"/>
      <c r="L342" s="74"/>
      <c r="M342" s="74"/>
      <c r="N342" s="74"/>
      <c r="O342" s="74"/>
      <c r="P342" s="74"/>
      <c r="Q342" s="74"/>
      <c r="R342" s="74"/>
      <c r="S342" s="74"/>
      <c r="T342" s="74"/>
      <c r="U342" s="74"/>
      <c r="V342" s="10"/>
      <c r="W342" s="10"/>
      <c r="X342" s="10"/>
    </row>
    <row r="343" spans="2:24">
      <c r="B343" s="42"/>
      <c r="C343" s="72"/>
      <c r="D343" s="41"/>
      <c r="E343" s="73"/>
      <c r="F343" s="73"/>
      <c r="G343" s="74"/>
      <c r="H343" s="74"/>
      <c r="I343" s="74"/>
      <c r="J343" s="74"/>
      <c r="K343" s="74"/>
      <c r="L343" s="74"/>
      <c r="M343" s="74"/>
      <c r="N343" s="74"/>
      <c r="O343" s="74"/>
      <c r="P343" s="74"/>
      <c r="Q343" s="74"/>
      <c r="R343" s="74"/>
      <c r="S343" s="74"/>
      <c r="T343" s="74"/>
      <c r="U343" s="74"/>
      <c r="V343" s="10"/>
      <c r="W343" s="10"/>
      <c r="X343" s="10"/>
    </row>
    <row r="344" spans="2:24">
      <c r="B344" s="42"/>
      <c r="C344" s="72"/>
      <c r="D344" s="41"/>
      <c r="E344" s="73"/>
      <c r="F344" s="73"/>
      <c r="G344" s="74"/>
      <c r="H344" s="74"/>
      <c r="I344" s="74"/>
      <c r="J344" s="74"/>
      <c r="K344" s="74"/>
      <c r="L344" s="74"/>
      <c r="M344" s="74"/>
      <c r="N344" s="74"/>
      <c r="O344" s="74"/>
      <c r="P344" s="74"/>
      <c r="Q344" s="74"/>
      <c r="R344" s="74"/>
      <c r="S344" s="74"/>
      <c r="T344" s="74"/>
      <c r="U344" s="74"/>
      <c r="V344" s="10"/>
      <c r="W344" s="10"/>
      <c r="X344" s="10"/>
    </row>
    <row r="345" spans="2:24">
      <c r="B345" s="42"/>
      <c r="C345" s="72"/>
      <c r="D345" s="41"/>
      <c r="E345" s="73"/>
      <c r="F345" s="73"/>
      <c r="G345" s="74"/>
      <c r="H345" s="74"/>
      <c r="I345" s="74"/>
      <c r="J345" s="74"/>
      <c r="K345" s="74"/>
      <c r="L345" s="74"/>
      <c r="M345" s="74"/>
      <c r="N345" s="74"/>
      <c r="O345" s="74"/>
      <c r="P345" s="74"/>
      <c r="Q345" s="74"/>
      <c r="R345" s="74"/>
      <c r="S345" s="74"/>
      <c r="T345" s="74"/>
      <c r="U345" s="74"/>
      <c r="V345" s="10"/>
      <c r="W345" s="10"/>
      <c r="X345" s="10"/>
    </row>
    <row r="346" spans="2:24">
      <c r="B346" s="42"/>
      <c r="C346" s="72"/>
      <c r="D346" s="41"/>
      <c r="E346" s="73"/>
      <c r="F346" s="73"/>
      <c r="G346" s="74"/>
      <c r="H346" s="74"/>
      <c r="I346" s="74"/>
      <c r="J346" s="74"/>
      <c r="K346" s="74"/>
      <c r="L346" s="74"/>
      <c r="M346" s="74"/>
      <c r="N346" s="74"/>
      <c r="O346" s="74"/>
      <c r="P346" s="74"/>
      <c r="Q346" s="74"/>
      <c r="R346" s="74"/>
      <c r="S346" s="74"/>
      <c r="T346" s="74"/>
      <c r="U346" s="74"/>
      <c r="V346" s="10"/>
      <c r="W346" s="10"/>
      <c r="X346" s="10"/>
    </row>
    <row r="347" spans="2:24">
      <c r="B347" s="42"/>
      <c r="C347" s="72"/>
      <c r="D347" s="41"/>
      <c r="E347" s="73"/>
      <c r="F347" s="73"/>
      <c r="G347" s="74"/>
      <c r="H347" s="74"/>
      <c r="I347" s="74"/>
      <c r="J347" s="74"/>
      <c r="K347" s="74"/>
      <c r="L347" s="74"/>
      <c r="M347" s="74"/>
      <c r="N347" s="74"/>
      <c r="O347" s="74"/>
      <c r="P347" s="74"/>
      <c r="Q347" s="74"/>
      <c r="R347" s="74"/>
      <c r="S347" s="74"/>
      <c r="T347" s="74"/>
      <c r="U347" s="74"/>
      <c r="V347" s="10"/>
      <c r="W347" s="10"/>
      <c r="X347" s="10"/>
    </row>
    <row r="348" spans="2:24">
      <c r="B348" s="42"/>
      <c r="C348" s="72"/>
      <c r="D348" s="41"/>
      <c r="E348" s="73"/>
      <c r="F348" s="73"/>
      <c r="G348" s="74"/>
      <c r="H348" s="74"/>
      <c r="I348" s="74"/>
      <c r="J348" s="74"/>
      <c r="K348" s="74"/>
      <c r="L348" s="74"/>
      <c r="M348" s="74"/>
      <c r="N348" s="74"/>
      <c r="O348" s="74"/>
      <c r="P348" s="74"/>
      <c r="Q348" s="74"/>
      <c r="R348" s="74"/>
      <c r="S348" s="74"/>
      <c r="T348" s="74"/>
      <c r="U348" s="74"/>
      <c r="V348" s="10"/>
      <c r="W348" s="10"/>
      <c r="X348" s="10"/>
    </row>
    <row r="349" spans="2:24">
      <c r="B349" s="42"/>
      <c r="C349" s="72"/>
      <c r="D349" s="41"/>
      <c r="E349" s="73"/>
      <c r="F349" s="73"/>
      <c r="G349" s="74"/>
      <c r="H349" s="74"/>
      <c r="I349" s="74"/>
      <c r="J349" s="74"/>
      <c r="K349" s="74"/>
      <c r="L349" s="74"/>
      <c r="M349" s="74"/>
      <c r="N349" s="74"/>
      <c r="O349" s="74"/>
      <c r="P349" s="74"/>
      <c r="Q349" s="74"/>
      <c r="R349" s="74"/>
      <c r="S349" s="74"/>
      <c r="T349" s="74"/>
      <c r="U349" s="74"/>
      <c r="V349" s="10"/>
      <c r="W349" s="10"/>
      <c r="X349" s="10"/>
    </row>
    <row r="350" spans="2:24">
      <c r="B350" s="42"/>
      <c r="C350" s="72"/>
      <c r="D350" s="41"/>
      <c r="E350" s="73"/>
      <c r="F350" s="73"/>
      <c r="G350" s="74"/>
      <c r="H350" s="74"/>
      <c r="I350" s="74"/>
      <c r="J350" s="74"/>
      <c r="K350" s="74"/>
      <c r="L350" s="74"/>
      <c r="M350" s="74"/>
      <c r="N350" s="74"/>
      <c r="O350" s="74"/>
      <c r="P350" s="74"/>
      <c r="Q350" s="74"/>
      <c r="R350" s="74"/>
      <c r="S350" s="74"/>
      <c r="T350" s="74"/>
      <c r="U350" s="74"/>
      <c r="V350" s="10"/>
      <c r="W350" s="10"/>
      <c r="X350" s="10"/>
    </row>
    <row r="351" spans="2:24">
      <c r="B351" s="42"/>
      <c r="C351" s="72"/>
      <c r="D351" s="41"/>
      <c r="E351" s="73"/>
      <c r="F351" s="73"/>
      <c r="G351" s="74"/>
      <c r="H351" s="74"/>
      <c r="I351" s="74"/>
      <c r="J351" s="74"/>
      <c r="K351" s="74"/>
      <c r="L351" s="74"/>
      <c r="M351" s="74"/>
      <c r="N351" s="74"/>
      <c r="O351" s="74"/>
      <c r="P351" s="74"/>
      <c r="Q351" s="74"/>
      <c r="R351" s="74"/>
      <c r="S351" s="74"/>
      <c r="T351" s="74"/>
      <c r="U351" s="74"/>
      <c r="V351" s="10"/>
      <c r="W351" s="10"/>
      <c r="X351" s="10"/>
    </row>
    <row r="352" spans="2:24">
      <c r="B352" s="42"/>
      <c r="C352" s="72"/>
      <c r="D352" s="41"/>
      <c r="E352" s="73"/>
      <c r="F352" s="73"/>
      <c r="G352" s="74"/>
      <c r="H352" s="74"/>
      <c r="I352" s="74"/>
      <c r="J352" s="74"/>
      <c r="K352" s="74"/>
      <c r="L352" s="74"/>
      <c r="M352" s="74"/>
      <c r="N352" s="74"/>
      <c r="O352" s="74"/>
      <c r="P352" s="74"/>
      <c r="Q352" s="74"/>
      <c r="R352" s="74"/>
      <c r="S352" s="74"/>
      <c r="T352" s="74"/>
      <c r="U352" s="74"/>
      <c r="V352" s="10"/>
      <c r="W352" s="10"/>
      <c r="X352" s="10"/>
    </row>
    <row r="353" spans="2:24">
      <c r="B353" s="42"/>
      <c r="C353" s="72"/>
      <c r="D353" s="41"/>
      <c r="E353" s="73"/>
      <c r="F353" s="73"/>
      <c r="G353" s="74"/>
      <c r="H353" s="74"/>
      <c r="I353" s="74"/>
      <c r="J353" s="74"/>
      <c r="K353" s="74"/>
      <c r="L353" s="74"/>
      <c r="M353" s="74"/>
      <c r="N353" s="74"/>
      <c r="O353" s="74"/>
      <c r="P353" s="74"/>
      <c r="Q353" s="74"/>
      <c r="R353" s="74"/>
      <c r="S353" s="74"/>
      <c r="T353" s="74"/>
      <c r="U353" s="74"/>
      <c r="V353" s="10"/>
      <c r="W353" s="10"/>
      <c r="X353" s="10"/>
    </row>
    <row r="354" spans="2:24">
      <c r="B354" s="42"/>
      <c r="C354" s="72"/>
      <c r="D354" s="41"/>
      <c r="E354" s="73"/>
      <c r="F354" s="73"/>
      <c r="G354" s="74"/>
      <c r="H354" s="74"/>
      <c r="I354" s="74"/>
      <c r="J354" s="74"/>
      <c r="K354" s="74"/>
      <c r="L354" s="74"/>
      <c r="M354" s="74"/>
      <c r="N354" s="74"/>
      <c r="O354" s="74"/>
      <c r="P354" s="74"/>
      <c r="Q354" s="74"/>
      <c r="R354" s="74"/>
      <c r="S354" s="74"/>
      <c r="T354" s="74"/>
      <c r="U354" s="74"/>
      <c r="V354" s="10"/>
      <c r="W354" s="10"/>
      <c r="X354" s="10"/>
    </row>
    <row r="355" spans="2:24">
      <c r="B355" s="42"/>
      <c r="C355" s="72"/>
      <c r="D355" s="41"/>
      <c r="E355" s="73"/>
      <c r="F355" s="73"/>
      <c r="G355" s="74"/>
      <c r="H355" s="74"/>
      <c r="I355" s="74"/>
      <c r="J355" s="74"/>
      <c r="K355" s="74"/>
      <c r="L355" s="74"/>
      <c r="M355" s="74"/>
      <c r="N355" s="74"/>
      <c r="O355" s="74"/>
      <c r="P355" s="74"/>
      <c r="Q355" s="74"/>
      <c r="R355" s="74"/>
      <c r="S355" s="74"/>
      <c r="T355" s="74"/>
      <c r="U355" s="74"/>
      <c r="V355" s="10"/>
      <c r="W355" s="10"/>
      <c r="X355" s="10"/>
    </row>
    <row r="356" spans="2:24">
      <c r="B356" s="42"/>
      <c r="C356" s="72"/>
      <c r="D356" s="41"/>
      <c r="E356" s="73"/>
      <c r="F356" s="73"/>
      <c r="G356" s="74"/>
      <c r="H356" s="74"/>
      <c r="I356" s="74"/>
      <c r="J356" s="74"/>
      <c r="K356" s="74"/>
      <c r="L356" s="74"/>
      <c r="M356" s="74"/>
      <c r="N356" s="74"/>
      <c r="O356" s="74"/>
      <c r="P356" s="74"/>
      <c r="Q356" s="74"/>
      <c r="R356" s="74"/>
      <c r="S356" s="74"/>
      <c r="T356" s="74"/>
      <c r="U356" s="74"/>
      <c r="V356" s="10"/>
      <c r="W356" s="10"/>
      <c r="X356" s="10"/>
    </row>
    <row r="357" spans="2:24">
      <c r="B357" s="42"/>
      <c r="C357" s="72"/>
      <c r="D357" s="41"/>
      <c r="E357" s="73"/>
      <c r="F357" s="73"/>
      <c r="G357" s="74"/>
      <c r="H357" s="74"/>
      <c r="I357" s="74"/>
      <c r="J357" s="74"/>
      <c r="K357" s="74"/>
      <c r="L357" s="74"/>
      <c r="M357" s="74"/>
      <c r="N357" s="74"/>
      <c r="O357" s="74"/>
      <c r="P357" s="74"/>
      <c r="Q357" s="74"/>
      <c r="R357" s="74"/>
      <c r="S357" s="74"/>
      <c r="T357" s="74"/>
      <c r="U357" s="74"/>
      <c r="V357" s="10"/>
      <c r="W357" s="10"/>
      <c r="X357" s="10"/>
    </row>
    <row r="358" spans="2:24">
      <c r="B358" s="42"/>
      <c r="C358" s="72"/>
      <c r="D358" s="41"/>
      <c r="E358" s="73"/>
      <c r="F358" s="73"/>
      <c r="G358" s="74"/>
      <c r="H358" s="74"/>
      <c r="I358" s="74"/>
      <c r="J358" s="74"/>
      <c r="K358" s="74"/>
      <c r="L358" s="74"/>
      <c r="M358" s="74"/>
      <c r="N358" s="74"/>
      <c r="O358" s="74"/>
      <c r="P358" s="74"/>
      <c r="Q358" s="74"/>
      <c r="R358" s="74"/>
      <c r="S358" s="74"/>
      <c r="T358" s="74"/>
      <c r="U358" s="74"/>
      <c r="V358" s="10"/>
      <c r="W358" s="10"/>
      <c r="X358" s="10"/>
    </row>
    <row r="359" spans="2:24">
      <c r="B359" s="42"/>
      <c r="C359" s="72"/>
      <c r="D359" s="41"/>
      <c r="E359" s="73"/>
      <c r="F359" s="73"/>
      <c r="G359" s="74"/>
      <c r="H359" s="74"/>
      <c r="I359" s="74"/>
      <c r="J359" s="74"/>
      <c r="K359" s="74"/>
      <c r="L359" s="74"/>
      <c r="M359" s="74"/>
      <c r="N359" s="74"/>
      <c r="O359" s="74"/>
      <c r="P359" s="74"/>
      <c r="Q359" s="74"/>
      <c r="R359" s="74"/>
      <c r="S359" s="74"/>
      <c r="T359" s="74"/>
      <c r="U359" s="74"/>
      <c r="V359" s="10"/>
      <c r="W359" s="10"/>
      <c r="X359" s="10"/>
    </row>
    <row r="360" spans="2:24">
      <c r="B360" s="42"/>
      <c r="C360" s="72"/>
      <c r="D360" s="41"/>
      <c r="E360" s="73"/>
      <c r="F360" s="73"/>
      <c r="G360" s="74"/>
      <c r="H360" s="74"/>
      <c r="I360" s="74"/>
      <c r="J360" s="74"/>
      <c r="K360" s="74"/>
      <c r="L360" s="74"/>
      <c r="M360" s="74"/>
      <c r="N360" s="74"/>
      <c r="O360" s="74"/>
      <c r="P360" s="74"/>
      <c r="Q360" s="74"/>
      <c r="R360" s="74"/>
      <c r="S360" s="74"/>
      <c r="T360" s="74"/>
      <c r="U360" s="74"/>
      <c r="V360" s="10"/>
      <c r="W360" s="10"/>
      <c r="X360" s="10"/>
    </row>
    <row r="361" spans="2:24">
      <c r="B361" s="42"/>
      <c r="C361" s="72"/>
      <c r="D361" s="41"/>
      <c r="E361" s="73"/>
      <c r="F361" s="73"/>
      <c r="G361" s="74"/>
      <c r="H361" s="74"/>
      <c r="I361" s="74"/>
      <c r="J361" s="74"/>
      <c r="K361" s="74"/>
      <c r="L361" s="74"/>
      <c r="M361" s="74"/>
      <c r="N361" s="74"/>
      <c r="O361" s="74"/>
      <c r="P361" s="74"/>
      <c r="Q361" s="74"/>
      <c r="R361" s="74"/>
      <c r="S361" s="74"/>
      <c r="T361" s="74"/>
      <c r="U361" s="74"/>
      <c r="V361" s="10"/>
      <c r="W361" s="10"/>
      <c r="X361" s="10"/>
    </row>
    <row r="362" spans="2:24">
      <c r="B362" s="42"/>
      <c r="C362" s="72"/>
      <c r="D362" s="41"/>
      <c r="E362" s="73"/>
      <c r="F362" s="73"/>
      <c r="G362" s="74"/>
      <c r="H362" s="74"/>
      <c r="I362" s="74"/>
      <c r="J362" s="74"/>
      <c r="K362" s="74"/>
      <c r="L362" s="74"/>
      <c r="M362" s="74"/>
      <c r="N362" s="74"/>
      <c r="O362" s="74"/>
      <c r="P362" s="74"/>
      <c r="Q362" s="74"/>
      <c r="R362" s="74"/>
      <c r="S362" s="74"/>
      <c r="T362" s="74"/>
      <c r="U362" s="74"/>
      <c r="V362" s="10"/>
      <c r="W362" s="10"/>
      <c r="X362" s="10"/>
    </row>
    <row r="363" spans="2:24">
      <c r="B363" s="42"/>
      <c r="C363" s="72"/>
      <c r="D363" s="41"/>
      <c r="E363" s="73"/>
      <c r="F363" s="73"/>
      <c r="G363" s="74"/>
      <c r="H363" s="74"/>
      <c r="I363" s="74"/>
      <c r="J363" s="74"/>
      <c r="K363" s="74"/>
      <c r="L363" s="74"/>
      <c r="M363" s="74"/>
      <c r="N363" s="74"/>
      <c r="O363" s="74"/>
      <c r="P363" s="74"/>
      <c r="Q363" s="74"/>
      <c r="R363" s="74"/>
      <c r="S363" s="74"/>
      <c r="T363" s="74"/>
      <c r="U363" s="74"/>
      <c r="V363" s="10"/>
      <c r="W363" s="10"/>
      <c r="X363" s="10"/>
    </row>
    <row r="364" spans="2:24">
      <c r="B364" s="42"/>
      <c r="C364" s="72"/>
      <c r="D364" s="41"/>
      <c r="E364" s="73"/>
      <c r="F364" s="73"/>
      <c r="G364" s="74"/>
      <c r="H364" s="74"/>
      <c r="I364" s="74"/>
      <c r="J364" s="74"/>
      <c r="K364" s="74"/>
      <c r="L364" s="74"/>
      <c r="M364" s="74"/>
      <c r="N364" s="74"/>
      <c r="O364" s="74"/>
      <c r="P364" s="74"/>
      <c r="Q364" s="74"/>
      <c r="R364" s="74"/>
      <c r="S364" s="74"/>
      <c r="T364" s="74"/>
      <c r="U364" s="74"/>
      <c r="V364" s="10"/>
      <c r="W364" s="10"/>
      <c r="X364" s="10"/>
    </row>
    <row r="365" spans="2:24">
      <c r="B365" s="42"/>
      <c r="C365" s="72"/>
      <c r="D365" s="41"/>
      <c r="E365" s="73"/>
      <c r="F365" s="73"/>
      <c r="G365" s="74"/>
      <c r="H365" s="74"/>
      <c r="I365" s="74"/>
      <c r="J365" s="74"/>
      <c r="K365" s="74"/>
      <c r="L365" s="74"/>
      <c r="M365" s="74"/>
      <c r="N365" s="74"/>
      <c r="O365" s="74"/>
      <c r="P365" s="74"/>
      <c r="Q365" s="74"/>
      <c r="R365" s="74"/>
      <c r="S365" s="74"/>
      <c r="T365" s="74"/>
      <c r="U365" s="74"/>
      <c r="V365" s="10"/>
      <c r="W365" s="10"/>
      <c r="X365" s="10"/>
    </row>
    <row r="366" spans="2:24">
      <c r="B366" s="42"/>
      <c r="C366" s="72"/>
      <c r="D366" s="41"/>
      <c r="E366" s="73"/>
      <c r="F366" s="73"/>
      <c r="G366" s="74"/>
      <c r="H366" s="74"/>
      <c r="I366" s="74"/>
      <c r="J366" s="74"/>
      <c r="K366" s="74"/>
      <c r="L366" s="74"/>
      <c r="M366" s="74"/>
      <c r="N366" s="74"/>
      <c r="O366" s="74"/>
      <c r="P366" s="74"/>
      <c r="Q366" s="74"/>
      <c r="R366" s="74"/>
      <c r="S366" s="74"/>
      <c r="T366" s="74"/>
      <c r="U366" s="74"/>
      <c r="V366" s="10"/>
      <c r="W366" s="10"/>
      <c r="X366" s="10"/>
    </row>
    <row r="367" spans="2:24">
      <c r="B367" s="42"/>
      <c r="C367" s="72"/>
      <c r="D367" s="41"/>
      <c r="E367" s="73"/>
      <c r="F367" s="73"/>
      <c r="G367" s="74"/>
      <c r="H367" s="74"/>
      <c r="I367" s="74"/>
      <c r="J367" s="74"/>
      <c r="K367" s="74"/>
      <c r="L367" s="74"/>
      <c r="M367" s="74"/>
      <c r="N367" s="74"/>
      <c r="O367" s="74"/>
      <c r="P367" s="74"/>
      <c r="Q367" s="74"/>
      <c r="R367" s="74"/>
      <c r="S367" s="74"/>
      <c r="T367" s="74"/>
      <c r="U367" s="74"/>
      <c r="V367" s="10"/>
      <c r="W367" s="10"/>
      <c r="X367" s="10"/>
    </row>
    <row r="368" spans="2:24">
      <c r="B368" s="42"/>
      <c r="C368" s="72"/>
      <c r="D368" s="41"/>
      <c r="E368" s="73"/>
      <c r="F368" s="73"/>
      <c r="G368" s="74"/>
      <c r="H368" s="74"/>
      <c r="I368" s="74"/>
      <c r="J368" s="74"/>
      <c r="K368" s="74"/>
      <c r="L368" s="74"/>
      <c r="M368" s="74"/>
      <c r="N368" s="74"/>
      <c r="O368" s="74"/>
      <c r="P368" s="74"/>
      <c r="Q368" s="74"/>
      <c r="R368" s="74"/>
      <c r="S368" s="74"/>
      <c r="T368" s="74"/>
      <c r="U368" s="74"/>
      <c r="V368" s="10"/>
      <c r="W368" s="10"/>
      <c r="X368" s="10"/>
    </row>
    <row r="369" spans="2:24">
      <c r="B369" s="42"/>
      <c r="C369" s="72"/>
      <c r="D369" s="41"/>
      <c r="E369" s="73"/>
      <c r="F369" s="73"/>
      <c r="G369" s="74"/>
      <c r="H369" s="74"/>
      <c r="I369" s="74"/>
      <c r="J369" s="74"/>
      <c r="K369" s="74"/>
      <c r="L369" s="74"/>
      <c r="M369" s="74"/>
      <c r="N369" s="74"/>
      <c r="O369" s="74"/>
      <c r="P369" s="74"/>
      <c r="Q369" s="74"/>
      <c r="R369" s="74"/>
      <c r="S369" s="74"/>
      <c r="T369" s="74"/>
      <c r="U369" s="74"/>
      <c r="V369" s="10"/>
      <c r="W369" s="10"/>
      <c r="X369" s="10"/>
    </row>
    <row r="370" spans="2:24">
      <c r="B370" s="42"/>
      <c r="C370" s="72"/>
      <c r="D370" s="41"/>
      <c r="E370" s="73"/>
      <c r="F370" s="73"/>
      <c r="G370" s="74"/>
      <c r="H370" s="74"/>
      <c r="I370" s="74"/>
      <c r="J370" s="74"/>
      <c r="K370" s="74"/>
      <c r="L370" s="74"/>
      <c r="M370" s="74"/>
      <c r="N370" s="74"/>
      <c r="O370" s="74"/>
      <c r="P370" s="74"/>
      <c r="Q370" s="74"/>
      <c r="R370" s="74"/>
      <c r="S370" s="74"/>
      <c r="T370" s="74"/>
      <c r="U370" s="74"/>
      <c r="V370" s="10"/>
      <c r="W370" s="10"/>
      <c r="X370" s="10"/>
    </row>
    <row r="371" spans="2:24">
      <c r="B371" s="42"/>
      <c r="C371" s="72"/>
      <c r="D371" s="41"/>
      <c r="E371" s="73"/>
      <c r="F371" s="73"/>
      <c r="G371" s="74"/>
      <c r="H371" s="74"/>
      <c r="I371" s="74"/>
      <c r="J371" s="74"/>
      <c r="K371" s="74"/>
      <c r="L371" s="74"/>
      <c r="M371" s="74"/>
      <c r="N371" s="74"/>
      <c r="O371" s="74"/>
      <c r="P371" s="74"/>
      <c r="Q371" s="74"/>
      <c r="R371" s="74"/>
      <c r="S371" s="74"/>
      <c r="T371" s="74"/>
      <c r="U371" s="74"/>
      <c r="V371" s="10"/>
      <c r="W371" s="10"/>
      <c r="X371" s="10"/>
    </row>
    <row r="372" spans="2:24">
      <c r="B372" s="42"/>
      <c r="C372" s="72"/>
      <c r="D372" s="41"/>
      <c r="E372" s="73"/>
      <c r="F372" s="73"/>
      <c r="G372" s="74"/>
      <c r="H372" s="74"/>
      <c r="I372" s="74"/>
      <c r="J372" s="74"/>
      <c r="K372" s="74"/>
      <c r="L372" s="74"/>
      <c r="M372" s="74"/>
      <c r="N372" s="74"/>
      <c r="O372" s="74"/>
      <c r="P372" s="74"/>
      <c r="Q372" s="74"/>
      <c r="R372" s="74"/>
      <c r="S372" s="74"/>
      <c r="T372" s="74"/>
      <c r="U372" s="74"/>
      <c r="V372" s="10"/>
      <c r="W372" s="10"/>
      <c r="X372" s="10"/>
    </row>
    <row r="373" spans="2:24">
      <c r="B373" s="42"/>
      <c r="C373" s="72"/>
      <c r="D373" s="41"/>
      <c r="E373" s="73"/>
      <c r="F373" s="73"/>
      <c r="G373" s="74"/>
      <c r="H373" s="74"/>
      <c r="I373" s="74"/>
      <c r="J373" s="74"/>
      <c r="K373" s="74"/>
      <c r="L373" s="74"/>
      <c r="M373" s="74"/>
      <c r="N373" s="74"/>
      <c r="O373" s="74"/>
      <c r="P373" s="74"/>
      <c r="Q373" s="74"/>
      <c r="R373" s="74"/>
      <c r="S373" s="74"/>
      <c r="T373" s="74"/>
      <c r="U373" s="74"/>
      <c r="V373" s="10"/>
      <c r="W373" s="10"/>
      <c r="X373" s="10"/>
    </row>
    <row r="374" spans="2:24">
      <c r="B374" s="42"/>
      <c r="C374" s="72"/>
      <c r="D374" s="41"/>
      <c r="E374" s="73"/>
      <c r="F374" s="73"/>
      <c r="G374" s="74"/>
      <c r="H374" s="74"/>
      <c r="I374" s="74"/>
      <c r="J374" s="74"/>
      <c r="K374" s="74"/>
      <c r="L374" s="74"/>
      <c r="M374" s="74"/>
      <c r="N374" s="74"/>
      <c r="O374" s="74"/>
      <c r="P374" s="74"/>
      <c r="Q374" s="74"/>
      <c r="R374" s="74"/>
      <c r="S374" s="74"/>
      <c r="T374" s="74"/>
      <c r="U374" s="74"/>
      <c r="V374" s="10"/>
      <c r="W374" s="10"/>
      <c r="X374" s="10"/>
    </row>
    <row r="375" spans="2:24">
      <c r="B375" s="42"/>
      <c r="C375" s="72"/>
      <c r="D375" s="41"/>
      <c r="E375" s="73"/>
      <c r="F375" s="73"/>
      <c r="G375" s="74"/>
      <c r="H375" s="74"/>
      <c r="I375" s="74"/>
      <c r="J375" s="74"/>
      <c r="K375" s="74"/>
      <c r="L375" s="74"/>
      <c r="M375" s="74"/>
      <c r="N375" s="74"/>
      <c r="O375" s="74"/>
      <c r="P375" s="74"/>
      <c r="Q375" s="74"/>
      <c r="R375" s="74"/>
      <c r="S375" s="74"/>
      <c r="T375" s="74"/>
      <c r="U375" s="74"/>
      <c r="V375" s="10"/>
      <c r="W375" s="10"/>
      <c r="X375" s="10"/>
    </row>
    <row r="376" spans="2:24">
      <c r="B376" s="42"/>
      <c r="C376" s="72"/>
      <c r="D376" s="41"/>
      <c r="E376" s="73"/>
      <c r="F376" s="73"/>
      <c r="G376" s="74"/>
      <c r="H376" s="74"/>
      <c r="I376" s="74"/>
      <c r="J376" s="74"/>
      <c r="K376" s="74"/>
      <c r="L376" s="74"/>
      <c r="M376" s="74"/>
      <c r="N376" s="74"/>
      <c r="O376" s="74"/>
      <c r="P376" s="74"/>
      <c r="Q376" s="74"/>
      <c r="R376" s="74"/>
      <c r="S376" s="74"/>
      <c r="T376" s="74"/>
      <c r="U376" s="74"/>
      <c r="V376" s="10"/>
      <c r="W376" s="10"/>
      <c r="X376" s="10"/>
    </row>
    <row r="377" spans="2:24">
      <c r="B377" s="42"/>
      <c r="C377" s="72"/>
      <c r="D377" s="41"/>
      <c r="E377" s="73"/>
      <c r="F377" s="73"/>
      <c r="G377" s="74"/>
      <c r="H377" s="74"/>
      <c r="I377" s="74"/>
      <c r="J377" s="74"/>
      <c r="K377" s="74"/>
      <c r="L377" s="74"/>
      <c r="M377" s="74"/>
      <c r="N377" s="74"/>
      <c r="O377" s="74"/>
      <c r="P377" s="74"/>
      <c r="Q377" s="74"/>
      <c r="R377" s="74"/>
      <c r="S377" s="74"/>
      <c r="T377" s="74"/>
      <c r="U377" s="74"/>
      <c r="V377" s="10"/>
      <c r="W377" s="10"/>
      <c r="X377" s="10"/>
    </row>
    <row r="378" spans="2:24">
      <c r="B378" s="42"/>
      <c r="C378" s="72"/>
      <c r="D378" s="41"/>
      <c r="E378" s="73"/>
      <c r="F378" s="73"/>
      <c r="G378" s="74"/>
      <c r="H378" s="74"/>
      <c r="I378" s="74"/>
      <c r="J378" s="74"/>
      <c r="K378" s="74"/>
      <c r="L378" s="74"/>
      <c r="M378" s="74"/>
      <c r="N378" s="74"/>
      <c r="O378" s="74"/>
      <c r="P378" s="74"/>
      <c r="Q378" s="74"/>
      <c r="R378" s="74"/>
      <c r="S378" s="74"/>
      <c r="T378" s="74"/>
      <c r="U378" s="74"/>
      <c r="V378" s="10"/>
      <c r="W378" s="10"/>
      <c r="X378" s="10"/>
    </row>
    <row r="379" spans="2:24">
      <c r="B379" s="42"/>
      <c r="C379" s="72"/>
      <c r="D379" s="41"/>
      <c r="E379" s="73"/>
      <c r="F379" s="73"/>
      <c r="G379" s="74"/>
      <c r="H379" s="74"/>
      <c r="I379" s="74"/>
      <c r="J379" s="74"/>
      <c r="K379" s="74"/>
      <c r="L379" s="74"/>
      <c r="M379" s="74"/>
      <c r="N379" s="74"/>
      <c r="O379" s="74"/>
      <c r="P379" s="74"/>
      <c r="Q379" s="74"/>
      <c r="R379" s="74"/>
      <c r="S379" s="74"/>
      <c r="T379" s="74"/>
      <c r="U379" s="74"/>
      <c r="V379" s="10"/>
      <c r="W379" s="10"/>
      <c r="X379" s="10"/>
    </row>
    <row r="380" spans="2:24">
      <c r="B380" s="42"/>
      <c r="C380" s="72"/>
      <c r="D380" s="41"/>
      <c r="E380" s="73"/>
      <c r="F380" s="73"/>
      <c r="G380" s="74"/>
      <c r="H380" s="74"/>
      <c r="I380" s="74"/>
      <c r="J380" s="74"/>
      <c r="K380" s="74"/>
      <c r="L380" s="74"/>
      <c r="M380" s="74"/>
      <c r="N380" s="74"/>
      <c r="O380" s="74"/>
      <c r="P380" s="74"/>
      <c r="Q380" s="74"/>
      <c r="R380" s="74"/>
      <c r="S380" s="74"/>
      <c r="T380" s="74"/>
      <c r="U380" s="74"/>
      <c r="V380" s="10"/>
      <c r="W380" s="10"/>
      <c r="X380" s="10"/>
    </row>
    <row r="381" spans="2:24">
      <c r="B381" s="42"/>
      <c r="C381" s="72"/>
      <c r="D381" s="41"/>
      <c r="E381" s="73"/>
      <c r="F381" s="73"/>
      <c r="G381" s="74"/>
      <c r="H381" s="74"/>
      <c r="I381" s="74"/>
      <c r="J381" s="74"/>
      <c r="K381" s="74"/>
      <c r="L381" s="74"/>
      <c r="M381" s="74"/>
      <c r="N381" s="74"/>
      <c r="O381" s="74"/>
      <c r="P381" s="74"/>
      <c r="Q381" s="74"/>
      <c r="R381" s="74"/>
      <c r="S381" s="74"/>
      <c r="T381" s="74"/>
      <c r="U381" s="74"/>
      <c r="V381" s="10"/>
      <c r="W381" s="10"/>
      <c r="X381" s="10"/>
    </row>
    <row r="382" spans="2:24">
      <c r="B382" s="42"/>
      <c r="C382" s="72"/>
      <c r="D382" s="41"/>
      <c r="E382" s="73"/>
      <c r="F382" s="73"/>
      <c r="G382" s="74"/>
      <c r="H382" s="74"/>
      <c r="I382" s="74"/>
      <c r="J382" s="74"/>
      <c r="K382" s="74"/>
      <c r="L382" s="74"/>
      <c r="M382" s="74"/>
      <c r="N382" s="74"/>
      <c r="O382" s="74"/>
      <c r="P382" s="74"/>
      <c r="Q382" s="74"/>
      <c r="R382" s="74"/>
      <c r="S382" s="74"/>
      <c r="T382" s="74"/>
      <c r="U382" s="74"/>
      <c r="V382" s="10"/>
      <c r="W382" s="10"/>
      <c r="X382" s="10"/>
    </row>
    <row r="383" spans="2:24">
      <c r="B383" s="42"/>
      <c r="C383" s="72"/>
      <c r="D383" s="41"/>
      <c r="E383" s="73"/>
      <c r="F383" s="73"/>
      <c r="G383" s="74"/>
      <c r="H383" s="74"/>
      <c r="I383" s="74"/>
      <c r="J383" s="74"/>
      <c r="K383" s="74"/>
      <c r="L383" s="74"/>
      <c r="M383" s="74"/>
      <c r="N383" s="74"/>
      <c r="O383" s="74"/>
      <c r="P383" s="74"/>
      <c r="Q383" s="74"/>
      <c r="R383" s="74"/>
      <c r="S383" s="74"/>
      <c r="T383" s="74"/>
      <c r="U383" s="74"/>
      <c r="V383" s="10"/>
      <c r="W383" s="10"/>
      <c r="X383" s="10"/>
    </row>
    <row r="384" spans="2:24">
      <c r="B384" s="42"/>
      <c r="C384" s="72"/>
      <c r="D384" s="41"/>
      <c r="E384" s="73"/>
      <c r="F384" s="73"/>
      <c r="G384" s="74"/>
      <c r="H384" s="74"/>
      <c r="I384" s="74"/>
      <c r="J384" s="74"/>
      <c r="K384" s="74"/>
      <c r="L384" s="74"/>
      <c r="M384" s="74"/>
      <c r="N384" s="74"/>
      <c r="O384" s="74"/>
      <c r="P384" s="74"/>
      <c r="Q384" s="74"/>
      <c r="R384" s="74"/>
      <c r="S384" s="74"/>
      <c r="T384" s="74"/>
      <c r="U384" s="74"/>
      <c r="V384" s="10"/>
      <c r="W384" s="10"/>
      <c r="X384" s="10"/>
    </row>
    <row r="385" spans="2:24">
      <c r="B385" s="42"/>
      <c r="C385" s="72"/>
      <c r="D385" s="41"/>
      <c r="E385" s="73"/>
      <c r="F385" s="73"/>
      <c r="G385" s="74"/>
      <c r="H385" s="74"/>
      <c r="I385" s="74"/>
      <c r="J385" s="74"/>
      <c r="K385" s="74"/>
      <c r="L385" s="74"/>
      <c r="M385" s="74"/>
      <c r="N385" s="74"/>
      <c r="O385" s="74"/>
      <c r="P385" s="74"/>
      <c r="Q385" s="74"/>
      <c r="R385" s="74"/>
      <c r="S385" s="74"/>
      <c r="T385" s="74"/>
      <c r="U385" s="74"/>
      <c r="V385" s="10"/>
      <c r="W385" s="10"/>
      <c r="X385" s="10"/>
    </row>
    <row r="386" spans="2:24">
      <c r="B386" s="42"/>
      <c r="C386" s="72"/>
      <c r="D386" s="41"/>
      <c r="E386" s="73"/>
      <c r="F386" s="73"/>
      <c r="G386" s="74"/>
      <c r="H386" s="74"/>
      <c r="I386" s="74"/>
      <c r="J386" s="74"/>
      <c r="K386" s="74"/>
      <c r="L386" s="74"/>
      <c r="M386" s="74"/>
      <c r="N386" s="74"/>
      <c r="O386" s="74"/>
      <c r="P386" s="74"/>
      <c r="Q386" s="74"/>
      <c r="R386" s="74"/>
      <c r="S386" s="74"/>
      <c r="T386" s="74"/>
      <c r="U386" s="74"/>
      <c r="V386" s="10"/>
      <c r="W386" s="10"/>
      <c r="X386" s="10"/>
    </row>
    <row r="387" spans="2:24">
      <c r="B387" s="42"/>
      <c r="C387" s="72"/>
      <c r="D387" s="41"/>
      <c r="E387" s="73"/>
      <c r="F387" s="73"/>
      <c r="G387" s="74"/>
      <c r="H387" s="74"/>
      <c r="I387" s="74"/>
      <c r="J387" s="74"/>
      <c r="K387" s="74"/>
      <c r="L387" s="74"/>
      <c r="M387" s="74"/>
      <c r="N387" s="74"/>
      <c r="O387" s="74"/>
      <c r="P387" s="74"/>
      <c r="Q387" s="74"/>
      <c r="R387" s="74"/>
      <c r="S387" s="74"/>
      <c r="T387" s="74"/>
      <c r="U387" s="74"/>
      <c r="V387" s="10"/>
      <c r="W387" s="10"/>
      <c r="X387" s="10"/>
    </row>
    <row r="388" spans="2:24">
      <c r="B388" s="42"/>
      <c r="C388" s="72"/>
      <c r="D388" s="41"/>
      <c r="E388" s="73"/>
      <c r="F388" s="73"/>
      <c r="G388" s="74"/>
      <c r="H388" s="74"/>
      <c r="I388" s="74"/>
      <c r="J388" s="74"/>
      <c r="K388" s="74"/>
      <c r="L388" s="74"/>
      <c r="M388" s="74"/>
      <c r="N388" s="74"/>
      <c r="O388" s="74"/>
      <c r="P388" s="74"/>
      <c r="Q388" s="74"/>
      <c r="R388" s="74"/>
      <c r="S388" s="74"/>
      <c r="T388" s="74"/>
      <c r="U388" s="74"/>
      <c r="V388" s="10"/>
      <c r="W388" s="10"/>
      <c r="X388" s="10"/>
    </row>
    <row r="389" spans="2:24">
      <c r="B389" s="42"/>
      <c r="C389" s="72"/>
      <c r="D389" s="41"/>
      <c r="E389" s="73"/>
      <c r="F389" s="73"/>
      <c r="G389" s="74"/>
      <c r="H389" s="74"/>
      <c r="I389" s="74"/>
      <c r="J389" s="74"/>
      <c r="K389" s="74"/>
      <c r="L389" s="74"/>
      <c r="M389" s="74"/>
      <c r="N389" s="74"/>
      <c r="O389" s="74"/>
      <c r="P389" s="74"/>
      <c r="Q389" s="74"/>
      <c r="R389" s="74"/>
      <c r="S389" s="74"/>
      <c r="T389" s="74"/>
      <c r="U389" s="74"/>
      <c r="V389" s="10"/>
      <c r="W389" s="10"/>
      <c r="X389" s="10"/>
    </row>
    <row r="390" spans="2:24">
      <c r="B390" s="42"/>
      <c r="C390" s="72"/>
      <c r="D390" s="41"/>
      <c r="E390" s="73"/>
      <c r="F390" s="73"/>
      <c r="G390" s="74"/>
      <c r="H390" s="74"/>
      <c r="I390" s="74"/>
      <c r="J390" s="74"/>
      <c r="K390" s="74"/>
      <c r="L390" s="74"/>
      <c r="M390" s="74"/>
      <c r="N390" s="74"/>
      <c r="O390" s="74"/>
      <c r="P390" s="74"/>
      <c r="Q390" s="74"/>
      <c r="R390" s="74"/>
      <c r="S390" s="74"/>
      <c r="T390" s="74"/>
      <c r="U390" s="74"/>
      <c r="V390" s="10"/>
      <c r="W390" s="10"/>
      <c r="X390" s="10"/>
    </row>
    <row r="391" spans="2:24">
      <c r="B391" s="42"/>
      <c r="C391" s="72"/>
      <c r="D391" s="41"/>
      <c r="E391" s="73"/>
      <c r="F391" s="73"/>
      <c r="G391" s="74"/>
      <c r="H391" s="74"/>
      <c r="I391" s="74"/>
      <c r="J391" s="74"/>
      <c r="K391" s="74"/>
      <c r="L391" s="74"/>
      <c r="M391" s="74"/>
      <c r="N391" s="74"/>
      <c r="O391" s="74"/>
      <c r="P391" s="74"/>
      <c r="Q391" s="74"/>
      <c r="R391" s="74"/>
      <c r="S391" s="74"/>
      <c r="T391" s="74"/>
      <c r="U391" s="74"/>
      <c r="V391" s="10"/>
      <c r="W391" s="10"/>
      <c r="X391" s="10"/>
    </row>
    <row r="392" spans="2:24">
      <c r="B392" s="42"/>
      <c r="C392" s="72"/>
      <c r="D392" s="41"/>
      <c r="E392" s="73"/>
      <c r="F392" s="73"/>
      <c r="G392" s="74"/>
      <c r="H392" s="74"/>
      <c r="I392" s="74"/>
      <c r="J392" s="74"/>
      <c r="K392" s="74"/>
      <c r="L392" s="74"/>
      <c r="M392" s="74"/>
      <c r="N392" s="74"/>
      <c r="O392" s="74"/>
      <c r="P392" s="74"/>
      <c r="Q392" s="74"/>
      <c r="R392" s="74"/>
      <c r="S392" s="74"/>
      <c r="T392" s="74"/>
      <c r="U392" s="74"/>
      <c r="V392" s="10"/>
      <c r="W392" s="10"/>
      <c r="X392" s="10"/>
    </row>
    <row r="393" spans="2:24">
      <c r="B393" s="42"/>
      <c r="C393" s="72"/>
      <c r="D393" s="41"/>
      <c r="E393" s="73"/>
      <c r="F393" s="73"/>
      <c r="G393" s="74"/>
      <c r="H393" s="74"/>
      <c r="I393" s="74"/>
      <c r="J393" s="74"/>
      <c r="K393" s="74"/>
      <c r="L393" s="74"/>
      <c r="M393" s="74"/>
      <c r="N393" s="74"/>
      <c r="O393" s="74"/>
      <c r="P393" s="74"/>
      <c r="Q393" s="74"/>
      <c r="R393" s="74"/>
      <c r="S393" s="74"/>
      <c r="T393" s="74"/>
      <c r="U393" s="74"/>
      <c r="V393" s="10"/>
      <c r="W393" s="10"/>
      <c r="X393" s="10"/>
    </row>
    <row r="394" spans="2:24">
      <c r="B394" s="42"/>
      <c r="C394" s="72"/>
      <c r="D394" s="41"/>
      <c r="E394" s="73"/>
      <c r="F394" s="73"/>
      <c r="G394" s="74"/>
      <c r="H394" s="74"/>
      <c r="I394" s="74"/>
      <c r="J394" s="74"/>
      <c r="K394" s="74"/>
      <c r="L394" s="74"/>
      <c r="M394" s="74"/>
      <c r="N394" s="74"/>
      <c r="O394" s="74"/>
      <c r="P394" s="74"/>
      <c r="Q394" s="74"/>
      <c r="R394" s="74"/>
      <c r="S394" s="74"/>
      <c r="T394" s="74"/>
      <c r="U394" s="74"/>
      <c r="V394" s="10"/>
      <c r="W394" s="10"/>
      <c r="X394" s="10"/>
    </row>
    <row r="395" spans="2:24">
      <c r="B395" s="42"/>
      <c r="C395" s="72"/>
      <c r="D395" s="41"/>
      <c r="E395" s="73"/>
      <c r="F395" s="73"/>
      <c r="G395" s="74"/>
      <c r="H395" s="74"/>
      <c r="I395" s="74"/>
      <c r="J395" s="74"/>
      <c r="K395" s="74"/>
      <c r="L395" s="74"/>
      <c r="M395" s="74"/>
      <c r="N395" s="74"/>
      <c r="O395" s="74"/>
      <c r="P395" s="74"/>
      <c r="Q395" s="74"/>
      <c r="R395" s="74"/>
      <c r="S395" s="74"/>
      <c r="T395" s="74"/>
      <c r="U395" s="74"/>
      <c r="V395" s="10"/>
      <c r="W395" s="10"/>
      <c r="X395" s="10"/>
    </row>
    <row r="396" spans="2:24">
      <c r="B396" s="42"/>
      <c r="C396" s="72"/>
      <c r="D396" s="41"/>
      <c r="E396" s="73"/>
      <c r="F396" s="73"/>
      <c r="G396" s="74"/>
      <c r="H396" s="74"/>
      <c r="I396" s="74"/>
      <c r="J396" s="74"/>
      <c r="K396" s="74"/>
      <c r="L396" s="74"/>
      <c r="M396" s="74"/>
      <c r="N396" s="74"/>
      <c r="O396" s="74"/>
      <c r="P396" s="74"/>
      <c r="Q396" s="74"/>
      <c r="R396" s="74"/>
      <c r="S396" s="74"/>
      <c r="T396" s="74"/>
      <c r="U396" s="74"/>
      <c r="V396" s="10"/>
      <c r="W396" s="10"/>
      <c r="X396" s="10"/>
    </row>
    <row r="397" spans="2:24">
      <c r="B397" s="42"/>
      <c r="C397" s="72"/>
      <c r="D397" s="41"/>
      <c r="E397" s="73"/>
      <c r="F397" s="73"/>
      <c r="G397" s="74"/>
      <c r="H397" s="74"/>
      <c r="I397" s="74"/>
      <c r="J397" s="74"/>
      <c r="K397" s="74"/>
      <c r="L397" s="74"/>
      <c r="M397" s="74"/>
      <c r="N397" s="74"/>
      <c r="O397" s="74"/>
      <c r="P397" s="74"/>
      <c r="Q397" s="74"/>
      <c r="R397" s="74"/>
      <c r="S397" s="74"/>
      <c r="T397" s="74"/>
      <c r="U397" s="74"/>
      <c r="V397" s="10"/>
      <c r="W397" s="10"/>
      <c r="X397" s="10"/>
    </row>
    <row r="398" spans="2:24">
      <c r="B398" s="42"/>
      <c r="C398" s="72"/>
      <c r="D398" s="41"/>
      <c r="E398" s="73"/>
      <c r="F398" s="73"/>
      <c r="G398" s="74"/>
      <c r="H398" s="74"/>
      <c r="I398" s="74"/>
      <c r="J398" s="74"/>
      <c r="K398" s="74"/>
      <c r="L398" s="74"/>
      <c r="M398" s="74"/>
      <c r="N398" s="74"/>
      <c r="O398" s="74"/>
      <c r="P398" s="74"/>
      <c r="Q398" s="74"/>
      <c r="R398" s="74"/>
      <c r="S398" s="74"/>
      <c r="T398" s="74"/>
      <c r="U398" s="74"/>
      <c r="V398" s="10"/>
      <c r="W398" s="10"/>
      <c r="X398" s="10"/>
    </row>
    <row r="399" spans="2:24">
      <c r="B399" s="42"/>
      <c r="C399" s="72"/>
      <c r="D399" s="41"/>
      <c r="E399" s="73"/>
      <c r="F399" s="73"/>
      <c r="G399" s="74"/>
      <c r="H399" s="74"/>
      <c r="I399" s="74"/>
      <c r="J399" s="74"/>
      <c r="K399" s="74"/>
      <c r="L399" s="74"/>
      <c r="M399" s="74"/>
      <c r="N399" s="74"/>
      <c r="O399" s="74"/>
      <c r="P399" s="74"/>
      <c r="Q399" s="74"/>
      <c r="R399" s="74"/>
      <c r="S399" s="74"/>
      <c r="T399" s="74"/>
      <c r="U399" s="74"/>
      <c r="V399" s="10"/>
      <c r="W399" s="10"/>
      <c r="X399" s="10"/>
    </row>
    <row r="400" spans="2:24">
      <c r="B400" s="42"/>
      <c r="C400" s="72"/>
      <c r="D400" s="41"/>
      <c r="E400" s="73"/>
      <c r="F400" s="73"/>
      <c r="G400" s="74"/>
      <c r="H400" s="74"/>
      <c r="I400" s="74"/>
      <c r="J400" s="74"/>
      <c r="K400" s="74"/>
      <c r="L400" s="74"/>
      <c r="M400" s="74"/>
      <c r="N400" s="74"/>
      <c r="O400" s="74"/>
      <c r="P400" s="74"/>
      <c r="Q400" s="74"/>
      <c r="R400" s="74"/>
      <c r="S400" s="74"/>
      <c r="T400" s="74"/>
      <c r="U400" s="74"/>
      <c r="V400" s="10"/>
      <c r="W400" s="10"/>
      <c r="X400" s="10"/>
    </row>
    <row r="401" spans="2:24">
      <c r="B401" s="42"/>
      <c r="C401" s="72"/>
      <c r="D401" s="41"/>
      <c r="E401" s="73"/>
      <c r="F401" s="73"/>
      <c r="G401" s="74"/>
      <c r="H401" s="74"/>
      <c r="I401" s="74"/>
      <c r="J401" s="74"/>
      <c r="K401" s="74"/>
      <c r="L401" s="74"/>
      <c r="M401" s="74"/>
      <c r="N401" s="74"/>
      <c r="O401" s="74"/>
      <c r="P401" s="74"/>
      <c r="Q401" s="74"/>
      <c r="R401" s="74"/>
      <c r="S401" s="74"/>
      <c r="T401" s="74"/>
      <c r="U401" s="74"/>
      <c r="V401" s="10"/>
      <c r="W401" s="10"/>
      <c r="X401" s="10"/>
    </row>
    <row r="402" spans="2:24">
      <c r="B402" s="42"/>
      <c r="C402" s="72"/>
      <c r="D402" s="41"/>
      <c r="E402" s="73"/>
      <c r="F402" s="73"/>
      <c r="G402" s="74"/>
      <c r="H402" s="74"/>
      <c r="I402" s="74"/>
      <c r="J402" s="74"/>
      <c r="K402" s="74"/>
      <c r="L402" s="74"/>
      <c r="M402" s="74"/>
      <c r="N402" s="74"/>
      <c r="O402" s="74"/>
      <c r="P402" s="74"/>
      <c r="Q402" s="74"/>
      <c r="R402" s="74"/>
      <c r="S402" s="74"/>
      <c r="T402" s="74"/>
      <c r="U402" s="74"/>
      <c r="V402" s="10"/>
      <c r="W402" s="10"/>
      <c r="X402" s="10"/>
    </row>
    <row r="403" spans="2:24">
      <c r="B403" s="42"/>
      <c r="C403" s="72"/>
      <c r="D403" s="41"/>
      <c r="E403" s="73"/>
      <c r="F403" s="73"/>
      <c r="G403" s="74"/>
      <c r="H403" s="74"/>
      <c r="I403" s="74"/>
      <c r="J403" s="74"/>
      <c r="K403" s="74"/>
      <c r="L403" s="74"/>
      <c r="M403" s="74"/>
      <c r="N403" s="74"/>
      <c r="O403" s="74"/>
      <c r="P403" s="74"/>
      <c r="Q403" s="74"/>
      <c r="R403" s="74"/>
      <c r="S403" s="74"/>
      <c r="T403" s="74"/>
      <c r="U403" s="74"/>
      <c r="V403" s="10"/>
      <c r="W403" s="10"/>
      <c r="X403" s="10"/>
    </row>
    <row r="404" spans="2:24">
      <c r="B404" s="42"/>
      <c r="C404" s="72"/>
      <c r="D404" s="41"/>
      <c r="E404" s="73"/>
      <c r="F404" s="73"/>
      <c r="G404" s="74"/>
      <c r="H404" s="74"/>
      <c r="I404" s="74"/>
      <c r="J404" s="74"/>
      <c r="K404" s="74"/>
      <c r="L404" s="74"/>
      <c r="M404" s="74"/>
      <c r="N404" s="74"/>
      <c r="O404" s="74"/>
      <c r="P404" s="74"/>
      <c r="Q404" s="74"/>
      <c r="R404" s="74"/>
      <c r="S404" s="74"/>
      <c r="T404" s="74"/>
      <c r="U404" s="74"/>
      <c r="V404" s="10"/>
      <c r="W404" s="10"/>
      <c r="X404" s="10"/>
    </row>
    <row r="405" spans="2:24">
      <c r="B405" s="42"/>
      <c r="C405" s="72"/>
      <c r="D405" s="41"/>
      <c r="E405" s="73"/>
      <c r="F405" s="73"/>
      <c r="G405" s="74"/>
      <c r="H405" s="74"/>
      <c r="I405" s="74"/>
      <c r="J405" s="74"/>
      <c r="K405" s="74"/>
      <c r="L405" s="74"/>
      <c r="M405" s="74"/>
      <c r="N405" s="74"/>
      <c r="O405" s="74"/>
      <c r="P405" s="74"/>
      <c r="Q405" s="74"/>
      <c r="R405" s="74"/>
      <c r="S405" s="74"/>
      <c r="T405" s="74"/>
      <c r="U405" s="74"/>
      <c r="V405" s="10"/>
      <c r="W405" s="10"/>
      <c r="X405" s="10"/>
    </row>
    <row r="406" spans="2:24">
      <c r="B406" s="42"/>
      <c r="C406" s="72"/>
      <c r="D406" s="41"/>
      <c r="E406" s="73"/>
      <c r="F406" s="73"/>
      <c r="G406" s="74"/>
      <c r="H406" s="74"/>
      <c r="I406" s="74"/>
      <c r="J406" s="74"/>
      <c r="K406" s="74"/>
      <c r="L406" s="74"/>
      <c r="M406" s="74"/>
      <c r="N406" s="74"/>
      <c r="O406" s="74"/>
      <c r="P406" s="74"/>
      <c r="Q406" s="74"/>
      <c r="R406" s="74"/>
      <c r="S406" s="74"/>
      <c r="T406" s="74"/>
      <c r="U406" s="74"/>
      <c r="V406" s="10"/>
      <c r="W406" s="10"/>
      <c r="X406" s="10"/>
    </row>
    <row r="407" spans="2:24">
      <c r="B407" s="42"/>
      <c r="C407" s="72"/>
      <c r="D407" s="41"/>
      <c r="E407" s="73"/>
      <c r="F407" s="73"/>
      <c r="G407" s="74"/>
      <c r="H407" s="74"/>
      <c r="I407" s="74"/>
      <c r="J407" s="74"/>
      <c r="K407" s="74"/>
      <c r="L407" s="74"/>
      <c r="M407" s="74"/>
      <c r="N407" s="74"/>
      <c r="O407" s="74"/>
      <c r="P407" s="74"/>
      <c r="Q407" s="74"/>
      <c r="R407" s="74"/>
      <c r="S407" s="74"/>
      <c r="T407" s="74"/>
      <c r="U407" s="74"/>
      <c r="V407" s="10"/>
      <c r="W407" s="10"/>
      <c r="X407" s="10"/>
    </row>
    <row r="408" spans="2:24">
      <c r="B408" s="42"/>
      <c r="C408" s="72"/>
      <c r="D408" s="41"/>
      <c r="E408" s="73"/>
      <c r="F408" s="73"/>
      <c r="G408" s="74"/>
      <c r="H408" s="74"/>
      <c r="I408" s="74"/>
      <c r="J408" s="74"/>
      <c r="K408" s="74"/>
      <c r="L408" s="74"/>
      <c r="M408" s="74"/>
      <c r="N408" s="74"/>
      <c r="O408" s="74"/>
      <c r="P408" s="74"/>
      <c r="Q408" s="74"/>
      <c r="R408" s="74"/>
      <c r="S408" s="74"/>
      <c r="T408" s="74"/>
      <c r="U408" s="74"/>
      <c r="V408" s="10"/>
      <c r="W408" s="10"/>
      <c r="X408" s="10"/>
    </row>
    <row r="409" spans="2:24">
      <c r="B409" s="42"/>
      <c r="C409" s="72"/>
      <c r="D409" s="41"/>
      <c r="E409" s="73"/>
      <c r="F409" s="73"/>
      <c r="G409" s="74"/>
      <c r="H409" s="74"/>
      <c r="I409" s="74"/>
      <c r="J409" s="74"/>
      <c r="K409" s="74"/>
      <c r="L409" s="74"/>
      <c r="M409" s="74"/>
      <c r="N409" s="74"/>
      <c r="O409" s="74"/>
      <c r="P409" s="74"/>
      <c r="Q409" s="74"/>
      <c r="R409" s="74"/>
      <c r="S409" s="74"/>
      <c r="T409" s="74"/>
      <c r="U409" s="74"/>
      <c r="V409" s="10"/>
      <c r="W409" s="10"/>
      <c r="X409" s="10"/>
    </row>
    <row r="410" spans="2:24">
      <c r="B410" s="42"/>
      <c r="C410" s="72"/>
      <c r="D410" s="41"/>
      <c r="E410" s="73"/>
      <c r="F410" s="73"/>
      <c r="G410" s="74"/>
      <c r="H410" s="74"/>
      <c r="I410" s="74"/>
      <c r="J410" s="74"/>
      <c r="K410" s="74"/>
      <c r="L410" s="74"/>
      <c r="M410" s="74"/>
      <c r="N410" s="74"/>
      <c r="O410" s="74"/>
      <c r="P410" s="74"/>
      <c r="Q410" s="74"/>
      <c r="R410" s="74"/>
      <c r="S410" s="74"/>
      <c r="T410" s="74"/>
      <c r="U410" s="74"/>
      <c r="V410" s="10"/>
      <c r="W410" s="10"/>
      <c r="X410" s="10"/>
    </row>
    <row r="411" spans="2:24">
      <c r="B411" s="42"/>
      <c r="C411" s="72"/>
      <c r="D411" s="41"/>
      <c r="E411" s="73"/>
      <c r="F411" s="73"/>
      <c r="G411" s="74"/>
      <c r="H411" s="74"/>
      <c r="I411" s="74"/>
      <c r="J411" s="74"/>
      <c r="K411" s="74"/>
      <c r="L411" s="74"/>
      <c r="M411" s="74"/>
      <c r="N411" s="74"/>
      <c r="O411" s="74"/>
      <c r="P411" s="74"/>
      <c r="Q411" s="74"/>
      <c r="R411" s="74"/>
      <c r="S411" s="74"/>
      <c r="T411" s="74"/>
      <c r="U411" s="74"/>
      <c r="V411" s="10"/>
      <c r="W411" s="10"/>
      <c r="X411" s="10"/>
    </row>
    <row r="412" spans="2:24">
      <c r="B412" s="42"/>
      <c r="C412" s="72"/>
      <c r="D412" s="41"/>
      <c r="E412" s="73"/>
      <c r="F412" s="73"/>
      <c r="G412" s="74"/>
      <c r="H412" s="74"/>
      <c r="I412" s="74"/>
      <c r="J412" s="74"/>
      <c r="K412" s="74"/>
      <c r="L412" s="74"/>
      <c r="M412" s="74"/>
      <c r="N412" s="74"/>
      <c r="O412" s="74"/>
      <c r="P412" s="74"/>
      <c r="Q412" s="74"/>
      <c r="R412" s="74"/>
      <c r="S412" s="74"/>
      <c r="T412" s="74"/>
      <c r="U412" s="74"/>
      <c r="V412" s="10"/>
      <c r="W412" s="10"/>
      <c r="X412" s="10"/>
    </row>
    <row r="413" spans="2:24">
      <c r="B413" s="42"/>
      <c r="C413" s="72"/>
      <c r="D413" s="41"/>
      <c r="E413" s="73"/>
      <c r="F413" s="73"/>
      <c r="G413" s="74"/>
      <c r="H413" s="74"/>
      <c r="I413" s="74"/>
      <c r="J413" s="74"/>
      <c r="K413" s="74"/>
      <c r="L413" s="74"/>
      <c r="M413" s="74"/>
      <c r="N413" s="74"/>
      <c r="O413" s="74"/>
      <c r="P413" s="74"/>
      <c r="Q413" s="74"/>
      <c r="R413" s="74"/>
      <c r="S413" s="74"/>
      <c r="T413" s="74"/>
      <c r="U413" s="74"/>
      <c r="V413" s="10"/>
      <c r="W413" s="10"/>
      <c r="X413" s="10"/>
    </row>
    <row r="414" spans="2:24">
      <c r="B414" s="42"/>
      <c r="C414" s="72"/>
      <c r="D414" s="41"/>
      <c r="E414" s="73"/>
      <c r="F414" s="73"/>
      <c r="G414" s="74"/>
      <c r="H414" s="74"/>
      <c r="I414" s="74"/>
      <c r="J414" s="74"/>
      <c r="K414" s="74"/>
      <c r="L414" s="74"/>
      <c r="M414" s="74"/>
      <c r="N414" s="74"/>
      <c r="O414" s="74"/>
      <c r="P414" s="74"/>
      <c r="Q414" s="74"/>
      <c r="R414" s="74"/>
      <c r="S414" s="74"/>
      <c r="T414" s="74"/>
      <c r="U414" s="74"/>
      <c r="V414" s="10"/>
      <c r="W414" s="10"/>
      <c r="X414" s="10"/>
    </row>
    <row r="415" spans="2:24">
      <c r="B415" s="42"/>
      <c r="C415" s="72"/>
      <c r="D415" s="41"/>
      <c r="E415" s="73"/>
      <c r="F415" s="73"/>
      <c r="G415" s="74"/>
      <c r="H415" s="74"/>
      <c r="I415" s="74"/>
      <c r="J415" s="74"/>
      <c r="K415" s="74"/>
      <c r="L415" s="74"/>
      <c r="M415" s="74"/>
      <c r="N415" s="74"/>
      <c r="O415" s="74"/>
      <c r="P415" s="74"/>
      <c r="Q415" s="74"/>
      <c r="R415" s="74"/>
      <c r="S415" s="74"/>
      <c r="T415" s="74"/>
      <c r="U415" s="74"/>
      <c r="V415" s="10"/>
      <c r="W415" s="10"/>
      <c r="X415" s="10"/>
    </row>
    <row r="416" spans="2:24">
      <c r="B416" s="42"/>
      <c r="C416" s="72"/>
      <c r="D416" s="41"/>
      <c r="E416" s="73"/>
      <c r="F416" s="73"/>
      <c r="G416" s="74"/>
      <c r="H416" s="74"/>
      <c r="I416" s="74"/>
      <c r="J416" s="74"/>
      <c r="K416" s="74"/>
      <c r="L416" s="74"/>
      <c r="M416" s="74"/>
      <c r="N416" s="74"/>
      <c r="O416" s="74"/>
      <c r="P416" s="74"/>
      <c r="Q416" s="74"/>
      <c r="R416" s="74"/>
      <c r="S416" s="74"/>
      <c r="T416" s="74"/>
      <c r="U416" s="74"/>
      <c r="V416" s="10"/>
      <c r="W416" s="10"/>
      <c r="X416" s="10"/>
    </row>
    <row r="417" spans="2:24">
      <c r="B417" s="42"/>
      <c r="C417" s="72"/>
      <c r="D417" s="41"/>
      <c r="E417" s="73"/>
      <c r="F417" s="73"/>
      <c r="G417" s="74"/>
      <c r="H417" s="74"/>
      <c r="I417" s="74"/>
      <c r="J417" s="74"/>
      <c r="K417" s="74"/>
      <c r="L417" s="74"/>
      <c r="M417" s="74"/>
      <c r="N417" s="74"/>
      <c r="O417" s="74"/>
      <c r="P417" s="74"/>
      <c r="Q417" s="74"/>
      <c r="R417" s="74"/>
      <c r="S417" s="74"/>
      <c r="T417" s="74"/>
      <c r="U417" s="74"/>
      <c r="V417" s="10"/>
      <c r="W417" s="10"/>
      <c r="X417" s="10"/>
    </row>
    <row r="418" spans="2:24">
      <c r="B418" s="42"/>
      <c r="C418" s="72"/>
      <c r="D418" s="41"/>
      <c r="E418" s="73"/>
      <c r="F418" s="73"/>
      <c r="G418" s="74"/>
      <c r="H418" s="74"/>
      <c r="I418" s="74"/>
      <c r="J418" s="74"/>
      <c r="K418" s="74"/>
      <c r="L418" s="74"/>
      <c r="M418" s="74"/>
      <c r="N418" s="74"/>
      <c r="O418" s="74"/>
      <c r="P418" s="74"/>
      <c r="Q418" s="74"/>
      <c r="R418" s="74"/>
      <c r="S418" s="74"/>
      <c r="T418" s="74"/>
      <c r="U418" s="74"/>
      <c r="V418" s="10"/>
      <c r="W418" s="10"/>
      <c r="X418" s="10"/>
    </row>
    <row r="419" spans="2:24">
      <c r="B419" s="42"/>
      <c r="C419" s="72"/>
      <c r="D419" s="41"/>
      <c r="E419" s="73"/>
      <c r="F419" s="73"/>
      <c r="G419" s="74"/>
      <c r="H419" s="74"/>
      <c r="I419" s="74"/>
      <c r="J419" s="74"/>
      <c r="K419" s="74"/>
      <c r="L419" s="74"/>
      <c r="M419" s="74"/>
      <c r="N419" s="74"/>
      <c r="O419" s="74"/>
      <c r="P419" s="74"/>
      <c r="Q419" s="74"/>
      <c r="R419" s="74"/>
      <c r="S419" s="74"/>
      <c r="T419" s="74"/>
      <c r="U419" s="74"/>
      <c r="V419" s="10"/>
      <c r="W419" s="10"/>
      <c r="X419" s="10"/>
    </row>
    <row r="420" spans="2:24">
      <c r="B420" s="42"/>
      <c r="C420" s="72"/>
      <c r="D420" s="41"/>
      <c r="E420" s="73"/>
      <c r="F420" s="73"/>
      <c r="G420" s="74"/>
      <c r="H420" s="74"/>
      <c r="I420" s="74"/>
      <c r="J420" s="74"/>
      <c r="K420" s="74"/>
      <c r="L420" s="74"/>
      <c r="M420" s="74"/>
      <c r="N420" s="74"/>
      <c r="O420" s="74"/>
      <c r="P420" s="74"/>
      <c r="Q420" s="74"/>
      <c r="R420" s="74"/>
      <c r="S420" s="74"/>
      <c r="T420" s="74"/>
      <c r="U420" s="74"/>
      <c r="V420" s="10"/>
      <c r="W420" s="10"/>
      <c r="X420" s="10"/>
    </row>
    <row r="421" spans="2:24">
      <c r="B421" s="42"/>
      <c r="C421" s="72"/>
      <c r="D421" s="41"/>
      <c r="E421" s="73"/>
      <c r="F421" s="73"/>
      <c r="G421" s="74"/>
      <c r="H421" s="74"/>
      <c r="I421" s="74"/>
      <c r="J421" s="74"/>
      <c r="K421" s="74"/>
      <c r="L421" s="74"/>
      <c r="M421" s="74"/>
      <c r="N421" s="74"/>
      <c r="O421" s="74"/>
      <c r="P421" s="74"/>
      <c r="Q421" s="74"/>
      <c r="R421" s="74"/>
      <c r="S421" s="74"/>
      <c r="T421" s="74"/>
      <c r="U421" s="74"/>
      <c r="V421" s="10"/>
      <c r="W421" s="10"/>
      <c r="X421" s="10"/>
    </row>
    <row r="422" spans="2:24">
      <c r="B422" s="42"/>
      <c r="C422" s="72"/>
      <c r="D422" s="41"/>
      <c r="E422" s="73"/>
      <c r="F422" s="73"/>
      <c r="G422" s="74"/>
      <c r="H422" s="74"/>
      <c r="I422" s="74"/>
      <c r="J422" s="74"/>
      <c r="K422" s="74"/>
      <c r="L422" s="74"/>
      <c r="M422" s="74"/>
      <c r="N422" s="74"/>
      <c r="O422" s="74"/>
      <c r="P422" s="74"/>
      <c r="Q422" s="74"/>
      <c r="R422" s="74"/>
      <c r="S422" s="74"/>
      <c r="T422" s="74"/>
      <c r="U422" s="74"/>
      <c r="V422" s="10"/>
      <c r="W422" s="10"/>
      <c r="X422" s="10"/>
    </row>
    <row r="423" spans="2:24">
      <c r="B423" s="42"/>
      <c r="C423" s="72"/>
      <c r="D423" s="41"/>
      <c r="E423" s="73"/>
      <c r="F423" s="73"/>
      <c r="G423" s="74"/>
      <c r="H423" s="74"/>
      <c r="I423" s="74"/>
      <c r="J423" s="74"/>
      <c r="K423" s="74"/>
      <c r="L423" s="74"/>
      <c r="M423" s="74"/>
      <c r="N423" s="74"/>
      <c r="O423" s="74"/>
      <c r="P423" s="74"/>
      <c r="Q423" s="74"/>
      <c r="R423" s="74"/>
      <c r="S423" s="74"/>
      <c r="T423" s="74"/>
      <c r="U423" s="74"/>
      <c r="V423" s="10"/>
      <c r="W423" s="10"/>
      <c r="X423" s="10"/>
    </row>
    <row r="424" spans="2:24">
      <c r="B424" s="42"/>
      <c r="C424" s="72"/>
      <c r="D424" s="41"/>
      <c r="E424" s="73"/>
      <c r="F424" s="73"/>
      <c r="G424" s="74"/>
      <c r="H424" s="74"/>
      <c r="I424" s="74"/>
      <c r="J424" s="74"/>
      <c r="K424" s="74"/>
      <c r="L424" s="74"/>
      <c r="M424" s="74"/>
      <c r="N424" s="74"/>
      <c r="O424" s="74"/>
      <c r="P424" s="74"/>
      <c r="Q424" s="74"/>
      <c r="R424" s="74"/>
      <c r="S424" s="74"/>
      <c r="T424" s="74"/>
      <c r="U424" s="74"/>
      <c r="V424" s="10"/>
      <c r="W424" s="10"/>
      <c r="X424" s="10"/>
    </row>
    <row r="425" spans="2:24">
      <c r="B425" s="42"/>
      <c r="C425" s="72"/>
      <c r="D425" s="41"/>
      <c r="E425" s="73"/>
      <c r="F425" s="73"/>
      <c r="G425" s="74"/>
      <c r="H425" s="74"/>
      <c r="I425" s="74"/>
      <c r="J425" s="74"/>
      <c r="K425" s="74"/>
      <c r="L425" s="74"/>
      <c r="M425" s="74"/>
      <c r="N425" s="74"/>
      <c r="O425" s="74"/>
      <c r="P425" s="74"/>
      <c r="Q425" s="74"/>
      <c r="R425" s="74"/>
      <c r="S425" s="74"/>
      <c r="T425" s="74"/>
      <c r="U425" s="74"/>
      <c r="V425" s="10"/>
      <c r="W425" s="10"/>
      <c r="X425" s="10"/>
    </row>
    <row r="426" spans="2:24">
      <c r="B426" s="42"/>
      <c r="C426" s="72"/>
      <c r="D426" s="41"/>
      <c r="E426" s="73"/>
      <c r="F426" s="73"/>
      <c r="G426" s="74"/>
      <c r="H426" s="74"/>
      <c r="I426" s="74"/>
      <c r="J426" s="74"/>
      <c r="K426" s="74"/>
      <c r="L426" s="74"/>
      <c r="M426" s="74"/>
      <c r="N426" s="74"/>
      <c r="O426" s="74"/>
      <c r="P426" s="74"/>
      <c r="Q426" s="74"/>
      <c r="R426" s="74"/>
      <c r="S426" s="74"/>
      <c r="T426" s="74"/>
      <c r="U426" s="74"/>
      <c r="V426" s="10"/>
      <c r="W426" s="10"/>
      <c r="X426" s="10"/>
    </row>
    <row r="427" spans="2:24">
      <c r="B427" s="42"/>
      <c r="C427" s="72"/>
      <c r="D427" s="41"/>
      <c r="E427" s="73"/>
      <c r="F427" s="73"/>
      <c r="G427" s="74"/>
      <c r="H427" s="74"/>
      <c r="I427" s="74"/>
      <c r="J427" s="74"/>
      <c r="K427" s="74"/>
      <c r="L427" s="74"/>
      <c r="M427" s="74"/>
      <c r="N427" s="74"/>
      <c r="O427" s="74"/>
      <c r="P427" s="74"/>
      <c r="Q427" s="74"/>
      <c r="R427" s="74"/>
      <c r="S427" s="74"/>
      <c r="T427" s="74"/>
      <c r="U427" s="74"/>
      <c r="V427" s="10"/>
      <c r="W427" s="10"/>
      <c r="X427" s="10"/>
    </row>
    <row r="428" spans="2:24">
      <c r="B428" s="42"/>
      <c r="C428" s="72"/>
      <c r="D428" s="41"/>
      <c r="E428" s="73"/>
      <c r="F428" s="73"/>
      <c r="G428" s="74"/>
      <c r="H428" s="74"/>
      <c r="I428" s="74"/>
      <c r="J428" s="74"/>
      <c r="K428" s="74"/>
      <c r="L428" s="74"/>
      <c r="M428" s="74"/>
      <c r="N428" s="74"/>
      <c r="O428" s="74"/>
      <c r="P428" s="74"/>
      <c r="Q428" s="74"/>
      <c r="R428" s="74"/>
      <c r="S428" s="74"/>
      <c r="T428" s="74"/>
      <c r="U428" s="74"/>
      <c r="V428" s="10"/>
      <c r="W428" s="10"/>
      <c r="X428" s="10"/>
    </row>
    <row r="429" spans="2:24">
      <c r="B429" s="42"/>
      <c r="C429" s="72"/>
      <c r="D429" s="41"/>
      <c r="E429" s="73"/>
      <c r="F429" s="73"/>
      <c r="G429" s="74"/>
      <c r="H429" s="74"/>
      <c r="I429" s="74"/>
      <c r="J429" s="74"/>
      <c r="K429" s="74"/>
      <c r="L429" s="74"/>
      <c r="M429" s="74"/>
      <c r="N429" s="74"/>
      <c r="O429" s="74"/>
      <c r="P429" s="74"/>
      <c r="Q429" s="74"/>
      <c r="R429" s="74"/>
      <c r="S429" s="74"/>
      <c r="T429" s="74"/>
      <c r="U429" s="74"/>
      <c r="V429" s="10"/>
      <c r="W429" s="10"/>
      <c r="X429" s="10"/>
    </row>
    <row r="430" spans="2:24">
      <c r="B430" s="42"/>
      <c r="C430" s="72"/>
      <c r="D430" s="41"/>
      <c r="E430" s="73"/>
      <c r="F430" s="73"/>
      <c r="G430" s="74"/>
      <c r="H430" s="74"/>
      <c r="I430" s="74"/>
      <c r="J430" s="74"/>
      <c r="K430" s="74"/>
      <c r="L430" s="74"/>
      <c r="M430" s="74"/>
      <c r="N430" s="74"/>
      <c r="O430" s="74"/>
      <c r="P430" s="74"/>
      <c r="Q430" s="74"/>
      <c r="R430" s="74"/>
      <c r="S430" s="74"/>
      <c r="T430" s="74"/>
      <c r="U430" s="74"/>
      <c r="V430" s="10"/>
      <c r="W430" s="10"/>
      <c r="X430" s="10"/>
    </row>
    <row r="431" spans="2:24">
      <c r="B431" s="42"/>
      <c r="C431" s="72"/>
      <c r="D431" s="41"/>
      <c r="E431" s="73"/>
      <c r="F431" s="73"/>
      <c r="G431" s="74"/>
      <c r="H431" s="74"/>
      <c r="I431" s="74"/>
      <c r="J431" s="74"/>
      <c r="K431" s="74"/>
      <c r="L431" s="74"/>
      <c r="M431" s="74"/>
      <c r="N431" s="74"/>
      <c r="O431" s="74"/>
      <c r="P431" s="74"/>
      <c r="Q431" s="74"/>
      <c r="R431" s="74"/>
      <c r="S431" s="74"/>
      <c r="T431" s="74"/>
      <c r="U431" s="74"/>
      <c r="V431" s="10"/>
      <c r="W431" s="10"/>
      <c r="X431" s="10"/>
    </row>
    <row r="432" spans="2:24">
      <c r="B432" s="42"/>
      <c r="C432" s="72"/>
      <c r="D432" s="41"/>
      <c r="E432" s="73"/>
      <c r="F432" s="73"/>
      <c r="G432" s="74"/>
      <c r="H432" s="74"/>
      <c r="I432" s="74"/>
      <c r="J432" s="74"/>
      <c r="K432" s="74"/>
      <c r="L432" s="74"/>
      <c r="M432" s="74"/>
      <c r="N432" s="74"/>
      <c r="O432" s="74"/>
      <c r="P432" s="74"/>
      <c r="Q432" s="74"/>
      <c r="R432" s="74"/>
      <c r="S432" s="74"/>
      <c r="T432" s="74"/>
      <c r="U432" s="74"/>
      <c r="V432" s="10"/>
      <c r="W432" s="10"/>
      <c r="X432" s="10"/>
    </row>
    <row r="433" spans="2:24">
      <c r="B433" s="42"/>
      <c r="C433" s="72"/>
      <c r="D433" s="41"/>
      <c r="E433" s="73"/>
      <c r="F433" s="73"/>
      <c r="G433" s="74"/>
      <c r="H433" s="74"/>
      <c r="I433" s="74"/>
      <c r="J433" s="74"/>
      <c r="K433" s="74"/>
      <c r="L433" s="74"/>
      <c r="M433" s="74"/>
      <c r="N433" s="74"/>
      <c r="O433" s="74"/>
      <c r="P433" s="74"/>
      <c r="Q433" s="74"/>
      <c r="R433" s="74"/>
      <c r="S433" s="74"/>
      <c r="T433" s="74"/>
      <c r="U433" s="74"/>
      <c r="V433" s="10"/>
      <c r="W433" s="10"/>
      <c r="X433" s="10"/>
    </row>
    <row r="434" spans="2:24">
      <c r="B434" s="42"/>
      <c r="C434" s="72"/>
      <c r="D434" s="41"/>
      <c r="E434" s="73"/>
      <c r="F434" s="73"/>
      <c r="G434" s="74"/>
      <c r="H434" s="74"/>
      <c r="I434" s="74"/>
      <c r="J434" s="74"/>
      <c r="K434" s="74"/>
      <c r="L434" s="74"/>
      <c r="M434" s="74"/>
      <c r="N434" s="74"/>
      <c r="O434" s="74"/>
      <c r="P434" s="74"/>
      <c r="Q434" s="74"/>
      <c r="R434" s="74"/>
      <c r="S434" s="74"/>
      <c r="T434" s="74"/>
      <c r="U434" s="74"/>
      <c r="V434" s="10"/>
      <c r="W434" s="10"/>
      <c r="X434" s="10"/>
    </row>
    <row r="435" spans="2:24">
      <c r="B435" s="42"/>
      <c r="C435" s="72"/>
      <c r="D435" s="41"/>
      <c r="E435" s="73"/>
      <c r="F435" s="73"/>
      <c r="G435" s="74"/>
      <c r="H435" s="74"/>
      <c r="I435" s="74"/>
      <c r="J435" s="74"/>
      <c r="K435" s="74"/>
      <c r="L435" s="74"/>
      <c r="M435" s="74"/>
      <c r="N435" s="74"/>
      <c r="O435" s="74"/>
      <c r="P435" s="74"/>
      <c r="Q435" s="74"/>
      <c r="R435" s="74"/>
      <c r="S435" s="74"/>
      <c r="T435" s="74"/>
      <c r="U435" s="74"/>
      <c r="V435" s="10"/>
      <c r="W435" s="10"/>
      <c r="X435" s="10"/>
    </row>
    <row r="436" spans="2:24">
      <c r="B436" s="42"/>
      <c r="C436" s="72"/>
      <c r="D436" s="41"/>
      <c r="E436" s="73"/>
      <c r="F436" s="73"/>
      <c r="G436" s="74"/>
      <c r="H436" s="74"/>
      <c r="I436" s="74"/>
      <c r="J436" s="74"/>
      <c r="K436" s="74"/>
      <c r="L436" s="74"/>
      <c r="M436" s="74"/>
      <c r="N436" s="74"/>
      <c r="O436" s="74"/>
      <c r="P436" s="74"/>
      <c r="Q436" s="74"/>
      <c r="R436" s="74"/>
      <c r="S436" s="74"/>
      <c r="T436" s="74"/>
      <c r="U436" s="74"/>
      <c r="V436" s="10"/>
      <c r="W436" s="10"/>
      <c r="X436" s="10"/>
    </row>
    <row r="437" spans="2:24">
      <c r="B437" s="42"/>
      <c r="C437" s="72"/>
      <c r="D437" s="41"/>
      <c r="E437" s="73"/>
      <c r="F437" s="73"/>
      <c r="G437" s="74"/>
      <c r="H437" s="74"/>
      <c r="I437" s="74"/>
      <c r="J437" s="74"/>
      <c r="K437" s="74"/>
      <c r="L437" s="74"/>
      <c r="M437" s="74"/>
      <c r="N437" s="74"/>
      <c r="O437" s="74"/>
      <c r="P437" s="74"/>
      <c r="Q437" s="74"/>
      <c r="R437" s="74"/>
      <c r="S437" s="74"/>
      <c r="T437" s="74"/>
      <c r="U437" s="74"/>
      <c r="V437" s="10"/>
      <c r="W437" s="10"/>
      <c r="X437" s="10"/>
    </row>
    <row r="438" spans="2:24">
      <c r="B438" s="42"/>
      <c r="C438" s="72"/>
      <c r="D438" s="41"/>
      <c r="E438" s="73"/>
      <c r="F438" s="73"/>
      <c r="G438" s="74"/>
      <c r="H438" s="74"/>
      <c r="I438" s="74"/>
      <c r="J438" s="74"/>
      <c r="K438" s="74"/>
      <c r="L438" s="74"/>
      <c r="M438" s="74"/>
      <c r="N438" s="74"/>
      <c r="O438" s="74"/>
      <c r="P438" s="74"/>
      <c r="Q438" s="74"/>
      <c r="R438" s="74"/>
      <c r="S438" s="74"/>
      <c r="T438" s="74"/>
      <c r="U438" s="74"/>
      <c r="V438" s="10"/>
      <c r="W438" s="10"/>
      <c r="X438" s="10"/>
    </row>
    <row r="439" spans="2:24">
      <c r="B439" s="42"/>
      <c r="C439" s="72"/>
      <c r="D439" s="41"/>
      <c r="E439" s="73"/>
      <c r="F439" s="73"/>
      <c r="G439" s="74"/>
      <c r="H439" s="74"/>
      <c r="I439" s="74"/>
      <c r="J439" s="74"/>
      <c r="K439" s="74"/>
      <c r="L439" s="74"/>
      <c r="M439" s="74"/>
      <c r="N439" s="74"/>
      <c r="O439" s="74"/>
      <c r="P439" s="74"/>
      <c r="Q439" s="74"/>
      <c r="R439" s="74"/>
      <c r="S439" s="74"/>
      <c r="T439" s="74"/>
      <c r="U439" s="74"/>
      <c r="V439" s="10"/>
      <c r="W439" s="10"/>
      <c r="X439" s="10"/>
    </row>
    <row r="440" spans="2:24">
      <c r="B440" s="42"/>
      <c r="C440" s="72"/>
      <c r="D440" s="41"/>
      <c r="E440" s="73"/>
      <c r="F440" s="73"/>
      <c r="G440" s="74"/>
      <c r="H440" s="74"/>
      <c r="I440" s="74"/>
      <c r="J440" s="74"/>
      <c r="K440" s="74"/>
      <c r="L440" s="74"/>
      <c r="M440" s="74"/>
      <c r="N440" s="74"/>
      <c r="O440" s="74"/>
      <c r="P440" s="74"/>
      <c r="Q440" s="74"/>
      <c r="R440" s="74"/>
      <c r="S440" s="74"/>
      <c r="T440" s="74"/>
      <c r="U440" s="74"/>
      <c r="V440" s="10"/>
      <c r="W440" s="10"/>
      <c r="X440" s="10"/>
    </row>
    <row r="441" spans="2:24">
      <c r="B441" s="42"/>
      <c r="C441" s="72"/>
      <c r="D441" s="41"/>
      <c r="E441" s="73"/>
      <c r="F441" s="73"/>
      <c r="G441" s="74"/>
      <c r="H441" s="74"/>
      <c r="I441" s="74"/>
      <c r="J441" s="74"/>
      <c r="K441" s="74"/>
      <c r="L441" s="74"/>
      <c r="M441" s="74"/>
      <c r="N441" s="74"/>
      <c r="O441" s="74"/>
      <c r="P441" s="74"/>
      <c r="Q441" s="74"/>
      <c r="R441" s="74"/>
      <c r="S441" s="74"/>
      <c r="T441" s="74"/>
      <c r="U441" s="74"/>
      <c r="V441" s="10"/>
      <c r="W441" s="10"/>
      <c r="X441" s="10"/>
    </row>
    <row r="442" spans="2:24">
      <c r="B442" s="42"/>
      <c r="C442" s="72"/>
      <c r="D442" s="41"/>
      <c r="E442" s="73"/>
      <c r="F442" s="73"/>
      <c r="G442" s="74"/>
      <c r="H442" s="74"/>
      <c r="I442" s="74"/>
      <c r="J442" s="74"/>
      <c r="K442" s="74"/>
      <c r="L442" s="74"/>
      <c r="M442" s="74"/>
      <c r="N442" s="74"/>
      <c r="O442" s="74"/>
      <c r="P442" s="74"/>
      <c r="Q442" s="74"/>
      <c r="R442" s="74"/>
      <c r="S442" s="74"/>
      <c r="T442" s="74"/>
      <c r="U442" s="74"/>
      <c r="V442" s="10"/>
      <c r="W442" s="10"/>
      <c r="X442" s="10"/>
    </row>
    <row r="443" spans="2:24">
      <c r="B443" s="42"/>
      <c r="C443" s="72"/>
      <c r="D443" s="41"/>
      <c r="E443" s="73"/>
      <c r="F443" s="73"/>
      <c r="G443" s="74"/>
      <c r="H443" s="74"/>
      <c r="I443" s="74"/>
      <c r="J443" s="74"/>
      <c r="K443" s="74"/>
      <c r="L443" s="74"/>
      <c r="M443" s="74"/>
      <c r="N443" s="74"/>
      <c r="O443" s="74"/>
      <c r="P443" s="74"/>
      <c r="Q443" s="74"/>
      <c r="R443" s="74"/>
      <c r="S443" s="74"/>
      <c r="T443" s="74"/>
      <c r="U443" s="74"/>
      <c r="V443" s="10"/>
      <c r="W443" s="10"/>
      <c r="X443" s="10"/>
    </row>
    <row r="444" spans="2:24">
      <c r="B444" s="42"/>
      <c r="C444" s="72"/>
      <c r="D444" s="41"/>
      <c r="E444" s="73"/>
      <c r="F444" s="73"/>
      <c r="G444" s="74"/>
      <c r="H444" s="74"/>
      <c r="I444" s="74"/>
      <c r="J444" s="74"/>
      <c r="K444" s="74"/>
      <c r="L444" s="74"/>
      <c r="M444" s="74"/>
      <c r="N444" s="74"/>
      <c r="O444" s="74"/>
      <c r="P444" s="74"/>
      <c r="Q444" s="74"/>
      <c r="R444" s="74"/>
      <c r="S444" s="74"/>
      <c r="T444" s="74"/>
      <c r="U444" s="74"/>
      <c r="V444" s="10"/>
      <c r="W444" s="10"/>
      <c r="X444" s="10"/>
    </row>
    <row r="445" spans="2:24">
      <c r="B445" s="42"/>
      <c r="C445" s="72"/>
      <c r="D445" s="41"/>
      <c r="E445" s="73"/>
      <c r="F445" s="73"/>
      <c r="G445" s="74"/>
      <c r="H445" s="74"/>
      <c r="I445" s="74"/>
      <c r="J445" s="74"/>
      <c r="K445" s="74"/>
      <c r="L445" s="74"/>
      <c r="M445" s="74"/>
      <c r="N445" s="74"/>
      <c r="O445" s="74"/>
      <c r="P445" s="74"/>
      <c r="Q445" s="74"/>
      <c r="R445" s="74"/>
      <c r="S445" s="74"/>
      <c r="T445" s="74"/>
      <c r="U445" s="74"/>
      <c r="V445" s="10"/>
      <c r="W445" s="10"/>
      <c r="X445" s="10"/>
    </row>
    <row r="446" spans="2:24">
      <c r="B446" s="42"/>
      <c r="C446" s="72"/>
      <c r="D446" s="41"/>
      <c r="E446" s="73"/>
      <c r="F446" s="73"/>
      <c r="G446" s="74"/>
      <c r="H446" s="74"/>
      <c r="I446" s="74"/>
      <c r="J446" s="74"/>
      <c r="K446" s="74"/>
      <c r="L446" s="74"/>
      <c r="M446" s="74"/>
      <c r="N446" s="74"/>
      <c r="O446" s="74"/>
      <c r="P446" s="74"/>
      <c r="Q446" s="74"/>
      <c r="R446" s="74"/>
      <c r="S446" s="74"/>
      <c r="T446" s="74"/>
      <c r="U446" s="74"/>
      <c r="V446" s="10"/>
      <c r="W446" s="10"/>
      <c r="X446" s="10"/>
    </row>
    <row r="447" spans="2:24">
      <c r="B447" s="42"/>
      <c r="C447" s="72"/>
      <c r="D447" s="41"/>
      <c r="E447" s="73"/>
      <c r="F447" s="73"/>
      <c r="G447" s="74"/>
      <c r="H447" s="74"/>
      <c r="I447" s="74"/>
      <c r="J447" s="74"/>
      <c r="K447" s="74"/>
      <c r="L447" s="74"/>
      <c r="M447" s="74"/>
      <c r="N447" s="74"/>
      <c r="O447" s="74"/>
      <c r="P447" s="74"/>
      <c r="Q447" s="74"/>
      <c r="R447" s="74"/>
      <c r="S447" s="74"/>
      <c r="T447" s="74"/>
      <c r="U447" s="74"/>
      <c r="V447" s="10"/>
      <c r="W447" s="10"/>
      <c r="X447" s="10"/>
    </row>
    <row r="448" spans="2:24">
      <c r="B448" s="42"/>
      <c r="C448" s="72"/>
      <c r="D448" s="41"/>
      <c r="E448" s="73"/>
      <c r="F448" s="73"/>
      <c r="G448" s="74"/>
      <c r="H448" s="74"/>
      <c r="I448" s="74"/>
      <c r="J448" s="74"/>
      <c r="K448" s="74"/>
      <c r="L448" s="74"/>
      <c r="M448" s="74"/>
      <c r="N448" s="74"/>
      <c r="O448" s="74"/>
      <c r="P448" s="74"/>
      <c r="Q448" s="74"/>
      <c r="R448" s="74"/>
      <c r="S448" s="74"/>
      <c r="T448" s="74"/>
      <c r="U448" s="74"/>
      <c r="V448" s="10"/>
      <c r="W448" s="10"/>
      <c r="X448" s="10"/>
    </row>
    <row r="449" spans="2:24">
      <c r="B449" s="42"/>
      <c r="C449" s="72"/>
      <c r="D449" s="41"/>
      <c r="E449" s="73"/>
      <c r="F449" s="73"/>
      <c r="G449" s="74"/>
      <c r="H449" s="74"/>
      <c r="I449" s="74"/>
      <c r="J449" s="74"/>
      <c r="K449" s="74"/>
      <c r="L449" s="74"/>
      <c r="M449" s="74"/>
      <c r="N449" s="74"/>
      <c r="O449" s="74"/>
      <c r="P449" s="74"/>
      <c r="Q449" s="74"/>
      <c r="R449" s="74"/>
      <c r="S449" s="74"/>
      <c r="T449" s="74"/>
      <c r="U449" s="74"/>
      <c r="V449" s="10"/>
      <c r="W449" s="10"/>
      <c r="X449" s="10"/>
    </row>
    <row r="450" spans="2:24">
      <c r="B450" s="42"/>
      <c r="C450" s="72"/>
      <c r="D450" s="41"/>
      <c r="E450" s="73"/>
      <c r="F450" s="73"/>
      <c r="G450" s="74"/>
      <c r="H450" s="74"/>
      <c r="I450" s="74"/>
      <c r="J450" s="74"/>
      <c r="K450" s="74"/>
      <c r="L450" s="74"/>
      <c r="M450" s="74"/>
      <c r="N450" s="74"/>
      <c r="O450" s="74"/>
      <c r="P450" s="74"/>
      <c r="Q450" s="74"/>
      <c r="R450" s="74"/>
      <c r="S450" s="74"/>
      <c r="T450" s="74"/>
      <c r="U450" s="74"/>
      <c r="V450" s="10"/>
      <c r="W450" s="10"/>
      <c r="X450" s="10"/>
    </row>
    <row r="451" spans="2:24">
      <c r="B451" s="42"/>
      <c r="C451" s="72"/>
      <c r="D451" s="41"/>
      <c r="E451" s="73"/>
      <c r="F451" s="73"/>
      <c r="G451" s="74"/>
      <c r="H451" s="74"/>
      <c r="I451" s="74"/>
      <c r="J451" s="74"/>
      <c r="K451" s="74"/>
      <c r="L451" s="74"/>
      <c r="M451" s="74"/>
      <c r="N451" s="74"/>
      <c r="O451" s="74"/>
      <c r="P451" s="74"/>
      <c r="Q451" s="74"/>
      <c r="R451" s="74"/>
      <c r="S451" s="74"/>
      <c r="T451" s="74"/>
      <c r="U451" s="74"/>
      <c r="V451" s="10"/>
      <c r="W451" s="10"/>
      <c r="X451" s="10"/>
    </row>
    <row r="452" spans="2:24">
      <c r="B452" s="42"/>
      <c r="C452" s="72"/>
      <c r="D452" s="41"/>
      <c r="E452" s="73"/>
      <c r="F452" s="73"/>
      <c r="G452" s="74"/>
      <c r="H452" s="74"/>
      <c r="I452" s="74"/>
      <c r="J452" s="74"/>
      <c r="K452" s="74"/>
      <c r="L452" s="74"/>
      <c r="M452" s="74"/>
      <c r="N452" s="74"/>
      <c r="O452" s="74"/>
      <c r="P452" s="74"/>
      <c r="Q452" s="74"/>
      <c r="R452" s="74"/>
      <c r="S452" s="74"/>
      <c r="T452" s="74"/>
      <c r="U452" s="74"/>
      <c r="V452" s="10"/>
      <c r="W452" s="10"/>
      <c r="X452" s="10"/>
    </row>
    <row r="453" spans="2:24">
      <c r="B453" s="42"/>
      <c r="C453" s="72"/>
      <c r="D453" s="41"/>
      <c r="E453" s="73"/>
      <c r="F453" s="73"/>
      <c r="G453" s="74"/>
      <c r="H453" s="74"/>
      <c r="I453" s="74"/>
      <c r="J453" s="74"/>
      <c r="K453" s="74"/>
      <c r="L453" s="74"/>
      <c r="M453" s="74"/>
      <c r="N453" s="74"/>
      <c r="O453" s="74"/>
      <c r="P453" s="74"/>
      <c r="Q453" s="74"/>
      <c r="R453" s="74"/>
      <c r="S453" s="74"/>
      <c r="T453" s="74"/>
      <c r="U453" s="74"/>
      <c r="V453" s="10"/>
      <c r="W453" s="10"/>
      <c r="X453" s="10"/>
    </row>
    <row r="454" spans="2:24">
      <c r="B454" s="42"/>
      <c r="C454" s="72"/>
      <c r="D454" s="41"/>
      <c r="E454" s="73"/>
      <c r="F454" s="73"/>
      <c r="G454" s="74"/>
      <c r="H454" s="74"/>
      <c r="I454" s="74"/>
      <c r="J454" s="74"/>
      <c r="K454" s="74"/>
      <c r="L454" s="74"/>
      <c r="M454" s="74"/>
      <c r="N454" s="74"/>
      <c r="O454" s="74"/>
      <c r="P454" s="74"/>
      <c r="Q454" s="74"/>
      <c r="R454" s="74"/>
      <c r="S454" s="74"/>
      <c r="T454" s="74"/>
      <c r="U454" s="74"/>
      <c r="V454" s="10"/>
      <c r="W454" s="10"/>
      <c r="X454" s="10"/>
    </row>
    <row r="455" spans="2:24">
      <c r="B455" s="42"/>
      <c r="C455" s="72"/>
      <c r="D455" s="41"/>
      <c r="E455" s="73"/>
      <c r="F455" s="73"/>
      <c r="G455" s="74"/>
      <c r="H455" s="74"/>
      <c r="I455" s="74"/>
      <c r="J455" s="74"/>
      <c r="K455" s="74"/>
      <c r="L455" s="74"/>
      <c r="M455" s="74"/>
      <c r="N455" s="74"/>
      <c r="O455" s="74"/>
      <c r="P455" s="74"/>
      <c r="Q455" s="74"/>
      <c r="R455" s="74"/>
      <c r="S455" s="74"/>
      <c r="T455" s="74"/>
      <c r="U455" s="74"/>
      <c r="V455" s="10"/>
      <c r="W455" s="10"/>
      <c r="X455" s="10"/>
    </row>
    <row r="456" spans="2:24">
      <c r="B456" s="42"/>
      <c r="C456" s="72"/>
      <c r="D456" s="41"/>
      <c r="E456" s="73"/>
      <c r="F456" s="73"/>
      <c r="G456" s="74"/>
      <c r="H456" s="74"/>
      <c r="I456" s="74"/>
      <c r="J456" s="74"/>
      <c r="K456" s="74"/>
      <c r="L456" s="74"/>
      <c r="M456" s="74"/>
      <c r="N456" s="74"/>
      <c r="O456" s="74"/>
      <c r="P456" s="74"/>
      <c r="Q456" s="74"/>
      <c r="R456" s="74"/>
      <c r="S456" s="74"/>
      <c r="T456" s="74"/>
      <c r="U456" s="74"/>
      <c r="V456" s="10"/>
      <c r="W456" s="10"/>
      <c r="X456" s="10"/>
    </row>
    <row r="457" spans="2:24">
      <c r="B457" s="42"/>
      <c r="C457" s="72"/>
      <c r="D457" s="41"/>
      <c r="E457" s="73"/>
      <c r="F457" s="73"/>
      <c r="G457" s="74"/>
      <c r="H457" s="74"/>
      <c r="I457" s="74"/>
      <c r="J457" s="74"/>
      <c r="K457" s="74"/>
      <c r="L457" s="74"/>
      <c r="M457" s="74"/>
      <c r="N457" s="74"/>
      <c r="O457" s="74"/>
      <c r="P457" s="74"/>
      <c r="Q457" s="74"/>
      <c r="R457" s="74"/>
      <c r="S457" s="74"/>
      <c r="T457" s="74"/>
      <c r="U457" s="74"/>
      <c r="V457" s="10"/>
      <c r="W457" s="10"/>
      <c r="X457" s="10"/>
    </row>
    <row r="458" spans="2:24">
      <c r="B458" s="42"/>
      <c r="C458" s="72"/>
      <c r="D458" s="41"/>
      <c r="E458" s="73"/>
      <c r="F458" s="73"/>
      <c r="G458" s="74"/>
      <c r="H458" s="74"/>
      <c r="I458" s="74"/>
      <c r="J458" s="74"/>
      <c r="K458" s="74"/>
      <c r="L458" s="74"/>
      <c r="M458" s="74"/>
      <c r="N458" s="74"/>
      <c r="O458" s="74"/>
      <c r="P458" s="74"/>
      <c r="Q458" s="74"/>
      <c r="R458" s="74"/>
      <c r="S458" s="74"/>
      <c r="T458" s="74"/>
      <c r="U458" s="74"/>
      <c r="V458" s="10"/>
      <c r="W458" s="10"/>
      <c r="X458" s="10"/>
    </row>
    <row r="459" spans="2:24">
      <c r="B459" s="42"/>
      <c r="C459" s="72"/>
      <c r="D459" s="41"/>
      <c r="E459" s="73"/>
      <c r="F459" s="73"/>
      <c r="G459" s="74"/>
      <c r="H459" s="74"/>
      <c r="I459" s="74"/>
      <c r="J459" s="74"/>
      <c r="K459" s="74"/>
      <c r="L459" s="74"/>
      <c r="M459" s="74"/>
      <c r="N459" s="74"/>
      <c r="O459" s="74"/>
      <c r="P459" s="74"/>
      <c r="Q459" s="74"/>
      <c r="R459" s="74"/>
      <c r="S459" s="74"/>
      <c r="T459" s="74"/>
      <c r="U459" s="74"/>
      <c r="V459" s="10"/>
      <c r="W459" s="10"/>
      <c r="X459" s="10"/>
    </row>
    <row r="460" spans="2:24">
      <c r="B460" s="42"/>
      <c r="C460" s="72"/>
      <c r="D460" s="41"/>
      <c r="E460" s="73"/>
      <c r="F460" s="73"/>
      <c r="G460" s="74"/>
      <c r="H460" s="74"/>
      <c r="I460" s="74"/>
      <c r="J460" s="74"/>
      <c r="K460" s="74"/>
      <c r="L460" s="74"/>
      <c r="M460" s="74"/>
      <c r="N460" s="74"/>
      <c r="O460" s="74"/>
      <c r="P460" s="74"/>
      <c r="Q460" s="74"/>
      <c r="R460" s="74"/>
      <c r="S460" s="74"/>
      <c r="T460" s="74"/>
      <c r="U460" s="74"/>
      <c r="V460" s="10"/>
      <c r="W460" s="10"/>
      <c r="X460" s="10"/>
    </row>
    <row r="461" spans="2:24">
      <c r="B461" s="42"/>
      <c r="C461" s="72"/>
      <c r="D461" s="41"/>
      <c r="E461" s="73"/>
      <c r="F461" s="73"/>
      <c r="G461" s="74"/>
      <c r="H461" s="74"/>
      <c r="I461" s="74"/>
      <c r="J461" s="74"/>
      <c r="K461" s="74"/>
      <c r="L461" s="74"/>
      <c r="M461" s="74"/>
      <c r="N461" s="74"/>
      <c r="O461" s="74"/>
      <c r="P461" s="74"/>
      <c r="Q461" s="74"/>
      <c r="R461" s="74"/>
      <c r="S461" s="74"/>
      <c r="T461" s="74"/>
      <c r="U461" s="74"/>
      <c r="V461" s="10"/>
      <c r="W461" s="10"/>
      <c r="X461" s="10"/>
    </row>
    <row r="462" spans="2:24">
      <c r="B462" s="42"/>
      <c r="C462" s="72"/>
      <c r="D462" s="41"/>
      <c r="E462" s="73"/>
      <c r="F462" s="73"/>
      <c r="G462" s="74"/>
      <c r="H462" s="74"/>
      <c r="I462" s="74"/>
      <c r="J462" s="74"/>
      <c r="K462" s="74"/>
      <c r="L462" s="74"/>
      <c r="M462" s="74"/>
      <c r="N462" s="74"/>
      <c r="O462" s="74"/>
      <c r="P462" s="74"/>
      <c r="Q462" s="74"/>
      <c r="R462" s="74"/>
      <c r="S462" s="74"/>
      <c r="T462" s="74"/>
      <c r="U462" s="74"/>
      <c r="V462" s="10"/>
      <c r="W462" s="10"/>
      <c r="X462" s="10"/>
    </row>
    <row r="463" spans="2:24">
      <c r="B463" s="42"/>
      <c r="C463" s="72"/>
      <c r="D463" s="41"/>
      <c r="E463" s="73"/>
      <c r="F463" s="73"/>
      <c r="G463" s="74"/>
      <c r="H463" s="74"/>
      <c r="I463" s="74"/>
      <c r="J463" s="74"/>
      <c r="K463" s="74"/>
      <c r="L463" s="74"/>
      <c r="M463" s="74"/>
      <c r="N463" s="74"/>
      <c r="O463" s="74"/>
      <c r="P463" s="74"/>
      <c r="Q463" s="74"/>
      <c r="R463" s="74"/>
      <c r="S463" s="74"/>
      <c r="T463" s="74"/>
      <c r="U463" s="74"/>
      <c r="V463" s="10"/>
      <c r="W463" s="10"/>
      <c r="X463" s="10"/>
    </row>
    <row r="464" spans="2:24">
      <c r="B464" s="42"/>
      <c r="C464" s="72"/>
      <c r="D464" s="41"/>
      <c r="E464" s="73"/>
      <c r="F464" s="73"/>
      <c r="G464" s="74"/>
      <c r="H464" s="74"/>
      <c r="I464" s="74"/>
      <c r="J464" s="74"/>
      <c r="K464" s="74"/>
      <c r="L464" s="74"/>
      <c r="M464" s="74"/>
      <c r="N464" s="74"/>
      <c r="O464" s="74"/>
      <c r="P464" s="74"/>
      <c r="Q464" s="74"/>
      <c r="R464" s="74"/>
      <c r="S464" s="74"/>
      <c r="T464" s="74"/>
      <c r="U464" s="74"/>
      <c r="V464" s="10"/>
      <c r="W464" s="10"/>
      <c r="X464" s="10"/>
    </row>
    <row r="465" spans="2:24">
      <c r="B465" s="42"/>
      <c r="C465" s="72"/>
      <c r="D465" s="41"/>
      <c r="E465" s="73"/>
      <c r="F465" s="73"/>
      <c r="G465" s="74"/>
      <c r="H465" s="74"/>
      <c r="I465" s="74"/>
      <c r="J465" s="74"/>
      <c r="K465" s="74"/>
      <c r="L465" s="74"/>
      <c r="M465" s="74"/>
      <c r="N465" s="74"/>
      <c r="O465" s="74"/>
      <c r="P465" s="74"/>
      <c r="Q465" s="74"/>
      <c r="R465" s="74"/>
      <c r="S465" s="74"/>
      <c r="T465" s="74"/>
      <c r="U465" s="74"/>
      <c r="V465" s="10"/>
      <c r="W465" s="10"/>
      <c r="X465" s="10"/>
    </row>
    <row r="466" spans="2:24">
      <c r="B466" s="42"/>
      <c r="C466" s="72"/>
      <c r="D466" s="41"/>
      <c r="E466" s="73"/>
      <c r="F466" s="73"/>
      <c r="G466" s="74"/>
      <c r="H466" s="74"/>
      <c r="I466" s="74"/>
      <c r="J466" s="74"/>
      <c r="K466" s="74"/>
      <c r="L466" s="74"/>
      <c r="M466" s="74"/>
      <c r="N466" s="74"/>
      <c r="O466" s="74"/>
      <c r="P466" s="74"/>
      <c r="Q466" s="74"/>
      <c r="R466" s="74"/>
      <c r="S466" s="74"/>
      <c r="T466" s="74"/>
      <c r="U466" s="74"/>
      <c r="V466" s="10"/>
      <c r="W466" s="10"/>
      <c r="X466" s="10"/>
    </row>
    <row r="467" spans="2:24">
      <c r="B467" s="42"/>
      <c r="C467" s="72"/>
      <c r="D467" s="41"/>
      <c r="E467" s="73"/>
      <c r="F467" s="73"/>
      <c r="G467" s="74"/>
      <c r="H467" s="74"/>
      <c r="I467" s="74"/>
      <c r="J467" s="74"/>
      <c r="K467" s="74"/>
      <c r="L467" s="74"/>
      <c r="M467" s="74"/>
      <c r="N467" s="74"/>
      <c r="O467" s="74"/>
      <c r="P467" s="74"/>
      <c r="Q467" s="74"/>
      <c r="R467" s="74"/>
      <c r="S467" s="74"/>
      <c r="T467" s="74"/>
      <c r="U467" s="74"/>
      <c r="V467" s="10"/>
      <c r="W467" s="10"/>
      <c r="X467" s="10"/>
    </row>
    <row r="468" spans="2:24">
      <c r="B468" s="42"/>
      <c r="C468" s="72"/>
      <c r="D468" s="41"/>
      <c r="E468" s="73"/>
      <c r="F468" s="73"/>
      <c r="G468" s="74"/>
      <c r="H468" s="74"/>
      <c r="I468" s="74"/>
      <c r="J468" s="74"/>
      <c r="K468" s="74"/>
      <c r="L468" s="74"/>
      <c r="M468" s="74"/>
      <c r="N468" s="74"/>
      <c r="O468" s="74"/>
      <c r="P468" s="74"/>
      <c r="Q468" s="74"/>
      <c r="R468" s="74"/>
      <c r="S468" s="74"/>
      <c r="T468" s="74"/>
      <c r="U468" s="74"/>
      <c r="V468" s="10"/>
      <c r="W468" s="10"/>
      <c r="X468" s="10"/>
    </row>
    <row r="469" spans="2:24">
      <c r="C469" s="20"/>
      <c r="D469" s="18"/>
      <c r="E469" s="21"/>
      <c r="F469" s="21"/>
      <c r="G469" s="10"/>
      <c r="H469" s="10"/>
      <c r="I469" s="10"/>
      <c r="J469" s="10"/>
      <c r="K469" s="10"/>
      <c r="L469" s="10"/>
      <c r="M469" s="10"/>
      <c r="N469" s="10"/>
      <c r="O469" s="10"/>
      <c r="P469" s="10"/>
      <c r="Q469" s="10"/>
      <c r="R469" s="10"/>
      <c r="S469" s="10"/>
      <c r="T469" s="10"/>
      <c r="U469" s="10"/>
      <c r="V469" s="10"/>
      <c r="W469" s="10"/>
      <c r="X469" s="10"/>
    </row>
    <row r="470" spans="2:24">
      <c r="C470" s="20"/>
      <c r="D470" s="18"/>
      <c r="E470" s="21"/>
      <c r="F470" s="21"/>
      <c r="G470" s="10"/>
      <c r="H470" s="10"/>
      <c r="I470" s="10"/>
      <c r="J470" s="10"/>
      <c r="K470" s="10"/>
      <c r="L470" s="10"/>
      <c r="M470" s="10"/>
      <c r="N470" s="10"/>
      <c r="O470" s="10"/>
      <c r="P470" s="10"/>
      <c r="Q470" s="10"/>
      <c r="R470" s="10"/>
      <c r="S470" s="10"/>
      <c r="T470" s="10"/>
      <c r="U470" s="10"/>
      <c r="V470" s="10"/>
      <c r="W470" s="10"/>
      <c r="X470" s="10"/>
    </row>
    <row r="471" spans="2:24">
      <c r="C471" s="20"/>
      <c r="D471" s="18"/>
      <c r="E471" s="21"/>
      <c r="F471" s="21"/>
      <c r="G471" s="10"/>
      <c r="H471" s="10"/>
      <c r="I471" s="10"/>
      <c r="J471" s="10"/>
      <c r="K471" s="10"/>
      <c r="L471" s="10"/>
      <c r="M471" s="10"/>
      <c r="N471" s="10"/>
      <c r="O471" s="10"/>
      <c r="P471" s="10"/>
      <c r="Q471" s="10"/>
      <c r="R471" s="10"/>
      <c r="S471" s="10"/>
      <c r="T471" s="10"/>
      <c r="U471" s="10"/>
      <c r="V471" s="10"/>
      <c r="W471" s="10"/>
      <c r="X471" s="10"/>
    </row>
    <row r="472" spans="2:24">
      <c r="C472" s="20"/>
      <c r="D472" s="18"/>
      <c r="E472" s="21"/>
      <c r="F472" s="21"/>
      <c r="G472" s="10"/>
      <c r="H472" s="10"/>
      <c r="I472" s="10"/>
      <c r="J472" s="10"/>
      <c r="K472" s="10"/>
      <c r="L472" s="10"/>
      <c r="M472" s="10"/>
      <c r="N472" s="10"/>
      <c r="O472" s="10"/>
      <c r="P472" s="10"/>
      <c r="Q472" s="10"/>
      <c r="R472" s="10"/>
      <c r="S472" s="10"/>
      <c r="T472" s="10"/>
      <c r="U472" s="10"/>
      <c r="V472" s="10"/>
      <c r="W472" s="10"/>
      <c r="X472" s="10"/>
    </row>
    <row r="473" spans="2:24">
      <c r="C473" s="20"/>
      <c r="D473" s="18"/>
      <c r="E473" s="21"/>
      <c r="F473" s="21"/>
      <c r="G473" s="10"/>
      <c r="H473" s="10"/>
      <c r="I473" s="10"/>
      <c r="J473" s="10"/>
      <c r="K473" s="10"/>
      <c r="L473" s="10"/>
      <c r="M473" s="10"/>
      <c r="N473" s="10"/>
      <c r="O473" s="10"/>
      <c r="P473" s="10"/>
      <c r="Q473" s="10"/>
      <c r="R473" s="10"/>
      <c r="S473" s="10"/>
      <c r="T473" s="10"/>
      <c r="U473" s="10"/>
      <c r="V473" s="10"/>
      <c r="W473" s="10"/>
      <c r="X473" s="10"/>
    </row>
    <row r="474" spans="2:24">
      <c r="C474" s="20"/>
      <c r="D474" s="18"/>
      <c r="E474" s="21"/>
      <c r="F474" s="21"/>
      <c r="G474" s="10"/>
      <c r="H474" s="10"/>
      <c r="I474" s="10"/>
      <c r="J474" s="10"/>
      <c r="K474" s="10"/>
      <c r="L474" s="10"/>
      <c r="M474" s="10"/>
      <c r="N474" s="10"/>
      <c r="O474" s="10"/>
      <c r="P474" s="10"/>
      <c r="Q474" s="10"/>
      <c r="R474" s="10"/>
      <c r="S474" s="10"/>
      <c r="T474" s="10"/>
      <c r="U474" s="10"/>
      <c r="V474" s="10"/>
      <c r="W474" s="10"/>
      <c r="X474" s="10"/>
    </row>
    <row r="475" spans="2:24">
      <c r="C475" s="20"/>
      <c r="D475" s="18"/>
      <c r="E475" s="21"/>
      <c r="F475" s="21"/>
      <c r="G475" s="10"/>
      <c r="H475" s="10"/>
      <c r="I475" s="10"/>
      <c r="J475" s="10"/>
      <c r="K475" s="10"/>
      <c r="L475" s="10"/>
      <c r="M475" s="10"/>
      <c r="N475" s="10"/>
      <c r="O475" s="10"/>
      <c r="P475" s="10"/>
      <c r="Q475" s="10"/>
      <c r="R475" s="10"/>
      <c r="S475" s="10"/>
      <c r="T475" s="10"/>
      <c r="U475" s="10"/>
      <c r="V475" s="10"/>
      <c r="W475" s="10"/>
      <c r="X475" s="10"/>
    </row>
    <row r="476" spans="2:24">
      <c r="C476" s="20"/>
      <c r="D476" s="18"/>
      <c r="E476" s="21"/>
      <c r="F476" s="21"/>
      <c r="G476" s="10"/>
      <c r="H476" s="10"/>
      <c r="I476" s="10"/>
      <c r="J476" s="10"/>
      <c r="K476" s="10"/>
      <c r="L476" s="10"/>
      <c r="M476" s="10"/>
      <c r="N476" s="10"/>
      <c r="O476" s="10"/>
      <c r="P476" s="10"/>
      <c r="Q476" s="10"/>
      <c r="R476" s="10"/>
      <c r="S476" s="10"/>
      <c r="T476" s="10"/>
      <c r="U476" s="10"/>
      <c r="V476" s="10"/>
      <c r="W476" s="10"/>
      <c r="X476" s="10"/>
    </row>
    <row r="477" spans="2:24">
      <c r="C477" s="20"/>
      <c r="D477" s="18"/>
      <c r="E477" s="21"/>
      <c r="F477" s="21"/>
      <c r="G477" s="10"/>
      <c r="H477" s="10"/>
      <c r="I477" s="10"/>
      <c r="J477" s="10"/>
      <c r="K477" s="10"/>
      <c r="L477" s="10"/>
      <c r="M477" s="10"/>
      <c r="N477" s="10"/>
      <c r="O477" s="10"/>
      <c r="P477" s="10"/>
      <c r="Q477" s="10"/>
      <c r="R477" s="10"/>
      <c r="S477" s="10"/>
      <c r="T477" s="10"/>
      <c r="U477" s="10"/>
      <c r="V477" s="10"/>
      <c r="W477" s="10"/>
      <c r="X477" s="10"/>
    </row>
    <row r="478" spans="2:24">
      <c r="C478" s="20"/>
      <c r="D478" s="18"/>
      <c r="E478" s="21"/>
      <c r="F478" s="21"/>
      <c r="G478" s="10"/>
      <c r="H478" s="10"/>
      <c r="I478" s="10"/>
      <c r="J478" s="10"/>
      <c r="K478" s="10"/>
      <c r="L478" s="10"/>
      <c r="M478" s="10"/>
      <c r="N478" s="10"/>
      <c r="O478" s="10"/>
      <c r="P478" s="10"/>
      <c r="Q478" s="10"/>
      <c r="R478" s="10"/>
      <c r="S478" s="10"/>
      <c r="T478" s="10"/>
      <c r="U478" s="10"/>
      <c r="V478" s="10"/>
      <c r="W478" s="10"/>
      <c r="X478" s="10"/>
    </row>
    <row r="479" spans="2:24">
      <c r="C479" s="20"/>
      <c r="D479" s="18"/>
      <c r="E479" s="21"/>
      <c r="F479" s="21"/>
      <c r="G479" s="10"/>
      <c r="H479" s="10"/>
      <c r="I479" s="10"/>
      <c r="J479" s="10"/>
      <c r="K479" s="10"/>
      <c r="L479" s="10"/>
      <c r="M479" s="10"/>
      <c r="N479" s="10"/>
      <c r="O479" s="10"/>
      <c r="P479" s="10"/>
      <c r="Q479" s="10"/>
      <c r="R479" s="10"/>
      <c r="S479" s="10"/>
      <c r="T479" s="10"/>
      <c r="U479" s="10"/>
      <c r="V479" s="10"/>
      <c r="W479" s="10"/>
      <c r="X479" s="10"/>
    </row>
    <row r="480" spans="2:24">
      <c r="C480" s="20"/>
      <c r="D480" s="18"/>
      <c r="E480" s="21"/>
      <c r="F480" s="21"/>
      <c r="G480" s="10"/>
      <c r="H480" s="10"/>
      <c r="I480" s="10"/>
      <c r="J480" s="10"/>
      <c r="K480" s="10"/>
      <c r="L480" s="10"/>
      <c r="M480" s="10"/>
      <c r="N480" s="10"/>
      <c r="O480" s="10"/>
      <c r="P480" s="10"/>
      <c r="Q480" s="10"/>
      <c r="R480" s="10"/>
      <c r="S480" s="10"/>
      <c r="T480" s="10"/>
      <c r="U480" s="10"/>
      <c r="V480" s="10"/>
      <c r="W480" s="10"/>
      <c r="X480" s="10"/>
    </row>
    <row r="481" spans="3:24">
      <c r="C481" s="20"/>
      <c r="D481" s="18"/>
      <c r="E481" s="21"/>
      <c r="F481" s="21"/>
      <c r="G481" s="10"/>
      <c r="H481" s="10"/>
      <c r="I481" s="10"/>
      <c r="J481" s="10"/>
      <c r="K481" s="10"/>
      <c r="L481" s="10"/>
      <c r="M481" s="10"/>
      <c r="N481" s="10"/>
      <c r="O481" s="10"/>
      <c r="P481" s="10"/>
      <c r="Q481" s="10"/>
      <c r="R481" s="10"/>
      <c r="S481" s="10"/>
      <c r="T481" s="10"/>
      <c r="U481" s="10"/>
      <c r="V481" s="10"/>
      <c r="W481" s="10"/>
      <c r="X481" s="10"/>
    </row>
    <row r="482" spans="3:24">
      <c r="C482" s="20"/>
      <c r="D482" s="18"/>
      <c r="E482" s="21"/>
      <c r="F482" s="21"/>
      <c r="G482" s="10"/>
      <c r="H482" s="10"/>
      <c r="I482" s="10"/>
      <c r="J482" s="10"/>
      <c r="K482" s="10"/>
      <c r="L482" s="10"/>
      <c r="M482" s="10"/>
      <c r="N482" s="10"/>
      <c r="O482" s="10"/>
      <c r="P482" s="10"/>
      <c r="Q482" s="10"/>
      <c r="R482" s="10"/>
      <c r="S482" s="10"/>
      <c r="T482" s="10"/>
      <c r="U482" s="10"/>
      <c r="V482" s="10"/>
      <c r="W482" s="10"/>
      <c r="X482" s="10"/>
    </row>
    <row r="483" spans="3:24">
      <c r="C483" s="20"/>
      <c r="D483" s="18"/>
      <c r="E483" s="21"/>
      <c r="F483" s="21"/>
      <c r="G483" s="10"/>
      <c r="H483" s="10"/>
      <c r="I483" s="10"/>
      <c r="J483" s="10"/>
      <c r="K483" s="10"/>
      <c r="L483" s="10"/>
      <c r="M483" s="10"/>
      <c r="N483" s="10"/>
      <c r="O483" s="10"/>
      <c r="P483" s="10"/>
      <c r="Q483" s="10"/>
      <c r="R483" s="10"/>
      <c r="S483" s="10"/>
      <c r="T483" s="10"/>
      <c r="U483" s="10"/>
      <c r="V483" s="10"/>
      <c r="W483" s="10"/>
      <c r="X483" s="10"/>
    </row>
    <row r="484" spans="3:24">
      <c r="C484" s="20"/>
      <c r="D484" s="18"/>
      <c r="E484" s="21"/>
      <c r="F484" s="21"/>
      <c r="G484" s="10"/>
      <c r="H484" s="10"/>
      <c r="I484" s="10"/>
      <c r="J484" s="10"/>
      <c r="K484" s="10"/>
      <c r="L484" s="10"/>
      <c r="M484" s="10"/>
      <c r="N484" s="10"/>
      <c r="O484" s="10"/>
      <c r="P484" s="10"/>
      <c r="Q484" s="10"/>
      <c r="R484" s="10"/>
      <c r="S484" s="10"/>
      <c r="T484" s="10"/>
      <c r="U484" s="10"/>
      <c r="V484" s="10"/>
      <c r="W484" s="10"/>
      <c r="X484" s="10"/>
    </row>
    <row r="485" spans="3:24">
      <c r="C485" s="20"/>
      <c r="D485" s="18"/>
      <c r="E485" s="21"/>
      <c r="F485" s="21"/>
      <c r="G485" s="10"/>
      <c r="H485" s="10"/>
      <c r="I485" s="10"/>
      <c r="J485" s="10"/>
      <c r="K485" s="10"/>
      <c r="L485" s="10"/>
      <c r="M485" s="10"/>
      <c r="N485" s="10"/>
      <c r="O485" s="10"/>
      <c r="P485" s="10"/>
      <c r="Q485" s="10"/>
      <c r="R485" s="10"/>
      <c r="S485" s="10"/>
      <c r="T485" s="10"/>
      <c r="U485" s="10"/>
      <c r="V485" s="10"/>
      <c r="W485" s="10"/>
      <c r="X485" s="10"/>
    </row>
    <row r="486" spans="3:24">
      <c r="C486" s="20"/>
      <c r="D486" s="18"/>
      <c r="E486" s="21"/>
      <c r="F486" s="21"/>
      <c r="G486" s="10"/>
      <c r="H486" s="10"/>
      <c r="I486" s="10"/>
      <c r="J486" s="10"/>
      <c r="K486" s="10"/>
      <c r="L486" s="10"/>
      <c r="M486" s="10"/>
      <c r="N486" s="10"/>
      <c r="O486" s="10"/>
      <c r="P486" s="10"/>
      <c r="Q486" s="10"/>
      <c r="R486" s="10"/>
      <c r="S486" s="10"/>
      <c r="T486" s="10"/>
      <c r="U486" s="10"/>
      <c r="V486" s="10"/>
      <c r="W486" s="10"/>
      <c r="X486" s="10"/>
    </row>
    <row r="487" spans="3:24">
      <c r="C487" s="20"/>
      <c r="D487" s="18"/>
      <c r="E487" s="21"/>
      <c r="F487" s="21"/>
      <c r="G487" s="10"/>
      <c r="H487" s="10"/>
      <c r="I487" s="10"/>
      <c r="J487" s="10"/>
      <c r="K487" s="10"/>
      <c r="L487" s="10"/>
      <c r="M487" s="10"/>
      <c r="N487" s="10"/>
      <c r="O487" s="10"/>
      <c r="P487" s="10"/>
      <c r="Q487" s="10"/>
      <c r="R487" s="10"/>
      <c r="S487" s="10"/>
      <c r="T487" s="10"/>
      <c r="U487" s="10"/>
      <c r="V487" s="10"/>
      <c r="W487" s="10"/>
      <c r="X487" s="10"/>
    </row>
    <row r="488" spans="3:24">
      <c r="C488" s="20"/>
      <c r="D488" s="18"/>
      <c r="E488" s="21"/>
      <c r="F488" s="21"/>
      <c r="G488" s="10"/>
      <c r="H488" s="10"/>
      <c r="I488" s="10"/>
      <c r="J488" s="10"/>
      <c r="K488" s="10"/>
      <c r="L488" s="10"/>
      <c r="M488" s="10"/>
      <c r="N488" s="10"/>
      <c r="O488" s="10"/>
      <c r="P488" s="10"/>
      <c r="Q488" s="10"/>
      <c r="R488" s="10"/>
      <c r="S488" s="10"/>
      <c r="T488" s="10"/>
      <c r="U488" s="10"/>
      <c r="V488" s="10"/>
      <c r="W488" s="10"/>
      <c r="X488" s="10"/>
    </row>
    <row r="489" spans="3:24">
      <c r="C489" s="20"/>
      <c r="D489" s="18"/>
      <c r="E489" s="21"/>
      <c r="F489" s="21"/>
      <c r="G489" s="10"/>
      <c r="H489" s="10"/>
      <c r="I489" s="10"/>
      <c r="J489" s="10"/>
      <c r="K489" s="10"/>
      <c r="L489" s="10"/>
      <c r="M489" s="10"/>
      <c r="N489" s="10"/>
      <c r="O489" s="10"/>
      <c r="P489" s="10"/>
      <c r="Q489" s="10"/>
      <c r="R489" s="10"/>
      <c r="S489" s="10"/>
      <c r="T489" s="10"/>
      <c r="U489" s="10"/>
      <c r="V489" s="10"/>
      <c r="W489" s="10"/>
      <c r="X489" s="10"/>
    </row>
    <row r="490" spans="3:24">
      <c r="C490" s="20"/>
      <c r="D490" s="18"/>
      <c r="E490" s="21"/>
      <c r="F490" s="21"/>
      <c r="G490" s="10"/>
      <c r="H490" s="10"/>
      <c r="I490" s="10"/>
      <c r="J490" s="10"/>
      <c r="K490" s="10"/>
      <c r="L490" s="10"/>
      <c r="M490" s="10"/>
      <c r="N490" s="10"/>
      <c r="O490" s="10"/>
      <c r="P490" s="10"/>
      <c r="Q490" s="10"/>
      <c r="R490" s="10"/>
      <c r="S490" s="10"/>
      <c r="T490" s="10"/>
      <c r="U490" s="10"/>
      <c r="V490" s="10"/>
      <c r="W490" s="10"/>
      <c r="X490" s="10"/>
    </row>
    <row r="491" spans="3:24">
      <c r="C491" s="20"/>
      <c r="D491" s="18"/>
      <c r="E491" s="21"/>
      <c r="F491" s="21"/>
      <c r="G491" s="10"/>
      <c r="H491" s="10"/>
      <c r="I491" s="10"/>
      <c r="J491" s="10"/>
      <c r="K491" s="10"/>
      <c r="L491" s="10"/>
      <c r="M491" s="10"/>
      <c r="N491" s="10"/>
      <c r="O491" s="10"/>
      <c r="P491" s="10"/>
      <c r="Q491" s="10"/>
      <c r="R491" s="10"/>
      <c r="S491" s="10"/>
      <c r="T491" s="10"/>
      <c r="U491" s="10"/>
      <c r="V491" s="10"/>
      <c r="W491" s="10"/>
      <c r="X491" s="10"/>
    </row>
    <row r="492" spans="3:24">
      <c r="C492" s="20"/>
      <c r="D492" s="18"/>
      <c r="E492" s="21"/>
      <c r="F492" s="21"/>
      <c r="G492" s="10"/>
      <c r="H492" s="10"/>
      <c r="I492" s="10"/>
      <c r="J492" s="10"/>
      <c r="K492" s="10"/>
      <c r="L492" s="10"/>
      <c r="M492" s="10"/>
      <c r="N492" s="10"/>
      <c r="O492" s="10"/>
      <c r="P492" s="10"/>
      <c r="Q492" s="10"/>
      <c r="R492" s="10"/>
      <c r="S492" s="10"/>
      <c r="T492" s="10"/>
      <c r="U492" s="10"/>
      <c r="V492" s="10"/>
      <c r="W492" s="10"/>
      <c r="X492" s="10"/>
    </row>
    <row r="493" spans="3:24">
      <c r="C493" s="20"/>
      <c r="D493" s="18"/>
      <c r="E493" s="21"/>
      <c r="F493" s="21"/>
      <c r="G493" s="10"/>
      <c r="H493" s="10"/>
      <c r="I493" s="10"/>
      <c r="J493" s="10"/>
      <c r="K493" s="10"/>
      <c r="L493" s="10"/>
      <c r="M493" s="10"/>
      <c r="N493" s="10"/>
      <c r="O493" s="10"/>
      <c r="P493" s="10"/>
      <c r="Q493" s="10"/>
      <c r="R493" s="10"/>
      <c r="S493" s="10"/>
      <c r="T493" s="10"/>
      <c r="U493" s="10"/>
      <c r="V493" s="10"/>
      <c r="W493" s="10"/>
      <c r="X493" s="10"/>
    </row>
    <row r="494" spans="3:24">
      <c r="C494" s="20"/>
      <c r="D494" s="18"/>
      <c r="E494" s="21"/>
      <c r="F494" s="21"/>
      <c r="G494" s="10"/>
      <c r="H494" s="10"/>
      <c r="I494" s="10"/>
      <c r="J494" s="10"/>
      <c r="K494" s="10"/>
      <c r="L494" s="10"/>
      <c r="M494" s="10"/>
      <c r="N494" s="10"/>
      <c r="O494" s="10"/>
      <c r="P494" s="10"/>
      <c r="Q494" s="10"/>
      <c r="R494" s="10"/>
      <c r="S494" s="10"/>
      <c r="T494" s="10"/>
      <c r="U494" s="10"/>
      <c r="V494" s="10"/>
      <c r="W494" s="10"/>
      <c r="X494" s="10"/>
    </row>
    <row r="495" spans="3:24">
      <c r="C495" s="20"/>
      <c r="D495" s="18"/>
      <c r="E495" s="21"/>
      <c r="F495" s="21"/>
      <c r="G495" s="10"/>
      <c r="H495" s="10"/>
      <c r="I495" s="10"/>
      <c r="J495" s="10"/>
      <c r="K495" s="10"/>
      <c r="L495" s="10"/>
      <c r="M495" s="10"/>
      <c r="N495" s="10"/>
      <c r="O495" s="10"/>
      <c r="P495" s="10"/>
      <c r="Q495" s="10"/>
      <c r="R495" s="10"/>
      <c r="S495" s="10"/>
      <c r="T495" s="10"/>
      <c r="U495" s="10"/>
      <c r="V495" s="10"/>
      <c r="W495" s="10"/>
      <c r="X495" s="10"/>
    </row>
    <row r="496" spans="3:24">
      <c r="C496" s="20"/>
      <c r="D496" s="18"/>
      <c r="E496" s="21"/>
      <c r="F496" s="21"/>
      <c r="G496" s="10"/>
      <c r="H496" s="10"/>
      <c r="I496" s="10"/>
      <c r="J496" s="10"/>
      <c r="K496" s="10"/>
      <c r="L496" s="10"/>
      <c r="M496" s="10"/>
      <c r="N496" s="10"/>
      <c r="O496" s="10"/>
      <c r="P496" s="10"/>
      <c r="Q496" s="10"/>
      <c r="R496" s="10"/>
      <c r="S496" s="10"/>
      <c r="T496" s="10"/>
      <c r="U496" s="10"/>
      <c r="V496" s="10"/>
      <c r="W496" s="10"/>
      <c r="X496" s="10"/>
    </row>
    <row r="497" spans="3:24">
      <c r="C497" s="20"/>
      <c r="D497" s="18"/>
      <c r="E497" s="21"/>
      <c r="F497" s="21"/>
      <c r="G497" s="10"/>
      <c r="H497" s="10"/>
      <c r="I497" s="10"/>
      <c r="J497" s="10"/>
      <c r="K497" s="10"/>
      <c r="L497" s="10"/>
      <c r="M497" s="10"/>
      <c r="N497" s="10"/>
      <c r="O497" s="10"/>
      <c r="P497" s="10"/>
      <c r="Q497" s="10"/>
      <c r="R497" s="10"/>
      <c r="S497" s="10"/>
      <c r="T497" s="10"/>
      <c r="U497" s="10"/>
      <c r="V497" s="10"/>
      <c r="W497" s="10"/>
      <c r="X497" s="10"/>
    </row>
    <row r="498" spans="3:24">
      <c r="C498" s="20"/>
      <c r="D498" s="18"/>
      <c r="E498" s="21"/>
      <c r="F498" s="21"/>
      <c r="G498" s="10"/>
      <c r="H498" s="10"/>
      <c r="I498" s="10"/>
      <c r="J498" s="10"/>
      <c r="K498" s="10"/>
      <c r="L498" s="10"/>
      <c r="M498" s="10"/>
      <c r="N498" s="10"/>
      <c r="O498" s="10"/>
      <c r="P498" s="10"/>
      <c r="Q498" s="10"/>
      <c r="R498" s="10"/>
      <c r="S498" s="10"/>
      <c r="T498" s="10"/>
      <c r="U498" s="10"/>
      <c r="V498" s="10"/>
      <c r="W498" s="10"/>
      <c r="X498" s="10"/>
    </row>
    <row r="499" spans="3:24">
      <c r="C499" s="20"/>
      <c r="D499" s="18"/>
      <c r="E499" s="21"/>
      <c r="F499" s="21"/>
      <c r="G499" s="10"/>
      <c r="H499" s="10"/>
      <c r="I499" s="10"/>
      <c r="J499" s="10"/>
      <c r="K499" s="10"/>
      <c r="L499" s="10"/>
      <c r="M499" s="10"/>
      <c r="N499" s="10"/>
      <c r="O499" s="10"/>
      <c r="P499" s="10"/>
      <c r="Q499" s="10"/>
      <c r="R499" s="10"/>
      <c r="S499" s="10"/>
      <c r="T499" s="10"/>
      <c r="U499" s="10"/>
      <c r="V499" s="10"/>
      <c r="W499" s="10"/>
      <c r="X499" s="10"/>
    </row>
    <row r="500" spans="3:24">
      <c r="C500" s="20"/>
      <c r="D500" s="18"/>
      <c r="E500" s="21"/>
      <c r="F500" s="21"/>
      <c r="G500" s="10"/>
      <c r="H500" s="10"/>
      <c r="I500" s="10"/>
      <c r="J500" s="10"/>
      <c r="K500" s="10"/>
      <c r="L500" s="10"/>
      <c r="M500" s="10"/>
      <c r="N500" s="10"/>
      <c r="O500" s="10"/>
      <c r="P500" s="10"/>
      <c r="Q500" s="10"/>
      <c r="R500" s="10"/>
      <c r="S500" s="10"/>
      <c r="T500" s="10"/>
      <c r="U500" s="10"/>
      <c r="V500" s="10"/>
      <c r="W500" s="10"/>
      <c r="X500" s="10"/>
    </row>
    <row r="501" spans="3:24">
      <c r="C501" s="20"/>
      <c r="D501" s="18"/>
      <c r="E501" s="21"/>
      <c r="F501" s="21"/>
      <c r="G501" s="10"/>
      <c r="H501" s="10"/>
      <c r="I501" s="10"/>
      <c r="J501" s="10"/>
      <c r="K501" s="10"/>
      <c r="L501" s="10"/>
      <c r="M501" s="10"/>
      <c r="N501" s="10"/>
      <c r="O501" s="10"/>
      <c r="P501" s="10"/>
      <c r="Q501" s="10"/>
      <c r="R501" s="10"/>
      <c r="S501" s="10"/>
      <c r="T501" s="10"/>
      <c r="U501" s="10"/>
      <c r="V501" s="10"/>
      <c r="W501" s="10"/>
      <c r="X501" s="10"/>
    </row>
    <row r="502" spans="3:24">
      <c r="C502" s="20"/>
      <c r="D502" s="18"/>
      <c r="E502" s="21"/>
      <c r="F502" s="21"/>
      <c r="G502" s="10"/>
      <c r="H502" s="10"/>
      <c r="I502" s="10"/>
      <c r="J502" s="10"/>
      <c r="K502" s="10"/>
      <c r="L502" s="10"/>
      <c r="M502" s="10"/>
      <c r="N502" s="10"/>
      <c r="O502" s="10"/>
      <c r="P502" s="10"/>
      <c r="Q502" s="10"/>
      <c r="R502" s="10"/>
      <c r="S502" s="10"/>
      <c r="T502" s="10"/>
      <c r="U502" s="10"/>
      <c r="V502" s="10"/>
      <c r="W502" s="10"/>
      <c r="X502" s="10"/>
    </row>
    <row r="503" spans="3:24">
      <c r="C503" s="20"/>
      <c r="D503" s="18"/>
      <c r="E503" s="21"/>
      <c r="F503" s="21"/>
      <c r="G503" s="10"/>
      <c r="H503" s="10"/>
      <c r="I503" s="10"/>
      <c r="J503" s="10"/>
      <c r="K503" s="10"/>
      <c r="L503" s="10"/>
      <c r="M503" s="10"/>
      <c r="N503" s="10"/>
      <c r="O503" s="10"/>
      <c r="P503" s="10"/>
      <c r="Q503" s="10"/>
      <c r="R503" s="10"/>
      <c r="S503" s="10"/>
      <c r="T503" s="10"/>
      <c r="U503" s="10"/>
      <c r="V503" s="10"/>
      <c r="W503" s="10"/>
      <c r="X503" s="10"/>
    </row>
    <row r="504" spans="3:24">
      <c r="C504" s="20"/>
      <c r="D504" s="18"/>
      <c r="E504" s="21"/>
      <c r="F504" s="21"/>
      <c r="G504" s="10"/>
      <c r="H504" s="10"/>
      <c r="I504" s="10"/>
      <c r="J504" s="10"/>
      <c r="K504" s="10"/>
      <c r="L504" s="10"/>
      <c r="M504" s="10"/>
      <c r="N504" s="10"/>
      <c r="O504" s="10"/>
      <c r="P504" s="10"/>
      <c r="Q504" s="10"/>
      <c r="R504" s="10"/>
      <c r="S504" s="10"/>
      <c r="T504" s="10"/>
      <c r="U504" s="10"/>
      <c r="V504" s="10"/>
      <c r="W504" s="10"/>
      <c r="X504" s="10"/>
    </row>
    <row r="505" spans="3:24">
      <c r="C505" s="20"/>
      <c r="D505" s="18"/>
      <c r="E505" s="21"/>
      <c r="F505" s="21"/>
      <c r="G505" s="10"/>
      <c r="H505" s="10"/>
      <c r="I505" s="10"/>
      <c r="J505" s="10"/>
      <c r="K505" s="10"/>
      <c r="L505" s="10"/>
      <c r="M505" s="10"/>
      <c r="N505" s="10"/>
      <c r="O505" s="10"/>
      <c r="P505" s="10"/>
      <c r="Q505" s="10"/>
      <c r="R505" s="10"/>
      <c r="S505" s="10"/>
      <c r="T505" s="10"/>
      <c r="U505" s="10"/>
      <c r="V505" s="10"/>
      <c r="W505" s="10"/>
      <c r="X505" s="10"/>
    </row>
    <row r="506" spans="3:24">
      <c r="C506" s="20"/>
      <c r="D506" s="18"/>
      <c r="E506" s="21"/>
      <c r="F506" s="21"/>
      <c r="G506" s="10"/>
      <c r="H506" s="10"/>
      <c r="I506" s="10"/>
      <c r="J506" s="10"/>
      <c r="K506" s="10"/>
      <c r="L506" s="10"/>
      <c r="M506" s="10"/>
      <c r="N506" s="10"/>
      <c r="O506" s="10"/>
      <c r="P506" s="10"/>
      <c r="Q506" s="10"/>
      <c r="R506" s="10"/>
      <c r="S506" s="10"/>
      <c r="T506" s="10"/>
      <c r="U506" s="10"/>
      <c r="V506" s="10"/>
      <c r="W506" s="10"/>
      <c r="X506" s="10"/>
    </row>
    <row r="507" spans="3:24">
      <c r="C507" s="20"/>
      <c r="D507" s="18"/>
      <c r="E507" s="21"/>
      <c r="F507" s="21"/>
      <c r="G507" s="10"/>
      <c r="H507" s="10"/>
      <c r="I507" s="10"/>
      <c r="J507" s="10"/>
      <c r="K507" s="10"/>
      <c r="L507" s="10"/>
      <c r="M507" s="10"/>
      <c r="N507" s="10"/>
      <c r="O507" s="10"/>
      <c r="P507" s="10"/>
      <c r="Q507" s="10"/>
      <c r="R507" s="10"/>
      <c r="S507" s="10"/>
      <c r="T507" s="10"/>
      <c r="U507" s="10"/>
      <c r="V507" s="10"/>
      <c r="W507" s="10"/>
      <c r="X507" s="10"/>
    </row>
    <row r="508" spans="3:24">
      <c r="C508" s="20"/>
      <c r="D508" s="18"/>
      <c r="E508" s="21"/>
      <c r="F508" s="21"/>
      <c r="G508" s="10"/>
      <c r="H508" s="10"/>
      <c r="I508" s="10"/>
      <c r="J508" s="10"/>
      <c r="K508" s="10"/>
      <c r="L508" s="10"/>
      <c r="M508" s="10"/>
      <c r="N508" s="10"/>
      <c r="O508" s="10"/>
      <c r="P508" s="10"/>
      <c r="Q508" s="10"/>
      <c r="R508" s="10"/>
      <c r="S508" s="10"/>
      <c r="T508" s="10"/>
      <c r="U508" s="10"/>
      <c r="V508" s="10"/>
      <c r="W508" s="10"/>
      <c r="X508" s="10"/>
    </row>
    <row r="509" spans="3:24">
      <c r="C509" s="20"/>
      <c r="D509" s="18"/>
      <c r="E509" s="21"/>
      <c r="F509" s="21"/>
      <c r="G509" s="10"/>
      <c r="H509" s="10"/>
      <c r="I509" s="10"/>
      <c r="J509" s="10"/>
      <c r="K509" s="10"/>
      <c r="L509" s="10"/>
      <c r="M509" s="10"/>
      <c r="N509" s="10"/>
      <c r="O509" s="10"/>
      <c r="P509" s="10"/>
      <c r="Q509" s="10"/>
      <c r="R509" s="10"/>
      <c r="S509" s="10"/>
      <c r="T509" s="10"/>
      <c r="U509" s="10"/>
      <c r="V509" s="10"/>
      <c r="W509" s="10"/>
      <c r="X509" s="10"/>
    </row>
    <row r="510" spans="3:24">
      <c r="C510" s="20"/>
      <c r="D510" s="18"/>
      <c r="E510" s="21"/>
      <c r="F510" s="21"/>
      <c r="G510" s="10"/>
      <c r="H510" s="10"/>
      <c r="I510" s="10"/>
      <c r="J510" s="10"/>
      <c r="K510" s="10"/>
      <c r="L510" s="10"/>
      <c r="M510" s="10"/>
      <c r="N510" s="10"/>
      <c r="O510" s="10"/>
      <c r="P510" s="10"/>
      <c r="Q510" s="10"/>
      <c r="R510" s="10"/>
      <c r="S510" s="10"/>
      <c r="T510" s="10"/>
      <c r="U510" s="10"/>
      <c r="V510" s="10"/>
      <c r="W510" s="10"/>
      <c r="X510" s="10"/>
    </row>
    <row r="511" spans="3:24">
      <c r="C511" s="20"/>
      <c r="D511" s="18"/>
      <c r="E511" s="21"/>
      <c r="F511" s="21"/>
      <c r="G511" s="10"/>
      <c r="H511" s="10"/>
      <c r="I511" s="10"/>
      <c r="J511" s="10"/>
      <c r="K511" s="10"/>
      <c r="L511" s="10"/>
      <c r="M511" s="10"/>
      <c r="N511" s="10"/>
      <c r="O511" s="10"/>
      <c r="P511" s="10"/>
      <c r="Q511" s="10"/>
      <c r="R511" s="10"/>
      <c r="S511" s="10"/>
      <c r="T511" s="10"/>
      <c r="U511" s="10"/>
      <c r="V511" s="10"/>
      <c r="W511" s="10"/>
      <c r="X511" s="10"/>
    </row>
    <row r="512" spans="3:24">
      <c r="C512" s="20"/>
      <c r="D512" s="18"/>
      <c r="E512" s="21"/>
      <c r="F512" s="21"/>
      <c r="G512" s="10"/>
      <c r="H512" s="10"/>
      <c r="I512" s="10"/>
      <c r="J512" s="10"/>
      <c r="K512" s="10"/>
      <c r="L512" s="10"/>
      <c r="M512" s="10"/>
      <c r="N512" s="10"/>
      <c r="O512" s="10"/>
      <c r="P512" s="10"/>
      <c r="Q512" s="10"/>
      <c r="R512" s="10"/>
      <c r="S512" s="10"/>
      <c r="T512" s="10"/>
      <c r="U512" s="10"/>
      <c r="V512" s="10"/>
      <c r="W512" s="10"/>
      <c r="X512" s="10"/>
    </row>
    <row r="513" spans="3:24">
      <c r="C513" s="20"/>
      <c r="D513" s="18"/>
      <c r="E513" s="21"/>
      <c r="F513" s="21"/>
      <c r="G513" s="10"/>
      <c r="H513" s="10"/>
      <c r="I513" s="10"/>
      <c r="J513" s="10"/>
      <c r="K513" s="10"/>
      <c r="L513" s="10"/>
      <c r="M513" s="10"/>
      <c r="N513" s="10"/>
      <c r="O513" s="10"/>
      <c r="P513" s="10"/>
      <c r="Q513" s="10"/>
      <c r="R513" s="10"/>
      <c r="S513" s="10"/>
      <c r="T513" s="10"/>
      <c r="U513" s="10"/>
      <c r="V513" s="10"/>
      <c r="W513" s="10"/>
      <c r="X513" s="10"/>
    </row>
    <row r="514" spans="3:24">
      <c r="C514" s="20"/>
      <c r="D514" s="18"/>
      <c r="E514" s="21"/>
      <c r="F514" s="21"/>
      <c r="G514" s="10"/>
      <c r="H514" s="10"/>
      <c r="I514" s="10"/>
      <c r="J514" s="10"/>
      <c r="K514" s="10"/>
      <c r="L514" s="10"/>
      <c r="M514" s="10"/>
      <c r="N514" s="10"/>
      <c r="O514" s="10"/>
      <c r="P514" s="10"/>
      <c r="Q514" s="10"/>
      <c r="R514" s="10"/>
      <c r="S514" s="10"/>
      <c r="T514" s="10"/>
      <c r="U514" s="10"/>
      <c r="V514" s="10"/>
      <c r="W514" s="10"/>
      <c r="X514" s="10"/>
    </row>
    <row r="515" spans="3:24">
      <c r="C515" s="20"/>
      <c r="D515" s="18"/>
      <c r="E515" s="21"/>
      <c r="F515" s="21"/>
      <c r="G515" s="10"/>
      <c r="H515" s="10"/>
      <c r="I515" s="10"/>
      <c r="J515" s="10"/>
      <c r="K515" s="10"/>
      <c r="L515" s="10"/>
      <c r="M515" s="10"/>
      <c r="N515" s="10"/>
      <c r="O515" s="10"/>
      <c r="P515" s="10"/>
      <c r="Q515" s="10"/>
      <c r="R515" s="10"/>
      <c r="S515" s="10"/>
      <c r="T515" s="10"/>
      <c r="U515" s="10"/>
      <c r="V515" s="10"/>
      <c r="W515" s="10"/>
      <c r="X515" s="10"/>
    </row>
    <row r="516" spans="3:24">
      <c r="C516" s="20"/>
      <c r="D516" s="18"/>
      <c r="E516" s="21"/>
      <c r="F516" s="21"/>
      <c r="G516" s="10"/>
      <c r="H516" s="10"/>
      <c r="I516" s="10"/>
      <c r="J516" s="10"/>
      <c r="K516" s="10"/>
      <c r="L516" s="10"/>
      <c r="M516" s="10"/>
      <c r="N516" s="10"/>
      <c r="O516" s="10"/>
      <c r="P516" s="10"/>
      <c r="Q516" s="10"/>
      <c r="R516" s="10"/>
      <c r="S516" s="10"/>
      <c r="T516" s="10"/>
      <c r="U516" s="10"/>
      <c r="V516" s="10"/>
      <c r="W516" s="10"/>
      <c r="X516" s="10"/>
    </row>
    <row r="517" spans="3:24">
      <c r="C517" s="20"/>
      <c r="D517" s="18"/>
      <c r="E517" s="21"/>
      <c r="F517" s="21"/>
      <c r="G517" s="10"/>
      <c r="H517" s="10"/>
      <c r="I517" s="10"/>
      <c r="J517" s="10"/>
      <c r="K517" s="10"/>
      <c r="L517" s="10"/>
      <c r="M517" s="10"/>
      <c r="N517" s="10"/>
      <c r="O517" s="10"/>
      <c r="P517" s="10"/>
      <c r="Q517" s="10"/>
      <c r="R517" s="10"/>
      <c r="S517" s="10"/>
      <c r="T517" s="10"/>
      <c r="U517" s="10"/>
      <c r="V517" s="10"/>
      <c r="W517" s="10"/>
      <c r="X517" s="10"/>
    </row>
    <row r="518" spans="3:24">
      <c r="C518" s="20"/>
      <c r="D518" s="18"/>
      <c r="E518" s="21"/>
      <c r="F518" s="21"/>
      <c r="G518" s="10"/>
      <c r="H518" s="10"/>
      <c r="I518" s="10"/>
      <c r="J518" s="10"/>
      <c r="K518" s="10"/>
      <c r="L518" s="10"/>
      <c r="M518" s="10"/>
      <c r="N518" s="10"/>
      <c r="O518" s="10"/>
      <c r="P518" s="10"/>
      <c r="Q518" s="10"/>
      <c r="R518" s="10"/>
      <c r="S518" s="10"/>
      <c r="T518" s="10"/>
      <c r="U518" s="10"/>
      <c r="V518" s="10"/>
      <c r="W518" s="10"/>
      <c r="X518" s="10"/>
    </row>
    <row r="519" spans="3:24">
      <c r="C519" s="20"/>
      <c r="D519" s="18"/>
      <c r="E519" s="21"/>
      <c r="F519" s="21"/>
      <c r="G519" s="10"/>
      <c r="H519" s="10"/>
      <c r="I519" s="10"/>
      <c r="J519" s="10"/>
      <c r="K519" s="10"/>
      <c r="L519" s="10"/>
      <c r="M519" s="10"/>
      <c r="N519" s="10"/>
      <c r="O519" s="10"/>
      <c r="P519" s="10"/>
      <c r="Q519" s="10"/>
      <c r="R519" s="10"/>
      <c r="S519" s="10"/>
      <c r="T519" s="10"/>
      <c r="U519" s="10"/>
      <c r="V519" s="10"/>
      <c r="W519" s="10"/>
      <c r="X519" s="10"/>
    </row>
    <row r="520" spans="3:24">
      <c r="C520" s="20"/>
      <c r="D520" s="18"/>
      <c r="E520" s="21"/>
      <c r="F520" s="21"/>
      <c r="G520" s="10"/>
      <c r="H520" s="10"/>
      <c r="I520" s="10"/>
      <c r="J520" s="10"/>
      <c r="K520" s="10"/>
      <c r="L520" s="10"/>
      <c r="M520" s="10"/>
      <c r="N520" s="10"/>
      <c r="O520" s="10"/>
      <c r="P520" s="10"/>
      <c r="Q520" s="10"/>
      <c r="R520" s="10"/>
      <c r="S520" s="10"/>
      <c r="T520" s="10"/>
      <c r="U520" s="10"/>
      <c r="V520" s="10"/>
      <c r="W520" s="10"/>
      <c r="X520" s="10"/>
    </row>
    <row r="521" spans="3:24">
      <c r="C521" s="20"/>
      <c r="D521" s="18"/>
      <c r="E521" s="21"/>
      <c r="F521" s="21"/>
      <c r="G521" s="10"/>
      <c r="H521" s="10"/>
      <c r="I521" s="10"/>
      <c r="J521" s="10"/>
      <c r="K521" s="10"/>
      <c r="L521" s="10"/>
      <c r="M521" s="10"/>
      <c r="N521" s="10"/>
      <c r="O521" s="10"/>
      <c r="P521" s="10"/>
      <c r="Q521" s="10"/>
      <c r="R521" s="10"/>
      <c r="S521" s="10"/>
      <c r="T521" s="10"/>
      <c r="U521" s="10"/>
      <c r="V521" s="10"/>
      <c r="W521" s="10"/>
      <c r="X521" s="10"/>
    </row>
    <row r="522" spans="3:24">
      <c r="C522" s="20"/>
      <c r="D522" s="18"/>
      <c r="E522" s="21"/>
      <c r="F522" s="21"/>
      <c r="G522" s="10"/>
      <c r="H522" s="10"/>
      <c r="I522" s="10"/>
      <c r="J522" s="10"/>
      <c r="K522" s="10"/>
      <c r="L522" s="10"/>
      <c r="M522" s="10"/>
      <c r="N522" s="10"/>
      <c r="O522" s="10"/>
      <c r="P522" s="10"/>
      <c r="Q522" s="10"/>
      <c r="R522" s="10"/>
      <c r="S522" s="10"/>
      <c r="T522" s="10"/>
      <c r="U522" s="10"/>
      <c r="V522" s="10"/>
      <c r="W522" s="10"/>
      <c r="X522" s="10"/>
    </row>
    <row r="523" spans="3:24">
      <c r="C523" s="20"/>
      <c r="D523" s="18"/>
      <c r="E523" s="21"/>
      <c r="F523" s="21"/>
      <c r="G523" s="10"/>
      <c r="H523" s="10"/>
      <c r="I523" s="10"/>
      <c r="J523" s="10"/>
      <c r="K523" s="10"/>
      <c r="L523" s="10"/>
      <c r="M523" s="10"/>
      <c r="N523" s="10"/>
      <c r="O523" s="10"/>
      <c r="P523" s="10"/>
      <c r="Q523" s="10"/>
      <c r="R523" s="10"/>
      <c r="S523" s="10"/>
      <c r="T523" s="10"/>
      <c r="U523" s="10"/>
      <c r="V523" s="10"/>
      <c r="W523" s="10"/>
      <c r="X523" s="10"/>
    </row>
    <row r="524" spans="3:24">
      <c r="C524" s="20"/>
      <c r="D524" s="18"/>
      <c r="E524" s="21"/>
      <c r="F524" s="21"/>
      <c r="G524" s="10"/>
      <c r="H524" s="10"/>
      <c r="I524" s="10"/>
      <c r="J524" s="10"/>
      <c r="K524" s="10"/>
      <c r="L524" s="10"/>
      <c r="M524" s="10"/>
      <c r="N524" s="10"/>
      <c r="O524" s="10"/>
      <c r="P524" s="10"/>
      <c r="Q524" s="10"/>
      <c r="R524" s="10"/>
      <c r="S524" s="10"/>
      <c r="T524" s="10"/>
      <c r="U524" s="10"/>
      <c r="V524" s="10"/>
      <c r="W524" s="10"/>
      <c r="X524" s="10"/>
    </row>
    <row r="525" spans="3:24">
      <c r="C525" s="20"/>
      <c r="D525" s="18"/>
      <c r="E525" s="21"/>
      <c r="F525" s="21"/>
      <c r="G525" s="10"/>
      <c r="H525" s="10"/>
      <c r="I525" s="10"/>
      <c r="J525" s="10"/>
      <c r="K525" s="10"/>
      <c r="L525" s="10"/>
      <c r="M525" s="10"/>
      <c r="N525" s="10"/>
      <c r="O525" s="10"/>
      <c r="P525" s="10"/>
      <c r="Q525" s="10"/>
      <c r="R525" s="10"/>
      <c r="S525" s="10"/>
      <c r="T525" s="10"/>
      <c r="U525" s="10"/>
      <c r="V525" s="10"/>
      <c r="W525" s="10"/>
      <c r="X525" s="10"/>
    </row>
    <row r="526" spans="3:24">
      <c r="C526" s="20"/>
      <c r="D526" s="18"/>
      <c r="E526" s="21"/>
      <c r="F526" s="21"/>
      <c r="G526" s="10"/>
      <c r="H526" s="10"/>
      <c r="I526" s="10"/>
      <c r="J526" s="10"/>
      <c r="K526" s="10"/>
      <c r="L526" s="10"/>
      <c r="M526" s="10"/>
      <c r="N526" s="10"/>
      <c r="O526" s="10"/>
      <c r="P526" s="10"/>
      <c r="Q526" s="10"/>
      <c r="R526" s="10"/>
      <c r="S526" s="10"/>
      <c r="T526" s="10"/>
      <c r="U526" s="10"/>
      <c r="V526" s="10"/>
      <c r="W526" s="10"/>
      <c r="X526" s="10"/>
    </row>
    <row r="527" spans="3:24">
      <c r="C527" s="20"/>
      <c r="D527" s="18"/>
      <c r="E527" s="21"/>
      <c r="F527" s="21"/>
      <c r="G527" s="10"/>
      <c r="H527" s="10"/>
      <c r="I527" s="10"/>
      <c r="J527" s="10"/>
      <c r="K527" s="10"/>
      <c r="L527" s="10"/>
      <c r="M527" s="10"/>
      <c r="N527" s="10"/>
      <c r="O527" s="10"/>
      <c r="P527" s="10"/>
      <c r="Q527" s="10"/>
      <c r="R527" s="10"/>
      <c r="S527" s="10"/>
      <c r="T527" s="10"/>
      <c r="U527" s="10"/>
      <c r="V527" s="10"/>
      <c r="W527" s="10"/>
      <c r="X527" s="10"/>
    </row>
    <row r="528" spans="3:24">
      <c r="C528" s="20"/>
      <c r="D528" s="18"/>
      <c r="E528" s="21"/>
      <c r="F528" s="21"/>
      <c r="G528" s="10"/>
      <c r="H528" s="10"/>
      <c r="I528" s="10"/>
      <c r="J528" s="10"/>
      <c r="K528" s="10"/>
      <c r="L528" s="10"/>
      <c r="M528" s="10"/>
      <c r="N528" s="10"/>
      <c r="O528" s="10"/>
      <c r="P528" s="10"/>
      <c r="Q528" s="10"/>
      <c r="R528" s="10"/>
      <c r="S528" s="10"/>
      <c r="T528" s="10"/>
      <c r="U528" s="10"/>
      <c r="V528" s="10"/>
      <c r="W528" s="10"/>
      <c r="X528" s="10"/>
    </row>
    <row r="529" spans="3:24">
      <c r="C529" s="20"/>
      <c r="D529" s="18"/>
      <c r="E529" s="21"/>
      <c r="F529" s="21"/>
      <c r="G529" s="10"/>
      <c r="H529" s="10"/>
      <c r="I529" s="10"/>
      <c r="J529" s="10"/>
      <c r="K529" s="10"/>
      <c r="L529" s="10"/>
      <c r="M529" s="10"/>
      <c r="N529" s="10"/>
      <c r="O529" s="10"/>
      <c r="P529" s="10"/>
      <c r="Q529" s="10"/>
      <c r="R529" s="10"/>
      <c r="S529" s="10"/>
      <c r="T529" s="10"/>
      <c r="U529" s="10"/>
      <c r="V529" s="10"/>
      <c r="W529" s="10"/>
      <c r="X529" s="10"/>
    </row>
    <row r="530" spans="3:24">
      <c r="C530" s="20"/>
      <c r="D530" s="18"/>
      <c r="E530" s="21"/>
      <c r="F530" s="21"/>
      <c r="G530" s="10"/>
      <c r="H530" s="10"/>
      <c r="I530" s="10"/>
      <c r="J530" s="10"/>
      <c r="K530" s="10"/>
      <c r="L530" s="10"/>
      <c r="M530" s="10"/>
      <c r="N530" s="10"/>
      <c r="O530" s="10"/>
      <c r="P530" s="10"/>
      <c r="Q530" s="10"/>
      <c r="R530" s="10"/>
      <c r="S530" s="10"/>
      <c r="T530" s="10"/>
      <c r="U530" s="10"/>
      <c r="V530" s="10"/>
      <c r="W530" s="10"/>
      <c r="X530" s="10"/>
    </row>
    <row r="531" spans="3:24">
      <c r="C531" s="20"/>
      <c r="D531" s="18"/>
      <c r="E531" s="21"/>
      <c r="F531" s="21"/>
      <c r="G531" s="10"/>
      <c r="H531" s="10"/>
      <c r="I531" s="10"/>
      <c r="J531" s="10"/>
      <c r="K531" s="10"/>
      <c r="L531" s="10"/>
      <c r="M531" s="10"/>
      <c r="N531" s="10"/>
      <c r="O531" s="10"/>
      <c r="P531" s="10"/>
      <c r="Q531" s="10"/>
      <c r="R531" s="10"/>
      <c r="S531" s="10"/>
      <c r="T531" s="10"/>
      <c r="U531" s="10"/>
      <c r="V531" s="10"/>
      <c r="W531" s="10"/>
      <c r="X531" s="10"/>
    </row>
    <row r="532" spans="3:24">
      <c r="C532" s="20"/>
      <c r="D532" s="18"/>
      <c r="E532" s="21"/>
      <c r="F532" s="21"/>
      <c r="G532" s="10"/>
      <c r="H532" s="10"/>
      <c r="I532" s="10"/>
      <c r="J532" s="10"/>
      <c r="K532" s="10"/>
      <c r="L532" s="10"/>
      <c r="M532" s="10"/>
      <c r="N532" s="10"/>
      <c r="O532" s="10"/>
      <c r="P532" s="10"/>
      <c r="Q532" s="10"/>
      <c r="R532" s="10"/>
      <c r="S532" s="10"/>
      <c r="T532" s="10"/>
      <c r="U532" s="10"/>
      <c r="V532" s="10"/>
      <c r="W532" s="10"/>
      <c r="X532" s="10"/>
    </row>
    <row r="533" spans="3:24">
      <c r="C533" s="20"/>
      <c r="D533" s="18"/>
      <c r="E533" s="21"/>
      <c r="F533" s="21"/>
      <c r="G533" s="10"/>
      <c r="H533" s="10"/>
      <c r="I533" s="10"/>
      <c r="J533" s="10"/>
      <c r="K533" s="10"/>
      <c r="L533" s="10"/>
      <c r="M533" s="10"/>
      <c r="N533" s="10"/>
      <c r="O533" s="10"/>
      <c r="P533" s="10"/>
      <c r="Q533" s="10"/>
      <c r="R533" s="10"/>
      <c r="S533" s="10"/>
      <c r="T533" s="10"/>
      <c r="U533" s="10"/>
      <c r="V533" s="10"/>
      <c r="W533" s="10"/>
      <c r="X533" s="10"/>
    </row>
    <row r="534" spans="3:24">
      <c r="C534" s="20"/>
      <c r="D534" s="18"/>
      <c r="E534" s="21"/>
      <c r="F534" s="21"/>
      <c r="G534" s="10"/>
      <c r="H534" s="10"/>
      <c r="I534" s="10"/>
      <c r="J534" s="10"/>
      <c r="K534" s="10"/>
      <c r="L534" s="10"/>
      <c r="M534" s="10"/>
      <c r="N534" s="10"/>
      <c r="O534" s="10"/>
      <c r="P534" s="10"/>
      <c r="Q534" s="10"/>
      <c r="R534" s="10"/>
      <c r="S534" s="10"/>
      <c r="T534" s="10"/>
      <c r="U534" s="10"/>
      <c r="V534" s="10"/>
      <c r="W534" s="10"/>
      <c r="X534" s="10"/>
    </row>
    <row r="535" spans="3:24">
      <c r="C535" s="20"/>
      <c r="D535" s="18"/>
      <c r="E535" s="21"/>
      <c r="F535" s="21"/>
      <c r="G535" s="10"/>
      <c r="H535" s="10"/>
      <c r="I535" s="10"/>
      <c r="J535" s="10"/>
      <c r="K535" s="10"/>
      <c r="L535" s="10"/>
      <c r="M535" s="10"/>
      <c r="N535" s="10"/>
      <c r="O535" s="10"/>
      <c r="P535" s="10"/>
      <c r="Q535" s="10"/>
      <c r="R535" s="10"/>
      <c r="S535" s="10"/>
      <c r="T535" s="10"/>
      <c r="U535" s="10"/>
      <c r="V535" s="10"/>
      <c r="W535" s="10"/>
      <c r="X535" s="10"/>
    </row>
    <row r="536" spans="3:24">
      <c r="C536" s="20"/>
      <c r="D536" s="18"/>
      <c r="E536" s="21"/>
      <c r="F536" s="21"/>
      <c r="G536" s="10"/>
      <c r="H536" s="10"/>
      <c r="I536" s="10"/>
      <c r="J536" s="10"/>
      <c r="K536" s="10"/>
      <c r="L536" s="10"/>
      <c r="M536" s="10"/>
      <c r="N536" s="10"/>
      <c r="O536" s="10"/>
      <c r="P536" s="10"/>
      <c r="Q536" s="10"/>
      <c r="R536" s="10"/>
      <c r="S536" s="10"/>
      <c r="T536" s="10"/>
      <c r="U536" s="10"/>
      <c r="V536" s="10"/>
      <c r="W536" s="10"/>
      <c r="X536" s="10"/>
    </row>
    <row r="537" spans="3:24">
      <c r="C537" s="20"/>
      <c r="D537" s="18"/>
      <c r="E537" s="21"/>
      <c r="F537" s="21"/>
      <c r="G537" s="10"/>
      <c r="H537" s="10"/>
      <c r="I537" s="10"/>
      <c r="J537" s="10"/>
      <c r="K537" s="10"/>
      <c r="L537" s="10"/>
      <c r="M537" s="10"/>
      <c r="N537" s="10"/>
      <c r="O537" s="10"/>
      <c r="P537" s="10"/>
      <c r="Q537" s="10"/>
      <c r="R537" s="10"/>
      <c r="S537" s="10"/>
      <c r="T537" s="10"/>
      <c r="U537" s="10"/>
      <c r="V537" s="10"/>
      <c r="W537" s="10"/>
      <c r="X537" s="10"/>
    </row>
    <row r="538" spans="3:24">
      <c r="C538" s="20"/>
      <c r="D538" s="18"/>
      <c r="E538" s="21"/>
      <c r="F538" s="21"/>
      <c r="G538" s="10"/>
      <c r="H538" s="10"/>
      <c r="I538" s="10"/>
      <c r="J538" s="10"/>
      <c r="K538" s="10"/>
      <c r="L538" s="10"/>
      <c r="M538" s="10"/>
      <c r="N538" s="10"/>
      <c r="O538" s="10"/>
      <c r="P538" s="10"/>
      <c r="Q538" s="10"/>
      <c r="R538" s="10"/>
      <c r="S538" s="10"/>
      <c r="T538" s="10"/>
      <c r="U538" s="10"/>
      <c r="V538" s="10"/>
      <c r="W538" s="10"/>
      <c r="X538" s="10"/>
    </row>
    <row r="539" spans="3:24">
      <c r="C539" s="20"/>
      <c r="D539" s="18"/>
      <c r="E539" s="21"/>
      <c r="F539" s="21"/>
      <c r="G539" s="10"/>
      <c r="H539" s="10"/>
      <c r="I539" s="10"/>
      <c r="J539" s="10"/>
      <c r="K539" s="10"/>
      <c r="L539" s="10"/>
      <c r="M539" s="10"/>
      <c r="N539" s="10"/>
      <c r="O539" s="10"/>
      <c r="P539" s="10"/>
      <c r="Q539" s="10"/>
      <c r="R539" s="10"/>
      <c r="S539" s="10"/>
      <c r="T539" s="10"/>
      <c r="U539" s="10"/>
      <c r="V539" s="10"/>
      <c r="W539" s="10"/>
      <c r="X539" s="10"/>
    </row>
    <row r="540" spans="3:24">
      <c r="C540" s="20"/>
      <c r="D540" s="18"/>
      <c r="E540" s="21"/>
      <c r="F540" s="21"/>
      <c r="G540" s="10"/>
      <c r="H540" s="10"/>
      <c r="I540" s="10"/>
      <c r="J540" s="10"/>
      <c r="K540" s="10"/>
      <c r="L540" s="10"/>
      <c r="M540" s="10"/>
      <c r="N540" s="10"/>
      <c r="O540" s="10"/>
      <c r="P540" s="10"/>
      <c r="Q540" s="10"/>
      <c r="R540" s="10"/>
      <c r="S540" s="10"/>
      <c r="T540" s="10"/>
      <c r="U540" s="10"/>
      <c r="V540" s="10"/>
      <c r="W540" s="10"/>
      <c r="X540" s="10"/>
    </row>
    <row r="541" spans="3:24">
      <c r="C541" s="20"/>
      <c r="D541" s="18"/>
      <c r="E541" s="21"/>
      <c r="F541" s="21"/>
      <c r="G541" s="10"/>
      <c r="H541" s="10"/>
      <c r="I541" s="10"/>
      <c r="J541" s="10"/>
      <c r="K541" s="10"/>
      <c r="L541" s="10"/>
      <c r="M541" s="10"/>
      <c r="N541" s="10"/>
      <c r="O541" s="10"/>
      <c r="P541" s="10"/>
      <c r="Q541" s="10"/>
      <c r="R541" s="10"/>
      <c r="S541" s="10"/>
      <c r="T541" s="10"/>
      <c r="U541" s="10"/>
      <c r="V541" s="10"/>
      <c r="W541" s="10"/>
      <c r="X541" s="10"/>
    </row>
    <row r="542" spans="3:24">
      <c r="C542" s="20"/>
      <c r="D542" s="18"/>
      <c r="E542" s="21"/>
      <c r="F542" s="21"/>
      <c r="G542" s="10"/>
      <c r="H542" s="10"/>
      <c r="I542" s="10"/>
      <c r="J542" s="10"/>
      <c r="K542" s="10"/>
      <c r="L542" s="10"/>
      <c r="M542" s="10"/>
      <c r="N542" s="10"/>
      <c r="O542" s="10"/>
      <c r="P542" s="10"/>
      <c r="Q542" s="10"/>
      <c r="R542" s="10"/>
      <c r="S542" s="10"/>
      <c r="T542" s="10"/>
      <c r="U542" s="10"/>
      <c r="V542" s="10"/>
      <c r="W542" s="10"/>
      <c r="X542" s="10"/>
    </row>
    <row r="543" spans="3:24">
      <c r="C543" s="20"/>
      <c r="D543" s="18"/>
      <c r="E543" s="21"/>
      <c r="F543" s="21"/>
      <c r="G543" s="10"/>
      <c r="H543" s="10"/>
      <c r="I543" s="10"/>
      <c r="J543" s="10"/>
      <c r="K543" s="10"/>
      <c r="L543" s="10"/>
      <c r="M543" s="10"/>
      <c r="N543" s="10"/>
      <c r="O543" s="10"/>
      <c r="P543" s="10"/>
      <c r="Q543" s="10"/>
      <c r="R543" s="10"/>
      <c r="S543" s="10"/>
      <c r="T543" s="10"/>
      <c r="U543" s="10"/>
      <c r="V543" s="10"/>
      <c r="W543" s="10"/>
      <c r="X543" s="10"/>
    </row>
    <row r="544" spans="3:24">
      <c r="C544" s="20"/>
      <c r="D544" s="18"/>
      <c r="E544" s="21"/>
      <c r="F544" s="21"/>
      <c r="G544" s="10"/>
      <c r="H544" s="10"/>
      <c r="I544" s="10"/>
      <c r="J544" s="10"/>
      <c r="K544" s="10"/>
      <c r="L544" s="10"/>
      <c r="M544" s="10"/>
      <c r="N544" s="10"/>
      <c r="O544" s="10"/>
      <c r="P544" s="10"/>
      <c r="Q544" s="10"/>
      <c r="R544" s="10"/>
      <c r="S544" s="10"/>
      <c r="T544" s="10"/>
      <c r="U544" s="10"/>
      <c r="V544" s="10"/>
      <c r="W544" s="10"/>
      <c r="X544" s="10"/>
    </row>
    <row r="545" spans="3:24">
      <c r="C545" s="20"/>
      <c r="D545" s="18"/>
      <c r="E545" s="21"/>
      <c r="F545" s="21"/>
      <c r="G545" s="10"/>
      <c r="H545" s="10"/>
      <c r="I545" s="10"/>
      <c r="J545" s="10"/>
      <c r="K545" s="10"/>
      <c r="L545" s="10"/>
      <c r="M545" s="10"/>
      <c r="N545" s="10"/>
      <c r="O545" s="10"/>
      <c r="P545" s="10"/>
      <c r="Q545" s="10"/>
      <c r="R545" s="10"/>
      <c r="S545" s="10"/>
      <c r="T545" s="10"/>
      <c r="U545" s="10"/>
      <c r="V545" s="10"/>
      <c r="W545" s="10"/>
      <c r="X545" s="10"/>
    </row>
    <row r="546" spans="3:24">
      <c r="C546" s="20"/>
      <c r="D546" s="18"/>
      <c r="E546" s="21"/>
      <c r="F546" s="21"/>
      <c r="G546" s="10"/>
      <c r="H546" s="10"/>
      <c r="I546" s="10"/>
      <c r="J546" s="10"/>
      <c r="K546" s="10"/>
      <c r="L546" s="10"/>
      <c r="M546" s="10"/>
      <c r="N546" s="10"/>
      <c r="O546" s="10"/>
      <c r="P546" s="10"/>
      <c r="Q546" s="10"/>
      <c r="R546" s="10"/>
      <c r="S546" s="10"/>
      <c r="T546" s="10"/>
      <c r="U546" s="10"/>
      <c r="V546" s="10"/>
      <c r="W546" s="10"/>
      <c r="X546" s="10"/>
    </row>
    <row r="547" spans="3:24">
      <c r="C547" s="20"/>
      <c r="D547" s="18"/>
      <c r="E547" s="21"/>
      <c r="F547" s="21"/>
      <c r="G547" s="10"/>
      <c r="H547" s="10"/>
      <c r="I547" s="10"/>
      <c r="J547" s="10"/>
      <c r="K547" s="10"/>
      <c r="L547" s="10"/>
      <c r="M547" s="10"/>
      <c r="N547" s="10"/>
      <c r="O547" s="10"/>
      <c r="P547" s="10"/>
      <c r="Q547" s="10"/>
      <c r="R547" s="10"/>
      <c r="S547" s="10"/>
      <c r="T547" s="10"/>
      <c r="U547" s="10"/>
      <c r="V547" s="10"/>
      <c r="W547" s="10"/>
      <c r="X547" s="10"/>
    </row>
    <row r="548" spans="3:24">
      <c r="C548" s="20"/>
      <c r="D548" s="18"/>
      <c r="E548" s="21"/>
      <c r="F548" s="21"/>
      <c r="G548" s="10"/>
      <c r="H548" s="10"/>
      <c r="I548" s="10"/>
      <c r="J548" s="10"/>
      <c r="K548" s="10"/>
      <c r="L548" s="10"/>
      <c r="M548" s="10"/>
      <c r="N548" s="10"/>
      <c r="O548" s="10"/>
      <c r="P548" s="10"/>
      <c r="Q548" s="10"/>
      <c r="R548" s="10"/>
      <c r="S548" s="10"/>
      <c r="T548" s="10"/>
      <c r="U548" s="10"/>
      <c r="V548" s="10"/>
      <c r="W548" s="10"/>
      <c r="X548" s="10"/>
    </row>
    <row r="549" spans="3:24">
      <c r="C549" s="20"/>
      <c r="D549" s="18"/>
      <c r="E549" s="21"/>
      <c r="F549" s="21"/>
      <c r="G549" s="10"/>
      <c r="H549" s="10"/>
      <c r="I549" s="10"/>
      <c r="J549" s="10"/>
      <c r="K549" s="10"/>
      <c r="L549" s="10"/>
      <c r="M549" s="10"/>
      <c r="N549" s="10"/>
      <c r="O549" s="10"/>
      <c r="P549" s="10"/>
      <c r="Q549" s="10"/>
      <c r="R549" s="10"/>
      <c r="S549" s="10"/>
      <c r="T549" s="10"/>
      <c r="U549" s="10"/>
      <c r="V549" s="10"/>
      <c r="W549" s="10"/>
      <c r="X549" s="10"/>
    </row>
    <row r="550" spans="3:24">
      <c r="C550" s="20"/>
      <c r="D550" s="18"/>
      <c r="E550" s="21"/>
      <c r="F550" s="21"/>
      <c r="G550" s="10"/>
      <c r="H550" s="10"/>
      <c r="I550" s="10"/>
      <c r="J550" s="10"/>
      <c r="K550" s="10"/>
      <c r="L550" s="10"/>
      <c r="M550" s="10"/>
      <c r="N550" s="10"/>
      <c r="O550" s="10"/>
      <c r="P550" s="10"/>
      <c r="Q550" s="10"/>
      <c r="R550" s="10"/>
      <c r="S550" s="10"/>
      <c r="T550" s="10"/>
      <c r="U550" s="10"/>
      <c r="V550" s="10"/>
      <c r="W550" s="10"/>
      <c r="X550" s="10"/>
    </row>
    <row r="551" spans="3:24">
      <c r="C551" s="20"/>
      <c r="D551" s="18"/>
      <c r="E551" s="21"/>
      <c r="F551" s="21"/>
      <c r="G551" s="10"/>
      <c r="H551" s="10"/>
      <c r="I551" s="10"/>
      <c r="J551" s="10"/>
      <c r="K551" s="10"/>
      <c r="L551" s="10"/>
      <c r="M551" s="10"/>
      <c r="N551" s="10"/>
      <c r="O551" s="10"/>
      <c r="P551" s="10"/>
      <c r="Q551" s="10"/>
      <c r="R551" s="10"/>
      <c r="S551" s="10"/>
      <c r="T551" s="10"/>
      <c r="U551" s="10"/>
      <c r="V551" s="10"/>
      <c r="W551" s="10"/>
      <c r="X551" s="10"/>
    </row>
    <row r="552" spans="3:24">
      <c r="C552" s="20"/>
      <c r="D552" s="18"/>
      <c r="E552" s="21"/>
      <c r="F552" s="21"/>
      <c r="G552" s="10"/>
      <c r="H552" s="10"/>
      <c r="I552" s="10"/>
      <c r="J552" s="10"/>
      <c r="K552" s="10"/>
      <c r="L552" s="10"/>
      <c r="M552" s="10"/>
      <c r="N552" s="10"/>
      <c r="O552" s="10"/>
      <c r="P552" s="10"/>
      <c r="Q552" s="10"/>
      <c r="R552" s="10"/>
      <c r="S552" s="10"/>
      <c r="T552" s="10"/>
      <c r="U552" s="10"/>
      <c r="V552" s="10"/>
      <c r="W552" s="10"/>
      <c r="X552" s="10"/>
    </row>
    <row r="553" spans="3:24">
      <c r="C553" s="20"/>
      <c r="D553" s="18"/>
      <c r="E553" s="21"/>
      <c r="F553" s="21"/>
      <c r="G553" s="10"/>
      <c r="H553" s="10"/>
      <c r="I553" s="10"/>
      <c r="J553" s="10"/>
      <c r="K553" s="10"/>
      <c r="L553" s="10"/>
      <c r="M553" s="10"/>
      <c r="N553" s="10"/>
      <c r="O553" s="10"/>
      <c r="P553" s="10"/>
      <c r="Q553" s="10"/>
      <c r="R553" s="10"/>
      <c r="S553" s="10"/>
      <c r="T553" s="10"/>
      <c r="U553" s="10"/>
      <c r="V553" s="10"/>
      <c r="W553" s="10"/>
      <c r="X553" s="10"/>
    </row>
    <row r="554" spans="3:24">
      <c r="C554" s="20"/>
      <c r="D554" s="18"/>
      <c r="E554" s="21"/>
      <c r="F554" s="21"/>
      <c r="G554" s="10"/>
      <c r="H554" s="10"/>
      <c r="I554" s="10"/>
      <c r="J554" s="10"/>
      <c r="K554" s="10"/>
      <c r="L554" s="10"/>
      <c r="M554" s="10"/>
      <c r="N554" s="10"/>
      <c r="O554" s="10"/>
      <c r="P554" s="10"/>
      <c r="Q554" s="10"/>
      <c r="R554" s="10"/>
      <c r="S554" s="10"/>
      <c r="T554" s="10"/>
      <c r="U554" s="10"/>
      <c r="V554" s="10"/>
      <c r="W554" s="10"/>
      <c r="X554" s="10"/>
    </row>
    <row r="555" spans="3:24">
      <c r="C555" s="20"/>
      <c r="D555" s="18"/>
      <c r="E555" s="21"/>
      <c r="F555" s="21"/>
      <c r="G555" s="10"/>
      <c r="H555" s="10"/>
      <c r="I555" s="10"/>
      <c r="J555" s="10"/>
      <c r="K555" s="10"/>
      <c r="L555" s="10"/>
      <c r="M555" s="10"/>
      <c r="N555" s="10"/>
      <c r="O555" s="10"/>
      <c r="P555" s="10"/>
      <c r="Q555" s="10"/>
      <c r="R555" s="10"/>
      <c r="S555" s="10"/>
      <c r="T555" s="10"/>
      <c r="U555" s="10"/>
      <c r="V555" s="10"/>
      <c r="W555" s="10"/>
      <c r="X555" s="10"/>
    </row>
    <row r="556" spans="3:24">
      <c r="C556" s="20"/>
      <c r="D556" s="18"/>
      <c r="E556" s="21"/>
      <c r="F556" s="21"/>
      <c r="G556" s="10"/>
      <c r="H556" s="10"/>
      <c r="I556" s="10"/>
      <c r="J556" s="10"/>
      <c r="K556" s="10"/>
      <c r="L556" s="10"/>
      <c r="M556" s="10"/>
      <c r="N556" s="10"/>
      <c r="O556" s="10"/>
      <c r="P556" s="10"/>
      <c r="Q556" s="10"/>
      <c r="R556" s="10"/>
      <c r="S556" s="10"/>
      <c r="T556" s="10"/>
      <c r="U556" s="10"/>
      <c r="V556" s="10"/>
      <c r="W556" s="10"/>
      <c r="X556" s="10"/>
    </row>
    <row r="557" spans="3:24">
      <c r="C557" s="20"/>
      <c r="D557" s="18"/>
      <c r="E557" s="21"/>
      <c r="F557" s="21"/>
      <c r="G557" s="10"/>
      <c r="H557" s="10"/>
      <c r="I557" s="10"/>
      <c r="J557" s="10"/>
      <c r="K557" s="10"/>
      <c r="L557" s="10"/>
      <c r="M557" s="10"/>
      <c r="N557" s="10"/>
      <c r="O557" s="10"/>
      <c r="P557" s="10"/>
      <c r="Q557" s="10"/>
      <c r="R557" s="10"/>
      <c r="S557" s="10"/>
      <c r="T557" s="10"/>
      <c r="U557" s="10"/>
      <c r="V557" s="10"/>
      <c r="W557" s="10"/>
      <c r="X557" s="10"/>
    </row>
    <row r="558" spans="3:24">
      <c r="C558" s="20"/>
      <c r="D558" s="18"/>
      <c r="E558" s="21"/>
      <c r="F558" s="21"/>
      <c r="G558" s="10"/>
      <c r="H558" s="10"/>
      <c r="I558" s="10"/>
      <c r="J558" s="10"/>
      <c r="K558" s="10"/>
      <c r="L558" s="10"/>
      <c r="M558" s="10"/>
      <c r="N558" s="10"/>
      <c r="O558" s="10"/>
      <c r="P558" s="10"/>
      <c r="Q558" s="10"/>
      <c r="R558" s="10"/>
      <c r="S558" s="10"/>
      <c r="T558" s="10"/>
      <c r="U558" s="10"/>
      <c r="V558" s="10"/>
      <c r="W558" s="10"/>
      <c r="X558" s="10"/>
    </row>
    <row r="559" spans="3:24">
      <c r="C559" s="20"/>
      <c r="D559" s="18"/>
      <c r="E559" s="21"/>
      <c r="F559" s="21"/>
      <c r="G559" s="10"/>
      <c r="H559" s="10"/>
      <c r="I559" s="10"/>
      <c r="J559" s="10"/>
      <c r="K559" s="10"/>
      <c r="L559" s="10"/>
      <c r="M559" s="10"/>
      <c r="N559" s="10"/>
      <c r="O559" s="10"/>
      <c r="P559" s="10"/>
      <c r="Q559" s="10"/>
      <c r="R559" s="10"/>
      <c r="S559" s="10"/>
      <c r="T559" s="10"/>
      <c r="U559" s="10"/>
      <c r="V559" s="10"/>
      <c r="W559" s="10"/>
      <c r="X559" s="10"/>
    </row>
    <row r="560" spans="3:24">
      <c r="C560" s="20"/>
      <c r="D560" s="18"/>
      <c r="E560" s="21"/>
      <c r="F560" s="21"/>
      <c r="G560" s="10"/>
      <c r="H560" s="10"/>
      <c r="I560" s="10"/>
      <c r="J560" s="10"/>
      <c r="K560" s="10"/>
      <c r="L560" s="10"/>
      <c r="M560" s="10"/>
      <c r="N560" s="10"/>
      <c r="O560" s="10"/>
      <c r="P560" s="10"/>
      <c r="Q560" s="10"/>
      <c r="R560" s="10"/>
      <c r="S560" s="10"/>
      <c r="T560" s="10"/>
      <c r="U560" s="10"/>
      <c r="V560" s="10"/>
      <c r="W560" s="10"/>
      <c r="X560" s="10"/>
    </row>
    <row r="561" spans="3:24">
      <c r="C561" s="20"/>
      <c r="D561" s="18"/>
      <c r="E561" s="21"/>
      <c r="F561" s="21"/>
      <c r="G561" s="10"/>
      <c r="H561" s="10"/>
      <c r="I561" s="10"/>
      <c r="J561" s="10"/>
      <c r="K561" s="10"/>
      <c r="L561" s="10"/>
      <c r="M561" s="10"/>
      <c r="N561" s="10"/>
      <c r="O561" s="10"/>
      <c r="P561" s="10"/>
      <c r="Q561" s="10"/>
      <c r="R561" s="10"/>
      <c r="S561" s="10"/>
      <c r="T561" s="10"/>
      <c r="U561" s="10"/>
      <c r="V561" s="10"/>
      <c r="W561" s="10"/>
      <c r="X561" s="10"/>
    </row>
    <row r="562" spans="3:24">
      <c r="C562" s="20"/>
      <c r="D562" s="18"/>
      <c r="E562" s="21"/>
      <c r="F562" s="21"/>
      <c r="G562" s="10"/>
      <c r="H562" s="10"/>
      <c r="I562" s="10"/>
      <c r="J562" s="10"/>
      <c r="K562" s="10"/>
      <c r="L562" s="10"/>
      <c r="M562" s="10"/>
      <c r="N562" s="10"/>
      <c r="O562" s="10"/>
      <c r="P562" s="10"/>
      <c r="Q562" s="10"/>
      <c r="R562" s="10"/>
      <c r="S562" s="10"/>
      <c r="T562" s="10"/>
      <c r="U562" s="10"/>
      <c r="V562" s="10"/>
      <c r="W562" s="10"/>
      <c r="X562" s="10"/>
    </row>
    <row r="563" spans="3:24">
      <c r="C563" s="20"/>
      <c r="D563" s="18"/>
      <c r="E563" s="21"/>
      <c r="F563" s="21"/>
      <c r="G563" s="10"/>
      <c r="H563" s="10"/>
      <c r="I563" s="10"/>
      <c r="J563" s="10"/>
      <c r="K563" s="10"/>
      <c r="L563" s="10"/>
      <c r="M563" s="10"/>
      <c r="N563" s="10"/>
      <c r="O563" s="10"/>
      <c r="P563" s="10"/>
      <c r="Q563" s="10"/>
      <c r="R563" s="10"/>
      <c r="S563" s="10"/>
      <c r="T563" s="10"/>
      <c r="U563" s="10"/>
      <c r="V563" s="10"/>
      <c r="W563" s="10"/>
      <c r="X563" s="10"/>
    </row>
    <row r="564" spans="3:24">
      <c r="C564" s="20"/>
      <c r="D564" s="18"/>
      <c r="E564" s="21"/>
      <c r="F564" s="21"/>
      <c r="G564" s="10"/>
      <c r="H564" s="10"/>
      <c r="I564" s="10"/>
      <c r="J564" s="10"/>
      <c r="K564" s="10"/>
      <c r="L564" s="10"/>
      <c r="M564" s="10"/>
      <c r="N564" s="10"/>
      <c r="O564" s="10"/>
      <c r="P564" s="10"/>
      <c r="Q564" s="10"/>
      <c r="R564" s="10"/>
      <c r="S564" s="10"/>
      <c r="T564" s="10"/>
      <c r="U564" s="10"/>
      <c r="V564" s="10"/>
      <c r="W564" s="10"/>
      <c r="X564" s="10"/>
    </row>
    <row r="565" spans="3:24">
      <c r="C565" s="20"/>
      <c r="D565" s="18"/>
      <c r="E565" s="21"/>
      <c r="F565" s="21"/>
      <c r="G565" s="10"/>
      <c r="H565" s="10"/>
      <c r="I565" s="10"/>
      <c r="J565" s="10"/>
      <c r="K565" s="10"/>
      <c r="L565" s="10"/>
      <c r="M565" s="10"/>
      <c r="N565" s="10"/>
      <c r="O565" s="10"/>
      <c r="P565" s="10"/>
      <c r="Q565" s="10"/>
      <c r="R565" s="10"/>
      <c r="S565" s="10"/>
      <c r="T565" s="10"/>
      <c r="U565" s="10"/>
      <c r="V565" s="10"/>
      <c r="W565" s="10"/>
      <c r="X565" s="10"/>
    </row>
    <row r="566" spans="3:24">
      <c r="C566" s="20"/>
      <c r="D566" s="18"/>
      <c r="E566" s="21"/>
      <c r="F566" s="21"/>
      <c r="G566" s="10"/>
      <c r="H566" s="10"/>
      <c r="I566" s="10"/>
      <c r="J566" s="10"/>
      <c r="K566" s="10"/>
      <c r="L566" s="10"/>
      <c r="M566" s="10"/>
      <c r="N566" s="10"/>
      <c r="O566" s="10"/>
      <c r="P566" s="10"/>
      <c r="Q566" s="10"/>
      <c r="R566" s="10"/>
      <c r="S566" s="10"/>
      <c r="T566" s="10"/>
      <c r="U566" s="10"/>
      <c r="V566" s="10"/>
      <c r="W566" s="10"/>
      <c r="X566" s="10"/>
    </row>
    <row r="567" spans="3:24">
      <c r="C567" s="20"/>
      <c r="D567" s="18"/>
      <c r="E567" s="21"/>
      <c r="F567" s="21"/>
      <c r="G567" s="10"/>
      <c r="H567" s="10"/>
      <c r="I567" s="10"/>
      <c r="J567" s="10"/>
      <c r="K567" s="10"/>
      <c r="L567" s="10"/>
      <c r="M567" s="10"/>
      <c r="N567" s="10"/>
      <c r="O567" s="10"/>
      <c r="P567" s="10"/>
      <c r="Q567" s="10"/>
      <c r="R567" s="10"/>
      <c r="S567" s="10"/>
      <c r="T567" s="10"/>
      <c r="U567" s="10"/>
      <c r="V567" s="10"/>
      <c r="W567" s="10"/>
      <c r="X567" s="10"/>
    </row>
    <row r="568" spans="3:24">
      <c r="C568" s="20"/>
      <c r="D568" s="18"/>
      <c r="E568" s="21"/>
      <c r="F568" s="21"/>
      <c r="G568" s="10"/>
      <c r="H568" s="10"/>
      <c r="I568" s="10"/>
      <c r="J568" s="10"/>
      <c r="K568" s="10"/>
      <c r="L568" s="10"/>
      <c r="M568" s="10"/>
      <c r="N568" s="10"/>
      <c r="O568" s="10"/>
      <c r="P568" s="10"/>
      <c r="Q568" s="10"/>
      <c r="R568" s="10"/>
      <c r="S568" s="10"/>
      <c r="T568" s="10"/>
      <c r="U568" s="10"/>
      <c r="V568" s="10"/>
      <c r="W568" s="10"/>
      <c r="X568" s="10"/>
    </row>
    <row r="569" spans="3:24">
      <c r="C569" s="20"/>
      <c r="D569" s="18"/>
      <c r="E569" s="21"/>
      <c r="F569" s="21"/>
      <c r="G569" s="10"/>
      <c r="H569" s="10"/>
      <c r="I569" s="10"/>
      <c r="J569" s="10"/>
      <c r="K569" s="10"/>
      <c r="L569" s="10"/>
      <c r="M569" s="10"/>
      <c r="N569" s="10"/>
      <c r="O569" s="10"/>
      <c r="P569" s="10"/>
      <c r="Q569" s="10"/>
      <c r="R569" s="10"/>
      <c r="S569" s="10"/>
      <c r="T569" s="10"/>
      <c r="U569" s="10"/>
      <c r="V569" s="10"/>
      <c r="W569" s="10"/>
      <c r="X569" s="10"/>
    </row>
    <row r="570" spans="3:24">
      <c r="C570" s="20"/>
      <c r="D570" s="18"/>
      <c r="E570" s="21"/>
      <c r="F570" s="21"/>
      <c r="G570" s="10"/>
      <c r="H570" s="10"/>
      <c r="I570" s="10"/>
      <c r="J570" s="10"/>
      <c r="K570" s="10"/>
      <c r="L570" s="10"/>
      <c r="M570" s="10"/>
      <c r="N570" s="10"/>
      <c r="O570" s="10"/>
      <c r="P570" s="10"/>
      <c r="Q570" s="10"/>
      <c r="R570" s="10"/>
      <c r="S570" s="10"/>
      <c r="T570" s="10"/>
      <c r="U570" s="10"/>
      <c r="V570" s="10"/>
      <c r="W570" s="10"/>
      <c r="X570" s="10"/>
    </row>
    <row r="571" spans="3:24">
      <c r="C571" s="20"/>
      <c r="D571" s="18"/>
      <c r="E571" s="21"/>
      <c r="F571" s="21"/>
      <c r="G571" s="10"/>
      <c r="H571" s="10"/>
      <c r="I571" s="10"/>
      <c r="J571" s="10"/>
      <c r="K571" s="10"/>
      <c r="L571" s="10"/>
      <c r="M571" s="10"/>
      <c r="N571" s="10"/>
      <c r="O571" s="10"/>
      <c r="P571" s="10"/>
      <c r="Q571" s="10"/>
      <c r="R571" s="10"/>
      <c r="S571" s="10"/>
      <c r="T571" s="10"/>
      <c r="U571" s="10"/>
      <c r="V571" s="10"/>
      <c r="W571" s="10"/>
      <c r="X571" s="10"/>
    </row>
    <row r="572" spans="3:24">
      <c r="C572" s="20"/>
      <c r="D572" s="18"/>
      <c r="E572" s="21"/>
      <c r="F572" s="21"/>
      <c r="G572" s="10"/>
      <c r="H572" s="10"/>
      <c r="I572" s="10"/>
      <c r="J572" s="10"/>
      <c r="K572" s="10"/>
      <c r="L572" s="10"/>
      <c r="M572" s="10"/>
      <c r="N572" s="10"/>
      <c r="O572" s="10"/>
      <c r="P572" s="10"/>
      <c r="Q572" s="10"/>
      <c r="R572" s="10"/>
      <c r="S572" s="10"/>
      <c r="T572" s="10"/>
      <c r="U572" s="10"/>
      <c r="V572" s="10"/>
      <c r="W572" s="10"/>
      <c r="X572" s="10"/>
    </row>
    <row r="573" spans="3:24">
      <c r="C573" s="20"/>
      <c r="D573" s="18"/>
      <c r="E573" s="21"/>
      <c r="F573" s="21"/>
      <c r="G573" s="10"/>
      <c r="H573" s="10"/>
      <c r="I573" s="10"/>
      <c r="J573" s="10"/>
      <c r="K573" s="10"/>
      <c r="L573" s="10"/>
      <c r="M573" s="10"/>
      <c r="N573" s="10"/>
      <c r="O573" s="10"/>
      <c r="P573" s="10"/>
      <c r="Q573" s="10"/>
      <c r="R573" s="10"/>
      <c r="S573" s="10"/>
      <c r="T573" s="10"/>
      <c r="U573" s="10"/>
      <c r="V573" s="10"/>
      <c r="W573" s="10"/>
      <c r="X573" s="10"/>
    </row>
    <row r="574" spans="3:24">
      <c r="C574" s="20"/>
      <c r="D574" s="18"/>
      <c r="E574" s="21"/>
      <c r="F574" s="21"/>
      <c r="G574" s="10"/>
      <c r="H574" s="10"/>
      <c r="I574" s="10"/>
      <c r="J574" s="10"/>
      <c r="K574" s="10"/>
      <c r="L574" s="10"/>
      <c r="M574" s="10"/>
      <c r="N574" s="10"/>
      <c r="O574" s="10"/>
      <c r="P574" s="10"/>
      <c r="Q574" s="10"/>
      <c r="R574" s="10"/>
      <c r="S574" s="10"/>
      <c r="T574" s="10"/>
      <c r="U574" s="10"/>
      <c r="V574" s="10"/>
      <c r="W574" s="10"/>
      <c r="X574" s="10"/>
    </row>
    <row r="575" spans="3:24">
      <c r="C575" s="20"/>
      <c r="D575" s="18"/>
      <c r="E575" s="21"/>
      <c r="F575" s="21"/>
      <c r="G575" s="10"/>
      <c r="H575" s="10"/>
      <c r="I575" s="10"/>
      <c r="J575" s="10"/>
      <c r="K575" s="10"/>
      <c r="L575" s="10"/>
      <c r="M575" s="10"/>
      <c r="N575" s="10"/>
      <c r="O575" s="10"/>
      <c r="P575" s="10"/>
      <c r="Q575" s="10"/>
      <c r="R575" s="10"/>
      <c r="S575" s="10"/>
      <c r="T575" s="10"/>
      <c r="U575" s="10"/>
      <c r="V575" s="10"/>
      <c r="W575" s="10"/>
      <c r="X575" s="10"/>
    </row>
    <row r="576" spans="3:24">
      <c r="C576" s="20"/>
      <c r="D576" s="18"/>
      <c r="E576" s="21"/>
      <c r="F576" s="21"/>
      <c r="G576" s="10"/>
      <c r="H576" s="10"/>
      <c r="I576" s="10"/>
      <c r="J576" s="10"/>
      <c r="K576" s="10"/>
      <c r="L576" s="10"/>
      <c r="M576" s="10"/>
      <c r="N576" s="10"/>
      <c r="O576" s="10"/>
      <c r="P576" s="10"/>
      <c r="Q576" s="10"/>
      <c r="R576" s="10"/>
      <c r="S576" s="10"/>
      <c r="T576" s="10"/>
      <c r="U576" s="10"/>
      <c r="V576" s="10"/>
      <c r="W576" s="10"/>
      <c r="X576" s="10"/>
    </row>
    <row r="577" spans="3:24">
      <c r="C577" s="20"/>
      <c r="D577" s="18"/>
      <c r="E577" s="21"/>
      <c r="F577" s="21"/>
      <c r="G577" s="10"/>
      <c r="H577" s="10"/>
      <c r="I577" s="10"/>
      <c r="J577" s="10"/>
      <c r="K577" s="10"/>
      <c r="L577" s="10"/>
      <c r="M577" s="10"/>
      <c r="N577" s="10"/>
      <c r="O577" s="10"/>
      <c r="P577" s="10"/>
      <c r="Q577" s="10"/>
      <c r="R577" s="10"/>
      <c r="S577" s="10"/>
      <c r="T577" s="10"/>
      <c r="U577" s="10"/>
      <c r="V577" s="10"/>
      <c r="W577" s="10"/>
      <c r="X577" s="10"/>
    </row>
    <row r="578" spans="3:24">
      <c r="C578" s="20"/>
      <c r="D578" s="18"/>
      <c r="E578" s="21"/>
      <c r="F578" s="21"/>
      <c r="G578" s="10"/>
      <c r="H578" s="10"/>
      <c r="I578" s="10"/>
      <c r="J578" s="10"/>
      <c r="K578" s="10"/>
      <c r="L578" s="10"/>
      <c r="M578" s="10"/>
      <c r="N578" s="10"/>
      <c r="O578" s="10"/>
      <c r="P578" s="10"/>
      <c r="Q578" s="10"/>
      <c r="R578" s="10"/>
      <c r="S578" s="10"/>
      <c r="T578" s="10"/>
      <c r="U578" s="10"/>
      <c r="V578" s="10"/>
      <c r="W578" s="10"/>
      <c r="X578" s="10"/>
    </row>
    <row r="579" spans="3:24">
      <c r="C579" s="20"/>
      <c r="D579" s="18"/>
      <c r="E579" s="21"/>
      <c r="F579" s="21"/>
      <c r="G579" s="10"/>
      <c r="H579" s="10"/>
      <c r="I579" s="10"/>
      <c r="J579" s="10"/>
      <c r="K579" s="10"/>
      <c r="L579" s="10"/>
      <c r="M579" s="10"/>
      <c r="N579" s="10"/>
      <c r="O579" s="10"/>
      <c r="P579" s="10"/>
      <c r="Q579" s="10"/>
      <c r="R579" s="10"/>
      <c r="S579" s="10"/>
      <c r="T579" s="10"/>
      <c r="U579" s="10"/>
      <c r="V579" s="10"/>
      <c r="W579" s="10"/>
      <c r="X579" s="10"/>
    </row>
    <row r="580" spans="3:24">
      <c r="C580" s="20"/>
      <c r="D580" s="18"/>
      <c r="E580" s="21"/>
      <c r="F580" s="21"/>
      <c r="G580" s="10"/>
      <c r="H580" s="10"/>
      <c r="I580" s="10"/>
      <c r="J580" s="10"/>
      <c r="K580" s="10"/>
      <c r="L580" s="10"/>
      <c r="M580" s="10"/>
      <c r="N580" s="10"/>
      <c r="O580" s="10"/>
      <c r="P580" s="10"/>
      <c r="Q580" s="10"/>
      <c r="R580" s="10"/>
      <c r="S580" s="10"/>
      <c r="T580" s="10"/>
      <c r="U580" s="10"/>
      <c r="V580" s="10"/>
      <c r="W580" s="10"/>
      <c r="X580" s="10"/>
    </row>
    <row r="581" spans="3:24">
      <c r="C581" s="20"/>
      <c r="D581" s="18"/>
      <c r="E581" s="21"/>
      <c r="F581" s="21"/>
      <c r="G581" s="10"/>
      <c r="H581" s="10"/>
      <c r="I581" s="10"/>
      <c r="J581" s="10"/>
      <c r="K581" s="10"/>
      <c r="L581" s="10"/>
      <c r="M581" s="10"/>
      <c r="N581" s="10"/>
      <c r="O581" s="10"/>
      <c r="P581" s="10"/>
      <c r="Q581" s="10"/>
      <c r="R581" s="10"/>
      <c r="S581" s="10"/>
      <c r="T581" s="10"/>
      <c r="U581" s="10"/>
      <c r="V581" s="10"/>
      <c r="W581" s="10"/>
      <c r="X581" s="10"/>
    </row>
    <row r="582" spans="3:24">
      <c r="C582" s="20"/>
      <c r="D582" s="18"/>
      <c r="E582" s="21"/>
      <c r="F582" s="21"/>
      <c r="G582" s="10"/>
      <c r="H582" s="10"/>
      <c r="I582" s="10"/>
      <c r="J582" s="10"/>
      <c r="K582" s="10"/>
      <c r="L582" s="10"/>
      <c r="M582" s="10"/>
      <c r="N582" s="10"/>
      <c r="O582" s="10"/>
      <c r="P582" s="10"/>
      <c r="Q582" s="10"/>
      <c r="R582" s="10"/>
      <c r="S582" s="10"/>
      <c r="T582" s="10"/>
      <c r="U582" s="10"/>
      <c r="V582" s="10"/>
      <c r="W582" s="10"/>
      <c r="X582" s="10"/>
    </row>
    <row r="583" spans="3:24">
      <c r="C583" s="20"/>
      <c r="D583" s="18"/>
      <c r="E583" s="21"/>
      <c r="F583" s="21"/>
      <c r="G583" s="10"/>
      <c r="H583" s="10"/>
      <c r="I583" s="10"/>
      <c r="J583" s="10"/>
      <c r="K583" s="10"/>
      <c r="L583" s="10"/>
      <c r="M583" s="10"/>
      <c r="N583" s="10"/>
      <c r="O583" s="10"/>
      <c r="P583" s="10"/>
      <c r="Q583" s="10"/>
      <c r="R583" s="10"/>
      <c r="S583" s="10"/>
      <c r="T583" s="10"/>
      <c r="U583" s="10"/>
      <c r="V583" s="10"/>
      <c r="W583" s="10"/>
      <c r="X583" s="10"/>
    </row>
    <row r="584" spans="3:24">
      <c r="C584" s="20"/>
      <c r="D584" s="18"/>
      <c r="E584" s="21"/>
      <c r="F584" s="21"/>
      <c r="G584" s="10"/>
      <c r="H584" s="10"/>
      <c r="I584" s="10"/>
      <c r="J584" s="10"/>
      <c r="K584" s="10"/>
      <c r="L584" s="10"/>
      <c r="M584" s="10"/>
      <c r="N584" s="10"/>
      <c r="O584" s="10"/>
      <c r="P584" s="10"/>
      <c r="Q584" s="10"/>
      <c r="R584" s="10"/>
      <c r="S584" s="10"/>
      <c r="T584" s="10"/>
      <c r="U584" s="10"/>
      <c r="V584" s="10"/>
      <c r="W584" s="10"/>
      <c r="X584" s="10"/>
    </row>
    <row r="585" spans="3:24">
      <c r="C585" s="20"/>
      <c r="D585" s="18"/>
      <c r="E585" s="21"/>
      <c r="F585" s="21"/>
      <c r="G585" s="10"/>
      <c r="H585" s="10"/>
      <c r="I585" s="10"/>
      <c r="J585" s="10"/>
      <c r="K585" s="10"/>
      <c r="L585" s="10"/>
      <c r="M585" s="10"/>
      <c r="N585" s="10"/>
      <c r="O585" s="10"/>
      <c r="P585" s="10"/>
      <c r="Q585" s="10"/>
      <c r="R585" s="10"/>
      <c r="S585" s="10"/>
      <c r="T585" s="10"/>
      <c r="U585" s="10"/>
      <c r="V585" s="10"/>
      <c r="W585" s="10"/>
      <c r="X585" s="10"/>
    </row>
    <row r="586" spans="3:24">
      <c r="C586" s="20"/>
      <c r="D586" s="18"/>
      <c r="E586" s="21"/>
      <c r="F586" s="21"/>
      <c r="G586" s="10"/>
      <c r="H586" s="10"/>
      <c r="I586" s="10"/>
      <c r="J586" s="10"/>
      <c r="K586" s="10"/>
      <c r="L586" s="10"/>
      <c r="M586" s="10"/>
      <c r="N586" s="10"/>
      <c r="O586" s="10"/>
      <c r="P586" s="10"/>
      <c r="Q586" s="10"/>
      <c r="R586" s="10"/>
      <c r="S586" s="10"/>
      <c r="T586" s="10"/>
      <c r="U586" s="10"/>
      <c r="V586" s="10"/>
      <c r="W586" s="10"/>
      <c r="X586" s="10"/>
    </row>
    <row r="587" spans="3:24">
      <c r="C587" s="20"/>
      <c r="D587" s="18"/>
      <c r="E587" s="21"/>
      <c r="F587" s="21"/>
      <c r="G587" s="10"/>
      <c r="H587" s="10"/>
      <c r="I587" s="10"/>
      <c r="J587" s="10"/>
      <c r="K587" s="10"/>
      <c r="L587" s="10"/>
      <c r="M587" s="10"/>
      <c r="N587" s="10"/>
      <c r="O587" s="10"/>
      <c r="P587" s="10"/>
      <c r="Q587" s="10"/>
      <c r="R587" s="10"/>
      <c r="S587" s="10"/>
      <c r="T587" s="10"/>
      <c r="U587" s="10"/>
      <c r="V587" s="10"/>
      <c r="W587" s="10"/>
      <c r="X587" s="10"/>
    </row>
    <row r="588" spans="3:24">
      <c r="C588" s="20"/>
      <c r="D588" s="18"/>
      <c r="E588" s="21"/>
      <c r="F588" s="21"/>
      <c r="G588" s="10"/>
      <c r="H588" s="10"/>
      <c r="I588" s="10"/>
      <c r="J588" s="10"/>
      <c r="K588" s="10"/>
      <c r="L588" s="10"/>
      <c r="M588" s="10"/>
      <c r="N588" s="10"/>
      <c r="O588" s="10"/>
      <c r="P588" s="10"/>
      <c r="Q588" s="10"/>
      <c r="R588" s="10"/>
      <c r="S588" s="10"/>
      <c r="T588" s="10"/>
      <c r="U588" s="10"/>
      <c r="V588" s="10"/>
      <c r="W588" s="10"/>
      <c r="X588" s="10"/>
    </row>
    <row r="589" spans="3:24">
      <c r="C589" s="20"/>
      <c r="D589" s="18"/>
      <c r="E589" s="21"/>
      <c r="F589" s="21"/>
      <c r="G589" s="10"/>
      <c r="H589" s="10"/>
      <c r="I589" s="10"/>
      <c r="J589" s="10"/>
      <c r="K589" s="10"/>
      <c r="L589" s="10"/>
      <c r="M589" s="10"/>
      <c r="N589" s="10"/>
      <c r="O589" s="10"/>
      <c r="P589" s="10"/>
      <c r="Q589" s="10"/>
      <c r="R589" s="10"/>
      <c r="S589" s="10"/>
      <c r="T589" s="10"/>
      <c r="U589" s="10"/>
      <c r="V589" s="10"/>
      <c r="W589" s="10"/>
      <c r="X589" s="10"/>
    </row>
    <row r="590" spans="3:24">
      <c r="C590" s="20"/>
      <c r="D590" s="18"/>
      <c r="E590" s="21"/>
      <c r="F590" s="21"/>
      <c r="G590" s="10"/>
      <c r="H590" s="10"/>
      <c r="I590" s="10"/>
      <c r="J590" s="10"/>
      <c r="K590" s="10"/>
      <c r="L590" s="10"/>
      <c r="M590" s="10"/>
      <c r="N590" s="10"/>
      <c r="O590" s="10"/>
      <c r="P590" s="10"/>
      <c r="Q590" s="10"/>
      <c r="R590" s="10"/>
      <c r="S590" s="10"/>
      <c r="T590" s="10"/>
      <c r="U590" s="10"/>
      <c r="V590" s="10"/>
      <c r="W590" s="10"/>
      <c r="X590" s="10"/>
    </row>
    <row r="591" spans="3:24">
      <c r="C591" s="20"/>
      <c r="D591" s="18"/>
      <c r="E591" s="21"/>
      <c r="F591" s="21"/>
      <c r="G591" s="10"/>
      <c r="H591" s="10"/>
      <c r="I591" s="10"/>
      <c r="J591" s="10"/>
      <c r="K591" s="10"/>
      <c r="L591" s="10"/>
      <c r="M591" s="10"/>
      <c r="N591" s="10"/>
      <c r="O591" s="10"/>
      <c r="P591" s="10"/>
      <c r="Q591" s="10"/>
      <c r="R591" s="10"/>
      <c r="S591" s="10"/>
      <c r="T591" s="10"/>
      <c r="U591" s="10"/>
      <c r="V591" s="10"/>
      <c r="W591" s="10"/>
      <c r="X591" s="10"/>
    </row>
    <row r="592" spans="3:24">
      <c r="C592" s="20"/>
      <c r="D592" s="18"/>
      <c r="E592" s="21"/>
      <c r="F592" s="21"/>
      <c r="G592" s="10"/>
      <c r="H592" s="10"/>
      <c r="I592" s="10"/>
      <c r="J592" s="10"/>
      <c r="K592" s="10"/>
      <c r="L592" s="10"/>
      <c r="M592" s="10"/>
      <c r="N592" s="10"/>
      <c r="O592" s="10"/>
      <c r="P592" s="10"/>
      <c r="Q592" s="10"/>
      <c r="R592" s="10"/>
      <c r="S592" s="10"/>
      <c r="T592" s="10"/>
      <c r="U592" s="10"/>
      <c r="V592" s="10"/>
      <c r="W592" s="10"/>
      <c r="X592" s="10"/>
    </row>
    <row r="593" spans="3:24">
      <c r="C593" s="20"/>
      <c r="D593" s="18"/>
      <c r="E593" s="21"/>
      <c r="F593" s="21"/>
      <c r="G593" s="10"/>
      <c r="H593" s="10"/>
      <c r="I593" s="10"/>
      <c r="J593" s="10"/>
      <c r="K593" s="10"/>
      <c r="L593" s="10"/>
      <c r="M593" s="10"/>
      <c r="N593" s="10"/>
      <c r="O593" s="10"/>
      <c r="P593" s="10"/>
      <c r="Q593" s="10"/>
      <c r="R593" s="10"/>
      <c r="S593" s="10"/>
      <c r="T593" s="10"/>
      <c r="U593" s="10"/>
      <c r="V593" s="10"/>
      <c r="W593" s="10"/>
      <c r="X593" s="10"/>
    </row>
    <row r="594" spans="3:24">
      <c r="C594" s="20"/>
      <c r="D594" s="19"/>
      <c r="E594" s="21"/>
      <c r="F594" s="21"/>
      <c r="G594" s="10"/>
      <c r="H594" s="10"/>
      <c r="I594" s="10"/>
      <c r="J594" s="10"/>
      <c r="K594" s="10"/>
      <c r="L594" s="10"/>
      <c r="M594" s="10"/>
      <c r="N594" s="10"/>
      <c r="O594" s="10"/>
      <c r="P594" s="10"/>
      <c r="Q594" s="10"/>
      <c r="R594" s="10"/>
      <c r="S594" s="10"/>
      <c r="T594" s="10"/>
      <c r="U594" s="10"/>
      <c r="V594" s="10"/>
      <c r="W594" s="10"/>
      <c r="X594" s="10"/>
    </row>
    <row r="595" spans="3:24">
      <c r="C595" s="20"/>
      <c r="D595" s="19"/>
      <c r="E595" s="21"/>
      <c r="F595" s="21"/>
      <c r="G595" s="10"/>
      <c r="H595" s="10"/>
      <c r="I595" s="10"/>
      <c r="J595" s="10"/>
      <c r="K595" s="10"/>
      <c r="L595" s="10"/>
      <c r="M595" s="10"/>
      <c r="N595" s="10"/>
      <c r="O595" s="10"/>
      <c r="P595" s="10"/>
      <c r="Q595" s="10"/>
      <c r="R595" s="10"/>
      <c r="S595" s="10"/>
      <c r="T595" s="10"/>
      <c r="U595" s="10"/>
      <c r="V595" s="10"/>
      <c r="W595" s="10"/>
      <c r="X595" s="10"/>
    </row>
    <row r="596" spans="3:24">
      <c r="C596" s="20"/>
      <c r="D596" s="19"/>
      <c r="E596" s="21"/>
      <c r="F596" s="21"/>
      <c r="G596" s="10"/>
      <c r="H596" s="10"/>
      <c r="I596" s="10"/>
      <c r="J596" s="10"/>
      <c r="K596" s="10"/>
      <c r="L596" s="10"/>
      <c r="M596" s="10"/>
      <c r="N596" s="10"/>
      <c r="O596" s="10"/>
      <c r="P596" s="10"/>
      <c r="Q596" s="10"/>
      <c r="R596" s="10"/>
      <c r="S596" s="10"/>
      <c r="T596" s="10"/>
      <c r="U596" s="10"/>
      <c r="V596" s="10"/>
      <c r="W596" s="10"/>
      <c r="X596" s="10"/>
    </row>
    <row r="597" spans="3:24">
      <c r="C597" s="20"/>
      <c r="D597" s="19"/>
      <c r="E597" s="21"/>
      <c r="F597" s="21"/>
      <c r="G597" s="10"/>
      <c r="H597" s="10"/>
      <c r="I597" s="10"/>
      <c r="J597" s="10"/>
      <c r="K597" s="10"/>
      <c r="L597" s="10"/>
      <c r="M597" s="10"/>
      <c r="N597" s="10"/>
      <c r="O597" s="10"/>
      <c r="P597" s="10"/>
      <c r="Q597" s="10"/>
      <c r="R597" s="10"/>
      <c r="S597" s="10"/>
      <c r="T597" s="10"/>
      <c r="U597" s="10"/>
      <c r="V597" s="10"/>
      <c r="W597" s="10"/>
      <c r="X597" s="10"/>
    </row>
    <row r="598" spans="3:24">
      <c r="C598" s="20"/>
      <c r="D598" s="19"/>
      <c r="E598" s="21"/>
      <c r="F598" s="21"/>
      <c r="G598" s="10"/>
      <c r="H598" s="10"/>
      <c r="I598" s="10"/>
      <c r="J598" s="10"/>
      <c r="K598" s="10"/>
      <c r="L598" s="10"/>
      <c r="M598" s="10"/>
      <c r="N598" s="10"/>
      <c r="O598" s="10"/>
      <c r="P598" s="10"/>
      <c r="Q598" s="10"/>
      <c r="R598" s="10"/>
      <c r="S598" s="10"/>
      <c r="T598" s="10"/>
      <c r="U598" s="10"/>
      <c r="V598" s="10"/>
      <c r="W598" s="10"/>
      <c r="X598" s="10"/>
    </row>
    <row r="599" spans="3:24">
      <c r="C599" s="20"/>
      <c r="D599" s="19"/>
      <c r="E599" s="21"/>
      <c r="F599" s="21"/>
      <c r="G599" s="10"/>
      <c r="H599" s="10"/>
      <c r="I599" s="10"/>
      <c r="J599" s="10"/>
      <c r="K599" s="10"/>
      <c r="L599" s="10"/>
      <c r="M599" s="10"/>
      <c r="N599" s="10"/>
      <c r="O599" s="10"/>
      <c r="P599" s="10"/>
      <c r="Q599" s="10"/>
      <c r="R599" s="10"/>
      <c r="S599" s="10"/>
      <c r="T599" s="10"/>
      <c r="U599" s="10"/>
      <c r="V599" s="10"/>
      <c r="W599" s="10"/>
      <c r="X599" s="10"/>
    </row>
    <row r="600" spans="3:24">
      <c r="C600" s="20"/>
      <c r="D600" s="19"/>
      <c r="E600" s="21"/>
      <c r="F600" s="21"/>
      <c r="G600" s="10"/>
      <c r="H600" s="10"/>
      <c r="I600" s="10"/>
      <c r="J600" s="10"/>
      <c r="K600" s="10"/>
      <c r="L600" s="10"/>
      <c r="M600" s="10"/>
      <c r="N600" s="10"/>
      <c r="O600" s="10"/>
      <c r="P600" s="10"/>
      <c r="Q600" s="10"/>
      <c r="R600" s="10"/>
      <c r="S600" s="10"/>
      <c r="T600" s="10"/>
      <c r="U600" s="10"/>
      <c r="V600" s="10"/>
      <c r="W600" s="10"/>
      <c r="X600" s="10"/>
    </row>
    <row r="601" spans="3:24">
      <c r="C601" s="20"/>
      <c r="D601" s="19"/>
      <c r="E601" s="21"/>
      <c r="F601" s="21"/>
      <c r="G601" s="10"/>
      <c r="H601" s="10"/>
      <c r="I601" s="10"/>
      <c r="J601" s="10"/>
      <c r="K601" s="10"/>
      <c r="L601" s="10"/>
      <c r="M601" s="10"/>
      <c r="N601" s="10"/>
      <c r="O601" s="10"/>
      <c r="P601" s="10"/>
      <c r="Q601" s="10"/>
      <c r="R601" s="10"/>
      <c r="S601" s="10"/>
      <c r="T601" s="10"/>
      <c r="U601" s="10"/>
      <c r="V601" s="10"/>
      <c r="W601" s="10"/>
      <c r="X601" s="10"/>
    </row>
    <row r="602" spans="3:24">
      <c r="C602" s="20"/>
      <c r="D602" s="19"/>
      <c r="E602" s="21"/>
      <c r="F602" s="21"/>
      <c r="G602" s="10"/>
      <c r="H602" s="10"/>
      <c r="I602" s="10"/>
      <c r="J602" s="10"/>
      <c r="K602" s="10"/>
      <c r="L602" s="10"/>
      <c r="M602" s="10"/>
      <c r="N602" s="10"/>
      <c r="O602" s="10"/>
      <c r="P602" s="10"/>
      <c r="Q602" s="10"/>
      <c r="R602" s="10"/>
      <c r="S602" s="10"/>
      <c r="T602" s="10"/>
      <c r="U602" s="10"/>
      <c r="V602" s="10"/>
      <c r="W602" s="10"/>
      <c r="X602" s="10"/>
    </row>
    <row r="603" spans="3:24">
      <c r="C603" s="20"/>
      <c r="D603" s="19"/>
      <c r="E603" s="21"/>
      <c r="F603" s="21"/>
      <c r="G603" s="10"/>
      <c r="H603" s="10"/>
      <c r="I603" s="10"/>
      <c r="J603" s="10"/>
      <c r="K603" s="10"/>
      <c r="L603" s="10"/>
      <c r="M603" s="10"/>
      <c r="N603" s="10"/>
      <c r="O603" s="10"/>
      <c r="P603" s="10"/>
      <c r="Q603" s="10"/>
      <c r="R603" s="10"/>
      <c r="S603" s="10"/>
      <c r="T603" s="10"/>
      <c r="U603" s="10"/>
      <c r="V603" s="10"/>
      <c r="W603" s="10"/>
      <c r="X603" s="10"/>
    </row>
    <row r="604" spans="3:24">
      <c r="C604" s="20"/>
      <c r="D604" s="19"/>
      <c r="E604" s="21"/>
      <c r="F604" s="21"/>
      <c r="G604" s="10"/>
      <c r="H604" s="10"/>
      <c r="I604" s="10"/>
      <c r="J604" s="10"/>
      <c r="K604" s="10"/>
      <c r="L604" s="10"/>
      <c r="M604" s="10"/>
      <c r="N604" s="10"/>
      <c r="O604" s="10"/>
      <c r="P604" s="10"/>
      <c r="Q604" s="10"/>
      <c r="R604" s="10"/>
      <c r="S604" s="10"/>
      <c r="T604" s="10"/>
      <c r="U604" s="10"/>
      <c r="V604" s="10"/>
      <c r="W604" s="10"/>
      <c r="X604" s="10"/>
    </row>
    <row r="605" spans="3:24">
      <c r="C605" s="20"/>
      <c r="D605" s="19"/>
      <c r="E605" s="21"/>
      <c r="F605" s="21"/>
      <c r="G605" s="10"/>
      <c r="H605" s="10"/>
      <c r="I605" s="10"/>
      <c r="J605" s="10"/>
      <c r="K605" s="10"/>
      <c r="L605" s="10"/>
      <c r="M605" s="10"/>
      <c r="N605" s="10"/>
      <c r="O605" s="10"/>
      <c r="P605" s="10"/>
      <c r="Q605" s="10"/>
      <c r="R605" s="10"/>
      <c r="S605" s="10"/>
      <c r="T605" s="10"/>
      <c r="U605" s="10"/>
      <c r="V605" s="10"/>
      <c r="W605" s="10"/>
      <c r="X605" s="10"/>
    </row>
    <row r="606" spans="3:24">
      <c r="C606" s="20"/>
      <c r="D606" s="19"/>
      <c r="E606" s="21"/>
      <c r="F606" s="21"/>
      <c r="G606" s="10"/>
      <c r="H606" s="10"/>
      <c r="I606" s="10"/>
      <c r="J606" s="10"/>
      <c r="K606" s="10"/>
      <c r="L606" s="10"/>
      <c r="M606" s="10"/>
      <c r="N606" s="10"/>
      <c r="O606" s="10"/>
      <c r="P606" s="10"/>
      <c r="Q606" s="10"/>
      <c r="R606" s="10"/>
      <c r="S606" s="10"/>
      <c r="T606" s="10"/>
      <c r="U606" s="10"/>
      <c r="V606" s="10"/>
      <c r="W606" s="10"/>
      <c r="X606" s="10"/>
    </row>
    <row r="607" spans="3:24">
      <c r="C607" s="20"/>
      <c r="D607" s="19"/>
      <c r="E607" s="21"/>
      <c r="F607" s="21"/>
      <c r="G607" s="10"/>
      <c r="H607" s="10"/>
      <c r="I607" s="10"/>
      <c r="J607" s="10"/>
      <c r="K607" s="10"/>
      <c r="L607" s="10"/>
      <c r="M607" s="10"/>
      <c r="N607" s="10"/>
      <c r="O607" s="10"/>
      <c r="P607" s="10"/>
      <c r="Q607" s="10"/>
      <c r="R607" s="10"/>
      <c r="S607" s="10"/>
      <c r="T607" s="10"/>
      <c r="U607" s="10"/>
      <c r="V607" s="10"/>
      <c r="W607" s="10"/>
      <c r="X607" s="10"/>
    </row>
    <row r="608" spans="3:24">
      <c r="C608" s="20"/>
      <c r="D608" s="19"/>
      <c r="E608" s="21"/>
      <c r="F608" s="21"/>
      <c r="G608" s="10"/>
      <c r="H608" s="10"/>
      <c r="I608" s="10"/>
      <c r="J608" s="10"/>
      <c r="K608" s="10"/>
      <c r="L608" s="10"/>
      <c r="M608" s="10"/>
      <c r="N608" s="10"/>
      <c r="O608" s="10"/>
      <c r="P608" s="10"/>
      <c r="Q608" s="10"/>
      <c r="R608" s="10"/>
      <c r="S608" s="10"/>
      <c r="T608" s="10"/>
      <c r="U608" s="10"/>
      <c r="V608" s="10"/>
      <c r="W608" s="10"/>
      <c r="X608" s="10"/>
    </row>
    <row r="609" spans="3:24">
      <c r="C609" s="20"/>
      <c r="D609" s="19"/>
      <c r="E609" s="21"/>
      <c r="F609" s="21"/>
      <c r="G609" s="10"/>
      <c r="H609" s="10"/>
      <c r="I609" s="10"/>
      <c r="J609" s="10"/>
      <c r="K609" s="10"/>
      <c r="L609" s="10"/>
      <c r="M609" s="10"/>
      <c r="N609" s="10"/>
      <c r="O609" s="10"/>
      <c r="P609" s="10"/>
      <c r="Q609" s="10"/>
      <c r="R609" s="10"/>
      <c r="S609" s="10"/>
      <c r="T609" s="10"/>
      <c r="U609" s="10"/>
      <c r="V609" s="10"/>
      <c r="W609" s="10"/>
      <c r="X609" s="10"/>
    </row>
    <row r="610" spans="3:24">
      <c r="C610" s="20"/>
      <c r="D610" s="19"/>
      <c r="E610" s="21"/>
      <c r="F610" s="21"/>
      <c r="G610" s="10"/>
      <c r="H610" s="10"/>
      <c r="I610" s="10"/>
      <c r="J610" s="10"/>
      <c r="K610" s="10"/>
      <c r="L610" s="10"/>
      <c r="M610" s="10"/>
      <c r="N610" s="10"/>
      <c r="O610" s="10"/>
      <c r="P610" s="10"/>
      <c r="Q610" s="10"/>
      <c r="R610" s="10"/>
      <c r="S610" s="10"/>
      <c r="T610" s="10"/>
      <c r="U610" s="10"/>
      <c r="V610" s="10"/>
      <c r="W610" s="10"/>
      <c r="X610" s="10"/>
    </row>
    <row r="611" spans="3:24">
      <c r="C611" s="20"/>
      <c r="D611" s="19"/>
      <c r="E611" s="21"/>
      <c r="F611" s="21"/>
      <c r="G611" s="10"/>
      <c r="H611" s="10"/>
      <c r="I611" s="10"/>
      <c r="J611" s="10"/>
      <c r="K611" s="10"/>
      <c r="L611" s="10"/>
      <c r="M611" s="10"/>
      <c r="N611" s="10"/>
      <c r="O611" s="10"/>
      <c r="P611" s="10"/>
      <c r="Q611" s="10"/>
      <c r="R611" s="10"/>
      <c r="S611" s="10"/>
      <c r="T611" s="10"/>
      <c r="U611" s="10"/>
      <c r="V611" s="10"/>
      <c r="W611" s="10"/>
      <c r="X611" s="10"/>
    </row>
    <row r="612" spans="3:24">
      <c r="C612" s="20"/>
      <c r="D612" s="19"/>
      <c r="E612" s="21"/>
      <c r="F612" s="21"/>
      <c r="G612" s="10"/>
      <c r="H612" s="10"/>
      <c r="I612" s="10"/>
      <c r="J612" s="10"/>
      <c r="K612" s="10"/>
      <c r="L612" s="10"/>
      <c r="M612" s="10"/>
      <c r="N612" s="10"/>
      <c r="O612" s="10"/>
      <c r="P612" s="10"/>
      <c r="Q612" s="10"/>
      <c r="R612" s="10"/>
      <c r="S612" s="10"/>
      <c r="T612" s="10"/>
      <c r="U612" s="10"/>
      <c r="V612" s="10"/>
      <c r="W612" s="10"/>
      <c r="X612" s="10"/>
    </row>
    <row r="613" spans="3:24">
      <c r="C613" s="20"/>
      <c r="D613" s="19"/>
      <c r="E613" s="21"/>
      <c r="F613" s="21"/>
      <c r="G613" s="10"/>
      <c r="H613" s="10"/>
      <c r="I613" s="10"/>
      <c r="J613" s="10"/>
      <c r="K613" s="10"/>
      <c r="L613" s="10"/>
      <c r="M613" s="10"/>
      <c r="N613" s="10"/>
      <c r="O613" s="10"/>
      <c r="P613" s="10"/>
      <c r="Q613" s="10"/>
      <c r="R613" s="10"/>
      <c r="S613" s="10"/>
      <c r="T613" s="10"/>
      <c r="U613" s="10"/>
      <c r="V613" s="10"/>
      <c r="W613" s="10"/>
      <c r="X613" s="10"/>
    </row>
    <row r="614" spans="3:24">
      <c r="C614" s="20"/>
      <c r="D614" s="19"/>
      <c r="E614" s="21"/>
      <c r="F614" s="21"/>
      <c r="G614" s="10"/>
      <c r="H614" s="10"/>
      <c r="I614" s="10"/>
      <c r="J614" s="10"/>
      <c r="K614" s="10"/>
      <c r="L614" s="10"/>
      <c r="M614" s="10"/>
      <c r="N614" s="10"/>
      <c r="O614" s="10"/>
      <c r="P614" s="10"/>
      <c r="Q614" s="10"/>
      <c r="R614" s="10"/>
      <c r="S614" s="10"/>
      <c r="T614" s="10"/>
      <c r="U614" s="10"/>
      <c r="V614" s="10"/>
      <c r="W614" s="10"/>
      <c r="X614" s="10"/>
    </row>
    <row r="615" spans="3:24">
      <c r="C615" s="20"/>
      <c r="D615" s="19"/>
      <c r="E615" s="21"/>
      <c r="F615" s="21"/>
      <c r="G615" s="10"/>
      <c r="H615" s="10"/>
      <c r="I615" s="10"/>
      <c r="J615" s="10"/>
      <c r="K615" s="10"/>
      <c r="L615" s="10"/>
      <c r="M615" s="10"/>
      <c r="N615" s="10"/>
      <c r="O615" s="10"/>
      <c r="P615" s="10"/>
      <c r="Q615" s="10"/>
      <c r="R615" s="10"/>
      <c r="S615" s="10"/>
      <c r="T615" s="10"/>
      <c r="U615" s="10"/>
      <c r="V615" s="10"/>
      <c r="W615" s="10"/>
      <c r="X615" s="10"/>
    </row>
    <row r="616" spans="3:24">
      <c r="C616" s="20"/>
      <c r="D616" s="19"/>
      <c r="E616" s="21"/>
      <c r="F616" s="21"/>
      <c r="G616" s="10"/>
      <c r="H616" s="10"/>
      <c r="I616" s="10"/>
      <c r="J616" s="10"/>
      <c r="K616" s="10"/>
      <c r="L616" s="10"/>
      <c r="M616" s="10"/>
      <c r="N616" s="10"/>
      <c r="O616" s="10"/>
      <c r="P616" s="10"/>
      <c r="Q616" s="10"/>
      <c r="R616" s="10"/>
      <c r="S616" s="10"/>
      <c r="T616" s="10"/>
      <c r="U616" s="10"/>
      <c r="V616" s="10"/>
      <c r="W616" s="10"/>
      <c r="X616" s="10"/>
    </row>
    <row r="617" spans="3:24">
      <c r="C617" s="20"/>
      <c r="D617" s="19"/>
      <c r="E617" s="21"/>
      <c r="F617" s="21"/>
      <c r="G617" s="10"/>
      <c r="H617" s="10"/>
      <c r="I617" s="10"/>
      <c r="J617" s="10"/>
      <c r="K617" s="10"/>
      <c r="L617" s="10"/>
      <c r="M617" s="10"/>
      <c r="N617" s="10"/>
      <c r="O617" s="10"/>
      <c r="P617" s="10"/>
      <c r="Q617" s="10"/>
      <c r="R617" s="10"/>
      <c r="S617" s="10"/>
      <c r="T617" s="10"/>
      <c r="U617" s="10"/>
      <c r="V617" s="10"/>
      <c r="W617" s="10"/>
      <c r="X617" s="10"/>
    </row>
    <row r="618" spans="3:24">
      <c r="C618" s="20"/>
      <c r="D618" s="19"/>
      <c r="E618" s="21"/>
      <c r="F618" s="21"/>
      <c r="G618" s="10"/>
      <c r="H618" s="10"/>
      <c r="I618" s="10"/>
      <c r="J618" s="10"/>
      <c r="K618" s="10"/>
      <c r="L618" s="10"/>
      <c r="M618" s="10"/>
      <c r="N618" s="10"/>
      <c r="O618" s="10"/>
      <c r="P618" s="10"/>
      <c r="Q618" s="10"/>
      <c r="R618" s="10"/>
      <c r="S618" s="10"/>
      <c r="T618" s="10"/>
      <c r="U618" s="10"/>
      <c r="V618" s="10"/>
      <c r="W618" s="10"/>
      <c r="X618" s="10"/>
    </row>
    <row r="619" spans="3:24">
      <c r="C619" s="20"/>
      <c r="D619" s="19"/>
      <c r="E619" s="21"/>
      <c r="F619" s="21"/>
      <c r="G619" s="10"/>
      <c r="H619" s="10"/>
      <c r="I619" s="10"/>
      <c r="J619" s="10"/>
      <c r="K619" s="10"/>
      <c r="L619" s="10"/>
      <c r="M619" s="10"/>
      <c r="N619" s="10"/>
      <c r="O619" s="10"/>
      <c r="P619" s="10"/>
      <c r="Q619" s="10"/>
      <c r="R619" s="10"/>
      <c r="S619" s="10"/>
      <c r="T619" s="10"/>
      <c r="U619" s="10"/>
      <c r="V619" s="10"/>
      <c r="W619" s="10"/>
      <c r="X619" s="10"/>
    </row>
    <row r="620" spans="3:24">
      <c r="C620" s="20"/>
      <c r="D620" s="19"/>
      <c r="E620" s="21"/>
      <c r="F620" s="21"/>
      <c r="G620" s="10"/>
      <c r="H620" s="10"/>
      <c r="I620" s="10"/>
      <c r="J620" s="10"/>
      <c r="K620" s="10"/>
      <c r="L620" s="10"/>
      <c r="M620" s="10"/>
      <c r="N620" s="10"/>
      <c r="O620" s="10"/>
      <c r="P620" s="10"/>
      <c r="Q620" s="10"/>
      <c r="R620" s="10"/>
      <c r="S620" s="10"/>
      <c r="T620" s="10"/>
      <c r="U620" s="10"/>
      <c r="V620" s="10"/>
      <c r="W620" s="10"/>
      <c r="X620" s="10"/>
    </row>
    <row r="621" spans="3:24">
      <c r="C621" s="20"/>
      <c r="D621" s="19"/>
      <c r="E621" s="21"/>
      <c r="F621" s="21"/>
      <c r="G621" s="10"/>
      <c r="H621" s="10"/>
      <c r="I621" s="10"/>
      <c r="J621" s="10"/>
      <c r="K621" s="10"/>
      <c r="L621" s="10"/>
      <c r="M621" s="10"/>
      <c r="N621" s="10"/>
      <c r="O621" s="10"/>
      <c r="P621" s="10"/>
      <c r="Q621" s="10"/>
      <c r="R621" s="10"/>
      <c r="S621" s="10"/>
      <c r="T621" s="10"/>
      <c r="U621" s="10"/>
      <c r="V621" s="10"/>
      <c r="W621" s="10"/>
      <c r="X621" s="10"/>
    </row>
    <row r="622" spans="3:24">
      <c r="C622" s="20"/>
      <c r="D622" s="19"/>
      <c r="E622" s="21"/>
      <c r="F622" s="21"/>
      <c r="G622" s="10"/>
      <c r="H622" s="10"/>
      <c r="I622" s="10"/>
      <c r="J622" s="10"/>
      <c r="K622" s="10"/>
      <c r="L622" s="10"/>
      <c r="M622" s="10"/>
      <c r="N622" s="10"/>
      <c r="O622" s="10"/>
      <c r="P622" s="10"/>
      <c r="Q622" s="10"/>
      <c r="R622" s="10"/>
      <c r="S622" s="10"/>
      <c r="T622" s="10"/>
      <c r="U622" s="10"/>
      <c r="V622" s="10"/>
      <c r="W622" s="10"/>
      <c r="X622" s="10"/>
    </row>
    <row r="623" spans="3:24">
      <c r="C623" s="20"/>
      <c r="D623" s="19"/>
      <c r="E623" s="21"/>
      <c r="F623" s="21"/>
      <c r="G623" s="10"/>
      <c r="H623" s="10"/>
      <c r="I623" s="10"/>
      <c r="J623" s="10"/>
      <c r="K623" s="10"/>
      <c r="L623" s="10"/>
      <c r="M623" s="10"/>
      <c r="N623" s="10"/>
      <c r="O623" s="10"/>
      <c r="P623" s="10"/>
      <c r="Q623" s="10"/>
      <c r="R623" s="10"/>
      <c r="S623" s="10"/>
      <c r="T623" s="10"/>
      <c r="U623" s="10"/>
      <c r="V623" s="10"/>
      <c r="W623" s="10"/>
      <c r="X623" s="10"/>
    </row>
    <row r="624" spans="3:24">
      <c r="C624" s="20"/>
      <c r="D624" s="19"/>
      <c r="E624" s="21"/>
      <c r="F624" s="21"/>
      <c r="G624" s="10"/>
      <c r="H624" s="10"/>
      <c r="I624" s="10"/>
      <c r="J624" s="10"/>
      <c r="K624" s="10"/>
      <c r="L624" s="10"/>
      <c r="M624" s="10"/>
      <c r="N624" s="10"/>
      <c r="O624" s="10"/>
      <c r="P624" s="10"/>
      <c r="Q624" s="10"/>
      <c r="R624" s="10"/>
      <c r="S624" s="10"/>
      <c r="T624" s="10"/>
      <c r="U624" s="10"/>
      <c r="V624" s="10"/>
      <c r="W624" s="10"/>
      <c r="X624" s="10"/>
    </row>
    <row r="625" spans="3:24">
      <c r="C625" s="20"/>
      <c r="D625" s="19"/>
      <c r="E625" s="21"/>
      <c r="F625" s="21"/>
      <c r="G625" s="10"/>
      <c r="H625" s="10"/>
      <c r="I625" s="10"/>
      <c r="J625" s="10"/>
      <c r="K625" s="10"/>
      <c r="L625" s="10"/>
      <c r="M625" s="10"/>
      <c r="N625" s="10"/>
      <c r="O625" s="10"/>
      <c r="P625" s="10"/>
      <c r="Q625" s="10"/>
      <c r="R625" s="10"/>
      <c r="S625" s="10"/>
      <c r="T625" s="10"/>
      <c r="U625" s="10"/>
      <c r="V625" s="10"/>
      <c r="W625" s="10"/>
      <c r="X625" s="10"/>
    </row>
    <row r="626" spans="3:24">
      <c r="C626" s="20"/>
      <c r="D626" s="19"/>
      <c r="E626" s="21"/>
      <c r="F626" s="21"/>
      <c r="G626" s="10"/>
      <c r="H626" s="10"/>
      <c r="I626" s="10"/>
      <c r="J626" s="10"/>
      <c r="K626" s="10"/>
      <c r="L626" s="10"/>
      <c r="M626" s="10"/>
      <c r="N626" s="10"/>
      <c r="O626" s="10"/>
      <c r="P626" s="10"/>
      <c r="Q626" s="10"/>
      <c r="R626" s="10"/>
      <c r="S626" s="10"/>
      <c r="T626" s="10"/>
      <c r="U626" s="10"/>
      <c r="V626" s="10"/>
      <c r="W626" s="10"/>
      <c r="X626" s="10"/>
    </row>
    <row r="627" spans="3:24">
      <c r="C627" s="20"/>
      <c r="D627" s="19"/>
      <c r="E627" s="21"/>
      <c r="F627" s="21"/>
      <c r="G627" s="10"/>
      <c r="H627" s="10"/>
      <c r="I627" s="10"/>
      <c r="J627" s="10"/>
      <c r="K627" s="10"/>
      <c r="L627" s="10"/>
      <c r="M627" s="10"/>
      <c r="N627" s="10"/>
      <c r="O627" s="10"/>
      <c r="P627" s="10"/>
      <c r="Q627" s="10"/>
      <c r="R627" s="10"/>
      <c r="S627" s="10"/>
      <c r="T627" s="10"/>
      <c r="U627" s="10"/>
      <c r="V627" s="10"/>
      <c r="W627" s="10"/>
      <c r="X627" s="10"/>
    </row>
    <row r="628" spans="3:24">
      <c r="C628" s="20"/>
      <c r="D628" s="19"/>
      <c r="E628" s="21"/>
      <c r="F628" s="21"/>
      <c r="G628" s="10"/>
      <c r="H628" s="10"/>
      <c r="I628" s="10"/>
      <c r="J628" s="10"/>
      <c r="K628" s="10"/>
      <c r="L628" s="10"/>
      <c r="M628" s="10"/>
      <c r="N628" s="10"/>
      <c r="O628" s="10"/>
      <c r="P628" s="10"/>
      <c r="Q628" s="10"/>
      <c r="R628" s="10"/>
      <c r="S628" s="10"/>
      <c r="T628" s="10"/>
      <c r="U628" s="10"/>
      <c r="V628" s="10"/>
      <c r="W628" s="10"/>
      <c r="X628" s="10"/>
    </row>
    <row r="629" spans="3:24">
      <c r="C629" s="20"/>
      <c r="D629" s="19"/>
      <c r="E629" s="21"/>
      <c r="F629" s="21"/>
      <c r="G629" s="10"/>
      <c r="H629" s="10"/>
      <c r="I629" s="10"/>
      <c r="J629" s="10"/>
      <c r="K629" s="10"/>
      <c r="L629" s="10"/>
      <c r="M629" s="10"/>
      <c r="N629" s="10"/>
      <c r="O629" s="10"/>
      <c r="P629" s="10"/>
      <c r="Q629" s="10"/>
      <c r="R629" s="10"/>
      <c r="S629" s="10"/>
      <c r="T629" s="10"/>
      <c r="U629" s="10"/>
      <c r="V629" s="10"/>
      <c r="W629" s="10"/>
      <c r="X629" s="10"/>
    </row>
    <row r="630" spans="3:24">
      <c r="C630" s="20"/>
      <c r="D630" s="19"/>
      <c r="E630" s="21"/>
      <c r="F630" s="21"/>
      <c r="G630" s="10"/>
      <c r="H630" s="10"/>
      <c r="I630" s="10"/>
      <c r="J630" s="10"/>
      <c r="K630" s="10"/>
      <c r="L630" s="10"/>
      <c r="M630" s="10"/>
      <c r="N630" s="10"/>
      <c r="O630" s="10"/>
      <c r="P630" s="10"/>
      <c r="Q630" s="10"/>
      <c r="R630" s="10"/>
      <c r="S630" s="10"/>
      <c r="T630" s="10"/>
      <c r="U630" s="10"/>
      <c r="V630" s="10"/>
      <c r="W630" s="10"/>
      <c r="X630" s="10"/>
    </row>
    <row r="631" spans="3:24">
      <c r="C631" s="20"/>
      <c r="D631" s="19"/>
      <c r="E631" s="21"/>
      <c r="F631" s="21"/>
      <c r="G631" s="10"/>
      <c r="H631" s="10"/>
      <c r="I631" s="10"/>
      <c r="J631" s="10"/>
      <c r="K631" s="10"/>
      <c r="L631" s="10"/>
      <c r="M631" s="10"/>
      <c r="N631" s="10"/>
      <c r="O631" s="10"/>
      <c r="P631" s="10"/>
      <c r="Q631" s="10"/>
      <c r="R631" s="10"/>
      <c r="S631" s="10"/>
      <c r="T631" s="10"/>
      <c r="U631" s="10"/>
      <c r="V631" s="10"/>
      <c r="W631" s="10"/>
      <c r="X631" s="10"/>
    </row>
    <row r="632" spans="3:24">
      <c r="C632" s="20"/>
      <c r="D632" s="19"/>
      <c r="E632" s="21"/>
      <c r="F632" s="21"/>
      <c r="G632" s="10"/>
      <c r="H632" s="10"/>
      <c r="I632" s="10"/>
      <c r="J632" s="10"/>
      <c r="K632" s="10"/>
      <c r="L632" s="10"/>
      <c r="M632" s="10"/>
      <c r="N632" s="10"/>
      <c r="O632" s="10"/>
      <c r="P632" s="10"/>
      <c r="Q632" s="10"/>
      <c r="R632" s="10"/>
      <c r="S632" s="10"/>
      <c r="T632" s="10"/>
      <c r="U632" s="10"/>
      <c r="V632" s="10"/>
      <c r="W632" s="10"/>
      <c r="X632" s="10"/>
    </row>
    <row r="633" spans="3:24">
      <c r="C633" s="20"/>
      <c r="D633" s="19"/>
      <c r="E633" s="21"/>
      <c r="F633" s="21"/>
      <c r="G633" s="10"/>
      <c r="H633" s="10"/>
      <c r="I633" s="10"/>
      <c r="J633" s="10"/>
      <c r="K633" s="10"/>
      <c r="L633" s="10"/>
      <c r="M633" s="10"/>
      <c r="N633" s="10"/>
      <c r="O633" s="10"/>
      <c r="P633" s="10"/>
      <c r="Q633" s="10"/>
      <c r="R633" s="10"/>
      <c r="S633" s="10"/>
      <c r="T633" s="10"/>
      <c r="U633" s="10"/>
      <c r="V633" s="10"/>
      <c r="W633" s="10"/>
      <c r="X633" s="10"/>
    </row>
    <row r="634" spans="3:24">
      <c r="C634" s="20"/>
      <c r="D634" s="19"/>
      <c r="E634" s="21"/>
      <c r="F634" s="21"/>
      <c r="G634" s="10"/>
      <c r="H634" s="10"/>
      <c r="I634" s="10"/>
      <c r="J634" s="10"/>
      <c r="K634" s="10"/>
      <c r="L634" s="10"/>
      <c r="M634" s="10"/>
      <c r="N634" s="10"/>
      <c r="O634" s="10"/>
      <c r="P634" s="10"/>
      <c r="Q634" s="10"/>
      <c r="R634" s="10"/>
      <c r="S634" s="10"/>
      <c r="T634" s="10"/>
      <c r="U634" s="10"/>
      <c r="V634" s="10"/>
      <c r="W634" s="10"/>
      <c r="X634" s="10"/>
    </row>
    <row r="635" spans="3:24">
      <c r="C635" s="20"/>
      <c r="D635" s="19"/>
      <c r="E635" s="21"/>
      <c r="F635" s="21"/>
      <c r="G635" s="10"/>
      <c r="H635" s="10"/>
      <c r="I635" s="10"/>
      <c r="J635" s="10"/>
      <c r="K635" s="10"/>
      <c r="L635" s="10"/>
      <c r="M635" s="10"/>
      <c r="N635" s="10"/>
      <c r="O635" s="10"/>
      <c r="P635" s="10"/>
      <c r="Q635" s="10"/>
      <c r="R635" s="10"/>
      <c r="S635" s="10"/>
      <c r="T635" s="10"/>
      <c r="U635" s="10"/>
      <c r="V635" s="10"/>
      <c r="W635" s="10"/>
      <c r="X635" s="10"/>
    </row>
    <row r="636" spans="3:24">
      <c r="C636" s="20"/>
      <c r="D636" s="19"/>
      <c r="E636" s="21"/>
      <c r="F636" s="21"/>
      <c r="G636" s="10"/>
      <c r="H636" s="10"/>
      <c r="I636" s="10"/>
      <c r="J636" s="10"/>
      <c r="K636" s="10"/>
      <c r="L636" s="10"/>
      <c r="M636" s="10"/>
      <c r="N636" s="10"/>
      <c r="O636" s="10"/>
      <c r="P636" s="10"/>
      <c r="Q636" s="10"/>
      <c r="R636" s="10"/>
      <c r="S636" s="10"/>
      <c r="T636" s="10"/>
      <c r="U636" s="10"/>
      <c r="V636" s="10"/>
      <c r="W636" s="10"/>
      <c r="X636" s="10"/>
    </row>
    <row r="637" spans="3:24">
      <c r="C637" s="20"/>
      <c r="D637" s="19"/>
      <c r="E637" s="21"/>
      <c r="F637" s="21"/>
      <c r="G637" s="10"/>
      <c r="H637" s="10"/>
      <c r="I637" s="10"/>
      <c r="J637" s="10"/>
      <c r="K637" s="10"/>
      <c r="L637" s="10"/>
      <c r="M637" s="10"/>
      <c r="N637" s="10"/>
      <c r="O637" s="10"/>
      <c r="P637" s="10"/>
      <c r="Q637" s="10"/>
      <c r="R637" s="10"/>
      <c r="S637" s="10"/>
      <c r="T637" s="10"/>
      <c r="U637" s="10"/>
      <c r="V637" s="10"/>
      <c r="W637" s="10"/>
      <c r="X637" s="10"/>
    </row>
    <row r="638" spans="3:24">
      <c r="C638" s="20"/>
      <c r="D638" s="19"/>
      <c r="E638" s="21"/>
      <c r="F638" s="21"/>
      <c r="G638" s="10"/>
      <c r="H638" s="10"/>
      <c r="I638" s="10"/>
      <c r="J638" s="10"/>
      <c r="K638" s="10"/>
      <c r="L638" s="10"/>
      <c r="M638" s="10"/>
      <c r="N638" s="10"/>
      <c r="O638" s="10"/>
      <c r="P638" s="10"/>
      <c r="Q638" s="10"/>
      <c r="R638" s="10"/>
      <c r="S638" s="10"/>
      <c r="T638" s="10"/>
      <c r="U638" s="10"/>
      <c r="V638" s="10"/>
      <c r="W638" s="10"/>
      <c r="X638" s="10"/>
    </row>
    <row r="639" spans="3:24">
      <c r="C639" s="20"/>
      <c r="D639" s="19"/>
      <c r="E639" s="21"/>
      <c r="F639" s="21"/>
      <c r="G639" s="10"/>
      <c r="H639" s="10"/>
      <c r="I639" s="10"/>
      <c r="J639" s="10"/>
      <c r="K639" s="10"/>
      <c r="L639" s="10"/>
      <c r="M639" s="10"/>
      <c r="N639" s="10"/>
      <c r="O639" s="10"/>
      <c r="P639" s="10"/>
      <c r="Q639" s="10"/>
      <c r="R639" s="10"/>
      <c r="S639" s="10"/>
      <c r="T639" s="10"/>
      <c r="U639" s="10"/>
      <c r="V639" s="10"/>
      <c r="W639" s="10"/>
      <c r="X639" s="10"/>
    </row>
    <row r="640" spans="3:24">
      <c r="C640" s="20"/>
      <c r="D640" s="19"/>
      <c r="E640" s="21"/>
      <c r="F640" s="21"/>
      <c r="G640" s="10"/>
      <c r="H640" s="10"/>
      <c r="I640" s="10"/>
      <c r="J640" s="10"/>
      <c r="K640" s="10"/>
      <c r="L640" s="10"/>
      <c r="M640" s="10"/>
      <c r="N640" s="10"/>
      <c r="O640" s="10"/>
      <c r="P640" s="10"/>
      <c r="Q640" s="10"/>
      <c r="R640" s="10"/>
      <c r="S640" s="10"/>
      <c r="T640" s="10"/>
      <c r="U640" s="10"/>
      <c r="V640" s="10"/>
      <c r="W640" s="10"/>
      <c r="X640" s="10"/>
    </row>
    <row r="641" spans="3:24">
      <c r="C641" s="20"/>
      <c r="D641" s="19"/>
      <c r="E641" s="21"/>
      <c r="F641" s="21"/>
      <c r="G641" s="10"/>
      <c r="H641" s="10"/>
      <c r="I641" s="10"/>
      <c r="J641" s="10"/>
      <c r="K641" s="10"/>
      <c r="L641" s="10"/>
      <c r="M641" s="10"/>
      <c r="N641" s="10"/>
      <c r="O641" s="10"/>
      <c r="P641" s="10"/>
      <c r="Q641" s="10"/>
      <c r="R641" s="10"/>
      <c r="S641" s="10"/>
      <c r="T641" s="10"/>
      <c r="U641" s="10"/>
      <c r="V641" s="10"/>
      <c r="W641" s="10"/>
      <c r="X641" s="10"/>
    </row>
    <row r="642" spans="3:24">
      <c r="C642" s="20"/>
      <c r="D642" s="19"/>
      <c r="E642" s="21"/>
      <c r="F642" s="21"/>
      <c r="G642" s="10"/>
      <c r="H642" s="10"/>
      <c r="I642" s="10"/>
      <c r="J642" s="10"/>
      <c r="K642" s="10"/>
      <c r="L642" s="10"/>
      <c r="M642" s="10"/>
      <c r="N642" s="10"/>
      <c r="O642" s="10"/>
      <c r="P642" s="10"/>
      <c r="Q642" s="10"/>
      <c r="R642" s="10"/>
      <c r="S642" s="10"/>
      <c r="T642" s="10"/>
      <c r="U642" s="10"/>
      <c r="V642" s="10"/>
      <c r="W642" s="10"/>
      <c r="X642" s="10"/>
    </row>
    <row r="643" spans="3:24">
      <c r="C643" s="22"/>
      <c r="D643" s="19"/>
      <c r="E643" s="21"/>
      <c r="F643" s="21"/>
      <c r="G643" s="10"/>
      <c r="H643" s="10"/>
      <c r="I643" s="10"/>
      <c r="J643" s="10"/>
      <c r="K643" s="10"/>
      <c r="L643" s="10"/>
      <c r="M643" s="10"/>
      <c r="N643" s="10"/>
      <c r="O643" s="10"/>
      <c r="P643" s="10"/>
      <c r="Q643" s="10"/>
      <c r="R643" s="10"/>
      <c r="S643" s="10"/>
      <c r="T643" s="10"/>
      <c r="U643" s="10"/>
      <c r="V643" s="10"/>
      <c r="W643" s="10"/>
      <c r="X643" s="10"/>
    </row>
    <row r="644" spans="3:24">
      <c r="C644" s="22"/>
      <c r="D644" s="19"/>
      <c r="E644" s="21"/>
      <c r="F644" s="21"/>
      <c r="G644" s="10"/>
      <c r="H644" s="10"/>
      <c r="I644" s="10"/>
      <c r="J644" s="10"/>
      <c r="K644" s="10"/>
      <c r="L644" s="10"/>
      <c r="M644" s="10"/>
      <c r="N644" s="10"/>
      <c r="O644" s="10"/>
      <c r="P644" s="10"/>
      <c r="Q644" s="10"/>
      <c r="R644" s="10"/>
      <c r="S644" s="10"/>
      <c r="T644" s="10"/>
      <c r="U644" s="10"/>
      <c r="V644" s="10"/>
      <c r="W644" s="10"/>
      <c r="X644" s="10"/>
    </row>
    <row r="645" spans="3:24">
      <c r="C645" s="22"/>
      <c r="D645" s="19"/>
      <c r="E645" s="21"/>
      <c r="F645" s="21"/>
      <c r="G645" s="10"/>
      <c r="H645" s="10"/>
      <c r="I645" s="10"/>
      <c r="J645" s="10"/>
      <c r="K645" s="10"/>
      <c r="L645" s="10"/>
      <c r="M645" s="10"/>
      <c r="N645" s="10"/>
      <c r="O645" s="10"/>
      <c r="P645" s="10"/>
      <c r="Q645" s="10"/>
      <c r="R645" s="10"/>
      <c r="S645" s="10"/>
      <c r="T645" s="10"/>
      <c r="U645" s="10"/>
      <c r="V645" s="10"/>
      <c r="W645" s="10"/>
      <c r="X645" s="10"/>
    </row>
    <row r="646" spans="3:24">
      <c r="C646" s="22"/>
      <c r="D646" s="19"/>
      <c r="E646" s="21"/>
      <c r="F646" s="21"/>
      <c r="G646" s="10"/>
      <c r="H646" s="10"/>
      <c r="I646" s="10"/>
      <c r="J646" s="10"/>
      <c r="K646" s="10"/>
      <c r="L646" s="10"/>
      <c r="M646" s="10"/>
      <c r="N646" s="10"/>
      <c r="O646" s="10"/>
      <c r="P646" s="10"/>
      <c r="Q646" s="10"/>
      <c r="R646" s="10"/>
      <c r="S646" s="10"/>
      <c r="T646" s="10"/>
      <c r="U646" s="10"/>
      <c r="V646" s="10"/>
      <c r="W646" s="10"/>
      <c r="X646" s="10"/>
    </row>
    <row r="647" spans="3:24">
      <c r="C647" s="22"/>
      <c r="D647" s="19"/>
      <c r="E647" s="21"/>
      <c r="F647" s="21"/>
      <c r="G647" s="10"/>
      <c r="H647" s="10"/>
      <c r="I647" s="10"/>
      <c r="J647" s="10"/>
      <c r="K647" s="10"/>
      <c r="L647" s="10"/>
      <c r="M647" s="10"/>
      <c r="N647" s="10"/>
      <c r="O647" s="10"/>
      <c r="P647" s="10"/>
      <c r="Q647" s="10"/>
      <c r="R647" s="10"/>
      <c r="S647" s="10"/>
      <c r="T647" s="10"/>
      <c r="U647" s="10"/>
      <c r="V647" s="10"/>
      <c r="W647" s="10"/>
      <c r="X647" s="10"/>
    </row>
    <row r="648" spans="3:24">
      <c r="C648" s="22"/>
      <c r="D648" s="19"/>
      <c r="E648" s="21"/>
      <c r="F648" s="21"/>
      <c r="G648" s="10"/>
      <c r="H648" s="10"/>
      <c r="I648" s="10"/>
      <c r="J648" s="10"/>
      <c r="K648" s="10"/>
      <c r="L648" s="10"/>
      <c r="M648" s="10"/>
      <c r="N648" s="10"/>
      <c r="O648" s="10"/>
      <c r="P648" s="10"/>
      <c r="Q648" s="10"/>
      <c r="R648" s="10"/>
      <c r="S648" s="10"/>
      <c r="T648" s="10"/>
      <c r="U648" s="10"/>
      <c r="V648" s="10"/>
      <c r="W648" s="10"/>
      <c r="X648" s="10"/>
    </row>
    <row r="649" spans="3:24">
      <c r="C649" s="22"/>
      <c r="D649" s="19"/>
      <c r="E649" s="21"/>
      <c r="F649" s="21"/>
      <c r="G649" s="10"/>
      <c r="H649" s="10"/>
      <c r="I649" s="10"/>
      <c r="J649" s="10"/>
      <c r="K649" s="10"/>
      <c r="L649" s="10"/>
      <c r="M649" s="10"/>
      <c r="N649" s="10"/>
      <c r="O649" s="10"/>
      <c r="P649" s="10"/>
      <c r="Q649" s="10"/>
      <c r="R649" s="10"/>
      <c r="S649" s="10"/>
      <c r="T649" s="10"/>
      <c r="U649" s="10"/>
      <c r="V649" s="10"/>
      <c r="W649" s="10"/>
      <c r="X649" s="10"/>
    </row>
    <row r="650" spans="3:24">
      <c r="C650" s="22"/>
      <c r="D650" s="19"/>
      <c r="E650" s="21"/>
      <c r="F650" s="21"/>
      <c r="G650" s="10"/>
      <c r="H650" s="10"/>
      <c r="I650" s="10"/>
      <c r="J650" s="10"/>
      <c r="K650" s="10"/>
      <c r="L650" s="10"/>
      <c r="M650" s="10"/>
      <c r="N650" s="10"/>
      <c r="O650" s="10"/>
      <c r="P650" s="10"/>
      <c r="Q650" s="10"/>
      <c r="R650" s="10"/>
      <c r="S650" s="10"/>
      <c r="T650" s="10"/>
      <c r="U650" s="10"/>
      <c r="V650" s="10"/>
      <c r="W650" s="10"/>
      <c r="X650" s="10"/>
    </row>
    <row r="651" spans="3:24">
      <c r="C651" s="22"/>
      <c r="D651" s="19"/>
      <c r="E651" s="21"/>
      <c r="F651" s="21"/>
      <c r="G651" s="10"/>
      <c r="H651" s="10"/>
      <c r="I651" s="10"/>
      <c r="J651" s="10"/>
      <c r="K651" s="10"/>
      <c r="L651" s="10"/>
      <c r="M651" s="10"/>
      <c r="N651" s="10"/>
      <c r="O651" s="10"/>
      <c r="P651" s="10"/>
      <c r="Q651" s="10"/>
      <c r="R651" s="10"/>
      <c r="S651" s="10"/>
      <c r="T651" s="10"/>
      <c r="U651" s="10"/>
      <c r="V651" s="10"/>
      <c r="W651" s="10"/>
      <c r="X651" s="10"/>
    </row>
    <row r="652" spans="3:24">
      <c r="C652" s="22"/>
      <c r="D652" s="19"/>
      <c r="E652" s="21"/>
      <c r="F652" s="21"/>
      <c r="G652" s="10"/>
      <c r="H652" s="10"/>
      <c r="I652" s="10"/>
      <c r="J652" s="10"/>
      <c r="K652" s="10"/>
      <c r="L652" s="10"/>
      <c r="M652" s="10"/>
      <c r="N652" s="10"/>
      <c r="O652" s="10"/>
      <c r="P652" s="10"/>
      <c r="Q652" s="10"/>
      <c r="R652" s="10"/>
      <c r="S652" s="10"/>
      <c r="T652" s="10"/>
      <c r="U652" s="10"/>
      <c r="V652" s="10"/>
      <c r="W652" s="10"/>
      <c r="X652" s="10"/>
    </row>
    <row r="653" spans="3:24">
      <c r="C653" s="22"/>
      <c r="D653" s="19"/>
      <c r="E653" s="21"/>
      <c r="F653" s="21"/>
      <c r="G653" s="10"/>
      <c r="H653" s="10"/>
      <c r="I653" s="10"/>
      <c r="J653" s="10"/>
      <c r="K653" s="10"/>
      <c r="L653" s="10"/>
      <c r="M653" s="10"/>
      <c r="N653" s="10"/>
      <c r="O653" s="10"/>
      <c r="P653" s="10"/>
      <c r="Q653" s="10"/>
      <c r="R653" s="10"/>
      <c r="S653" s="10"/>
      <c r="T653" s="10"/>
      <c r="U653" s="10"/>
      <c r="V653" s="10"/>
      <c r="W653" s="10"/>
      <c r="X653" s="10"/>
    </row>
    <row r="654" spans="3:24">
      <c r="C654" s="22"/>
      <c r="D654" s="19"/>
      <c r="E654" s="21"/>
      <c r="F654" s="21"/>
      <c r="G654" s="10"/>
      <c r="H654" s="10"/>
      <c r="I654" s="10"/>
      <c r="J654" s="10"/>
      <c r="K654" s="10"/>
      <c r="L654" s="10"/>
      <c r="M654" s="10"/>
      <c r="N654" s="10"/>
      <c r="O654" s="10"/>
      <c r="P654" s="10"/>
      <c r="Q654" s="10"/>
      <c r="R654" s="10"/>
      <c r="S654" s="10"/>
      <c r="T654" s="10"/>
      <c r="U654" s="10"/>
      <c r="V654" s="10"/>
      <c r="W654" s="10"/>
      <c r="X654" s="10"/>
    </row>
    <row r="655" spans="3:24">
      <c r="C655" s="22"/>
      <c r="D655" s="19"/>
      <c r="E655" s="21"/>
      <c r="F655" s="21"/>
      <c r="G655" s="10"/>
      <c r="H655" s="10"/>
      <c r="I655" s="10"/>
      <c r="J655" s="10"/>
      <c r="K655" s="10"/>
      <c r="L655" s="10"/>
      <c r="M655" s="10"/>
      <c r="N655" s="10"/>
      <c r="O655" s="10"/>
      <c r="P655" s="10"/>
      <c r="Q655" s="10"/>
      <c r="R655" s="10"/>
      <c r="S655" s="10"/>
      <c r="T655" s="10"/>
      <c r="U655" s="10"/>
      <c r="V655" s="10"/>
      <c r="W655" s="10"/>
      <c r="X655" s="10"/>
    </row>
    <row r="656" spans="3:24">
      <c r="C656" s="22"/>
      <c r="D656" s="19"/>
      <c r="E656" s="21"/>
      <c r="F656" s="21"/>
      <c r="G656" s="10"/>
      <c r="H656" s="10"/>
      <c r="I656" s="10"/>
      <c r="J656" s="10"/>
      <c r="K656" s="10"/>
      <c r="L656" s="10"/>
      <c r="M656" s="10"/>
      <c r="N656" s="10"/>
      <c r="O656" s="10"/>
      <c r="P656" s="10"/>
      <c r="Q656" s="10"/>
      <c r="R656" s="10"/>
      <c r="S656" s="10"/>
      <c r="T656" s="10"/>
      <c r="U656" s="10"/>
      <c r="V656" s="10"/>
      <c r="W656" s="10"/>
      <c r="X656" s="10"/>
    </row>
    <row r="657" spans="3:24">
      <c r="C657" s="22"/>
      <c r="D657" s="19"/>
      <c r="E657" s="21"/>
      <c r="F657" s="21"/>
      <c r="G657" s="10"/>
      <c r="H657" s="10"/>
      <c r="I657" s="10"/>
      <c r="J657" s="10"/>
      <c r="K657" s="10"/>
      <c r="L657" s="10"/>
      <c r="M657" s="10"/>
      <c r="N657" s="10"/>
      <c r="O657" s="10"/>
      <c r="P657" s="10"/>
      <c r="Q657" s="10"/>
      <c r="R657" s="10"/>
      <c r="S657" s="10"/>
      <c r="T657" s="10"/>
      <c r="U657" s="10"/>
      <c r="V657" s="10"/>
      <c r="W657" s="10"/>
      <c r="X657" s="10"/>
    </row>
    <row r="658" spans="3:24">
      <c r="C658" s="22"/>
      <c r="D658" s="19"/>
      <c r="E658" s="21"/>
      <c r="F658" s="21"/>
      <c r="G658" s="10"/>
      <c r="H658" s="10"/>
      <c r="I658" s="10"/>
      <c r="J658" s="10"/>
      <c r="K658" s="10"/>
      <c r="L658" s="10"/>
      <c r="M658" s="10"/>
      <c r="N658" s="10"/>
      <c r="O658" s="10"/>
      <c r="P658" s="10"/>
      <c r="Q658" s="10"/>
      <c r="R658" s="10"/>
      <c r="S658" s="10"/>
      <c r="T658" s="10"/>
      <c r="U658" s="10"/>
      <c r="V658" s="10"/>
      <c r="W658" s="10"/>
      <c r="X658" s="10"/>
    </row>
    <row r="659" spans="3:24">
      <c r="C659" s="22"/>
      <c r="D659" s="19"/>
      <c r="E659" s="21"/>
      <c r="F659" s="21"/>
      <c r="G659" s="10"/>
      <c r="H659" s="10"/>
      <c r="I659" s="10"/>
      <c r="J659" s="10"/>
      <c r="K659" s="10"/>
      <c r="L659" s="10"/>
      <c r="M659" s="10"/>
      <c r="N659" s="10"/>
      <c r="O659" s="10"/>
      <c r="P659" s="10"/>
      <c r="Q659" s="10"/>
      <c r="R659" s="10"/>
      <c r="S659" s="10"/>
      <c r="T659" s="10"/>
      <c r="U659" s="10"/>
      <c r="V659" s="10"/>
      <c r="W659" s="10"/>
      <c r="X659" s="10"/>
    </row>
    <row r="660" spans="3:24">
      <c r="C660" s="22"/>
      <c r="D660" s="19"/>
      <c r="E660" s="21"/>
      <c r="F660" s="21"/>
      <c r="G660" s="10"/>
      <c r="H660" s="10"/>
      <c r="I660" s="10"/>
      <c r="J660" s="10"/>
      <c r="K660" s="10"/>
      <c r="L660" s="10"/>
      <c r="M660" s="10"/>
      <c r="N660" s="10"/>
      <c r="O660" s="10"/>
      <c r="P660" s="10"/>
      <c r="Q660" s="10"/>
      <c r="R660" s="10"/>
      <c r="S660" s="10"/>
      <c r="T660" s="10"/>
      <c r="U660" s="10"/>
      <c r="V660" s="10"/>
      <c r="W660" s="10"/>
      <c r="X660" s="10"/>
    </row>
    <row r="661" spans="3:24">
      <c r="C661" s="22"/>
      <c r="D661" s="19"/>
      <c r="E661" s="21"/>
      <c r="F661" s="21"/>
      <c r="G661" s="10"/>
      <c r="H661" s="10"/>
      <c r="I661" s="10"/>
      <c r="J661" s="10"/>
      <c r="K661" s="10"/>
      <c r="L661" s="10"/>
      <c r="M661" s="10"/>
      <c r="N661" s="10"/>
      <c r="O661" s="10"/>
      <c r="P661" s="10"/>
      <c r="Q661" s="10"/>
      <c r="R661" s="10"/>
      <c r="S661" s="10"/>
      <c r="T661" s="10"/>
      <c r="U661" s="10"/>
      <c r="V661" s="10"/>
      <c r="W661" s="10"/>
      <c r="X661" s="10"/>
    </row>
    <row r="662" spans="3:24">
      <c r="C662" s="22"/>
      <c r="D662" s="19"/>
      <c r="E662" s="21"/>
      <c r="F662" s="21"/>
      <c r="G662" s="10"/>
      <c r="H662" s="10"/>
      <c r="I662" s="10"/>
      <c r="J662" s="10"/>
      <c r="K662" s="10"/>
      <c r="L662" s="10"/>
      <c r="M662" s="10"/>
      <c r="N662" s="10"/>
      <c r="O662" s="10"/>
      <c r="P662" s="10"/>
      <c r="Q662" s="10"/>
      <c r="R662" s="10"/>
      <c r="S662" s="10"/>
      <c r="T662" s="10"/>
      <c r="U662" s="10"/>
      <c r="V662" s="10"/>
      <c r="W662" s="10"/>
      <c r="X662" s="10"/>
    </row>
    <row r="663" spans="3:24">
      <c r="C663" s="22"/>
      <c r="D663" s="19"/>
      <c r="E663" s="21"/>
      <c r="F663" s="21"/>
      <c r="G663" s="10"/>
      <c r="H663" s="10"/>
      <c r="I663" s="10"/>
      <c r="J663" s="10"/>
      <c r="K663" s="10"/>
      <c r="L663" s="10"/>
      <c r="M663" s="10"/>
      <c r="N663" s="10"/>
      <c r="O663" s="10"/>
      <c r="P663" s="10"/>
      <c r="Q663" s="10"/>
      <c r="R663" s="10"/>
      <c r="S663" s="10"/>
      <c r="T663" s="10"/>
      <c r="U663" s="10"/>
      <c r="V663" s="10"/>
      <c r="W663" s="10"/>
      <c r="X663" s="10"/>
    </row>
    <row r="664" spans="3:24">
      <c r="C664" s="22"/>
      <c r="D664" s="19"/>
      <c r="E664" s="21"/>
      <c r="F664" s="21"/>
      <c r="G664" s="10"/>
      <c r="H664" s="10"/>
      <c r="I664" s="10"/>
      <c r="J664" s="10"/>
      <c r="K664" s="10"/>
      <c r="L664" s="10"/>
      <c r="M664" s="10"/>
      <c r="N664" s="10"/>
      <c r="O664" s="10"/>
      <c r="P664" s="10"/>
      <c r="Q664" s="10"/>
      <c r="R664" s="10"/>
      <c r="S664" s="10"/>
      <c r="T664" s="10"/>
      <c r="U664" s="10"/>
      <c r="V664" s="10"/>
      <c r="W664" s="10"/>
      <c r="X664" s="10"/>
    </row>
    <row r="665" spans="3:24">
      <c r="C665" s="22"/>
      <c r="D665" s="19"/>
      <c r="E665" s="21"/>
      <c r="F665" s="21"/>
      <c r="G665" s="10"/>
      <c r="H665" s="10"/>
      <c r="I665" s="10"/>
      <c r="J665" s="10"/>
      <c r="K665" s="10"/>
      <c r="L665" s="10"/>
      <c r="M665" s="10"/>
      <c r="N665" s="10"/>
      <c r="O665" s="10"/>
      <c r="P665" s="10"/>
      <c r="Q665" s="10"/>
      <c r="R665" s="10"/>
      <c r="S665" s="10"/>
      <c r="T665" s="10"/>
      <c r="U665" s="10"/>
      <c r="V665" s="10"/>
      <c r="W665" s="10"/>
      <c r="X665" s="10"/>
    </row>
    <row r="666" spans="3:24">
      <c r="C666" s="22"/>
      <c r="D666" s="19"/>
      <c r="E666" s="21"/>
      <c r="F666" s="21"/>
      <c r="G666" s="10"/>
      <c r="H666" s="10"/>
      <c r="I666" s="10"/>
      <c r="J666" s="10"/>
      <c r="K666" s="10"/>
      <c r="L666" s="10"/>
      <c r="M666" s="10"/>
      <c r="N666" s="10"/>
      <c r="O666" s="10"/>
      <c r="P666" s="10"/>
      <c r="Q666" s="10"/>
      <c r="R666" s="10"/>
      <c r="S666" s="10"/>
      <c r="T666" s="10"/>
      <c r="U666" s="10"/>
      <c r="V666" s="10"/>
      <c r="W666" s="10"/>
      <c r="X666" s="10"/>
    </row>
    <row r="667" spans="3:24">
      <c r="C667" s="22"/>
      <c r="D667" s="19"/>
      <c r="E667" s="21"/>
      <c r="F667" s="21"/>
      <c r="G667" s="10"/>
      <c r="H667" s="10"/>
      <c r="I667" s="10"/>
      <c r="J667" s="10"/>
      <c r="K667" s="10"/>
      <c r="L667" s="10"/>
      <c r="M667" s="10"/>
      <c r="N667" s="10"/>
      <c r="O667" s="10"/>
      <c r="P667" s="10"/>
      <c r="Q667" s="10"/>
      <c r="R667" s="10"/>
      <c r="S667" s="10"/>
      <c r="T667" s="10"/>
      <c r="U667" s="10"/>
      <c r="V667" s="10"/>
      <c r="W667" s="10"/>
      <c r="X667" s="10"/>
    </row>
    <row r="668" spans="3:24">
      <c r="C668" s="22"/>
      <c r="D668" s="19"/>
      <c r="E668" s="21"/>
      <c r="F668" s="21"/>
      <c r="G668" s="10"/>
      <c r="H668" s="10"/>
      <c r="I668" s="10"/>
      <c r="J668" s="10"/>
      <c r="K668" s="10"/>
      <c r="L668" s="10"/>
      <c r="M668" s="10"/>
      <c r="N668" s="10"/>
      <c r="O668" s="10"/>
      <c r="P668" s="10"/>
      <c r="Q668" s="10"/>
      <c r="R668" s="10"/>
      <c r="S668" s="10"/>
      <c r="T668" s="10"/>
      <c r="U668" s="10"/>
      <c r="V668" s="10"/>
      <c r="W668" s="10"/>
      <c r="X668" s="10"/>
    </row>
    <row r="669" spans="3:24">
      <c r="C669" s="22"/>
      <c r="D669" s="19"/>
      <c r="E669" s="21"/>
      <c r="F669" s="21"/>
      <c r="G669" s="10"/>
      <c r="H669" s="10"/>
      <c r="I669" s="10"/>
      <c r="J669" s="10"/>
      <c r="K669" s="10"/>
      <c r="L669" s="10"/>
      <c r="M669" s="10"/>
      <c r="N669" s="10"/>
      <c r="O669" s="10"/>
      <c r="P669" s="10"/>
      <c r="Q669" s="10"/>
      <c r="R669" s="10"/>
      <c r="S669" s="10"/>
      <c r="T669" s="10"/>
      <c r="U669" s="10"/>
      <c r="V669" s="10"/>
      <c r="W669" s="10"/>
      <c r="X669" s="10"/>
    </row>
    <row r="670" spans="3:24">
      <c r="C670" s="22"/>
      <c r="D670" s="19"/>
      <c r="E670" s="21"/>
      <c r="F670" s="21"/>
      <c r="G670" s="10"/>
      <c r="H670" s="10"/>
      <c r="I670" s="10"/>
      <c r="J670" s="10"/>
      <c r="K670" s="10"/>
      <c r="L670" s="10"/>
      <c r="M670" s="10"/>
      <c r="N670" s="10"/>
      <c r="O670" s="10"/>
      <c r="P670" s="10"/>
      <c r="Q670" s="10"/>
      <c r="R670" s="10"/>
      <c r="S670" s="10"/>
      <c r="T670" s="10"/>
      <c r="U670" s="10"/>
      <c r="V670" s="10"/>
      <c r="W670" s="10"/>
      <c r="X670" s="10"/>
    </row>
    <row r="671" spans="3:24">
      <c r="C671" s="22"/>
      <c r="D671" s="19"/>
      <c r="E671" s="21"/>
      <c r="F671" s="21"/>
      <c r="G671" s="10"/>
      <c r="H671" s="10"/>
      <c r="I671" s="10"/>
      <c r="J671" s="10"/>
      <c r="K671" s="10"/>
      <c r="L671" s="10"/>
      <c r="M671" s="10"/>
      <c r="N671" s="10"/>
      <c r="O671" s="10"/>
      <c r="P671" s="10"/>
      <c r="Q671" s="10"/>
      <c r="R671" s="10"/>
      <c r="S671" s="10"/>
      <c r="T671" s="10"/>
      <c r="U671" s="10"/>
      <c r="V671" s="10"/>
      <c r="W671" s="10"/>
      <c r="X671" s="10"/>
    </row>
    <row r="672" spans="3:24">
      <c r="C672" s="22"/>
      <c r="D672" s="19"/>
      <c r="E672" s="21"/>
      <c r="F672" s="21"/>
      <c r="G672" s="10"/>
      <c r="H672" s="10"/>
      <c r="I672" s="10"/>
      <c r="J672" s="10"/>
      <c r="K672" s="10"/>
      <c r="L672" s="10"/>
      <c r="M672" s="10"/>
      <c r="N672" s="10"/>
      <c r="O672" s="10"/>
      <c r="P672" s="10"/>
      <c r="Q672" s="10"/>
      <c r="R672" s="10"/>
      <c r="S672" s="10"/>
      <c r="T672" s="10"/>
      <c r="U672" s="10"/>
      <c r="V672" s="10"/>
      <c r="W672" s="10"/>
      <c r="X672" s="10"/>
    </row>
    <row r="673" spans="3:24">
      <c r="C673" s="22"/>
      <c r="D673" s="19"/>
      <c r="E673" s="21"/>
      <c r="F673" s="21"/>
      <c r="G673" s="10"/>
      <c r="H673" s="10"/>
      <c r="I673" s="10"/>
      <c r="J673" s="10"/>
      <c r="K673" s="10"/>
      <c r="L673" s="10"/>
      <c r="M673" s="10"/>
      <c r="N673" s="10"/>
      <c r="O673" s="10"/>
      <c r="P673" s="10"/>
      <c r="Q673" s="10"/>
      <c r="R673" s="10"/>
      <c r="S673" s="10"/>
      <c r="T673" s="10"/>
      <c r="U673" s="10"/>
      <c r="V673" s="10"/>
      <c r="W673" s="10"/>
      <c r="X673" s="10"/>
    </row>
    <row r="674" spans="3:24">
      <c r="C674" s="22"/>
      <c r="D674" s="19"/>
      <c r="E674" s="21"/>
      <c r="F674" s="21"/>
      <c r="G674" s="10"/>
      <c r="H674" s="10"/>
      <c r="I674" s="10"/>
      <c r="J674" s="10"/>
      <c r="K674" s="10"/>
      <c r="L674" s="10"/>
      <c r="M674" s="10"/>
      <c r="N674" s="10"/>
      <c r="O674" s="10"/>
      <c r="P674" s="10"/>
      <c r="Q674" s="10"/>
      <c r="R674" s="10"/>
      <c r="S674" s="10"/>
      <c r="T674" s="10"/>
      <c r="U674" s="10"/>
      <c r="V674" s="10"/>
      <c r="W674" s="10"/>
      <c r="X674" s="10"/>
    </row>
    <row r="675" spans="3:24">
      <c r="C675" s="22"/>
      <c r="D675" s="19"/>
      <c r="E675" s="21"/>
      <c r="F675" s="21"/>
      <c r="G675" s="10"/>
      <c r="H675" s="10"/>
      <c r="I675" s="10"/>
      <c r="J675" s="10"/>
      <c r="K675" s="10"/>
      <c r="L675" s="10"/>
      <c r="M675" s="10"/>
      <c r="N675" s="10"/>
      <c r="O675" s="10"/>
      <c r="P675" s="10"/>
      <c r="Q675" s="10"/>
      <c r="R675" s="10"/>
      <c r="S675" s="10"/>
      <c r="T675" s="10"/>
      <c r="U675" s="10"/>
      <c r="V675" s="10"/>
      <c r="W675" s="10"/>
      <c r="X675" s="10"/>
    </row>
    <row r="676" spans="3:24">
      <c r="C676" s="22"/>
      <c r="D676" s="19"/>
      <c r="E676" s="21"/>
      <c r="F676" s="21"/>
      <c r="G676" s="10"/>
      <c r="H676" s="10"/>
      <c r="I676" s="10"/>
      <c r="J676" s="10"/>
      <c r="K676" s="10"/>
      <c r="L676" s="10"/>
      <c r="M676" s="10"/>
      <c r="N676" s="10"/>
      <c r="O676" s="10"/>
      <c r="P676" s="10"/>
      <c r="Q676" s="10"/>
      <c r="R676" s="10"/>
      <c r="S676" s="10"/>
      <c r="T676" s="10"/>
      <c r="U676" s="10"/>
      <c r="V676" s="10"/>
      <c r="W676" s="10"/>
      <c r="X676" s="10"/>
    </row>
    <row r="677" spans="3:24">
      <c r="C677" s="22"/>
      <c r="D677" s="19"/>
      <c r="E677" s="21"/>
      <c r="F677" s="21"/>
      <c r="G677" s="10"/>
      <c r="H677" s="10"/>
      <c r="I677" s="10"/>
      <c r="J677" s="10"/>
      <c r="K677" s="10"/>
      <c r="L677" s="10"/>
      <c r="M677" s="10"/>
      <c r="N677" s="10"/>
      <c r="O677" s="10"/>
      <c r="P677" s="10"/>
      <c r="Q677" s="10"/>
      <c r="R677" s="10"/>
      <c r="S677" s="10"/>
      <c r="T677" s="10"/>
      <c r="U677" s="10"/>
      <c r="V677" s="10"/>
      <c r="W677" s="10"/>
      <c r="X677" s="10"/>
    </row>
    <row r="678" spans="3:24">
      <c r="C678" s="22"/>
      <c r="D678" s="19"/>
      <c r="E678" s="21"/>
      <c r="F678" s="21"/>
      <c r="G678" s="10"/>
      <c r="H678" s="10"/>
      <c r="I678" s="10"/>
      <c r="J678" s="10"/>
      <c r="K678" s="10"/>
      <c r="L678" s="10"/>
      <c r="M678" s="10"/>
      <c r="N678" s="10"/>
      <c r="O678" s="10"/>
      <c r="P678" s="10"/>
      <c r="Q678" s="10"/>
      <c r="R678" s="10"/>
      <c r="S678" s="10"/>
      <c r="T678" s="10"/>
      <c r="U678" s="10"/>
      <c r="V678" s="10"/>
      <c r="W678" s="10"/>
      <c r="X678" s="10"/>
    </row>
    <row r="679" spans="3:24">
      <c r="C679" s="22"/>
      <c r="D679" s="19"/>
      <c r="E679" s="21"/>
      <c r="F679" s="21"/>
      <c r="G679" s="10"/>
      <c r="H679" s="10"/>
      <c r="I679" s="10"/>
      <c r="J679" s="10"/>
      <c r="K679" s="10"/>
      <c r="L679" s="10"/>
      <c r="M679" s="10"/>
      <c r="N679" s="10"/>
      <c r="O679" s="10"/>
      <c r="P679" s="10"/>
      <c r="Q679" s="10"/>
      <c r="R679" s="10"/>
      <c r="S679" s="10"/>
      <c r="T679" s="10"/>
      <c r="U679" s="10"/>
      <c r="V679" s="10"/>
      <c r="W679" s="10"/>
      <c r="X679" s="10"/>
    </row>
    <row r="680" spans="3:24">
      <c r="C680" s="22"/>
      <c r="D680" s="19"/>
      <c r="E680" s="21"/>
      <c r="F680" s="21"/>
      <c r="G680" s="10"/>
      <c r="H680" s="10"/>
      <c r="I680" s="10"/>
      <c r="J680" s="10"/>
      <c r="K680" s="10"/>
      <c r="L680" s="10"/>
      <c r="M680" s="10"/>
      <c r="N680" s="10"/>
      <c r="O680" s="10"/>
      <c r="P680" s="10"/>
      <c r="Q680" s="10"/>
      <c r="R680" s="10"/>
      <c r="S680" s="10"/>
      <c r="T680" s="10"/>
      <c r="U680" s="10"/>
      <c r="V680" s="10"/>
      <c r="W680" s="10"/>
      <c r="X680" s="10"/>
    </row>
    <row r="681" spans="3:24">
      <c r="C681" s="22"/>
      <c r="D681" s="19"/>
      <c r="E681" s="21"/>
      <c r="F681" s="21"/>
      <c r="G681" s="10"/>
      <c r="H681" s="10"/>
      <c r="I681" s="10"/>
      <c r="J681" s="10"/>
      <c r="K681" s="10"/>
      <c r="L681" s="10"/>
      <c r="M681" s="10"/>
      <c r="N681" s="10"/>
      <c r="O681" s="10"/>
      <c r="P681" s="10"/>
      <c r="Q681" s="10"/>
      <c r="R681" s="10"/>
      <c r="S681" s="10"/>
      <c r="T681" s="10"/>
      <c r="U681" s="10"/>
      <c r="V681" s="10"/>
      <c r="W681" s="10"/>
      <c r="X681" s="10"/>
    </row>
    <row r="682" spans="3:24">
      <c r="C682" s="22"/>
      <c r="D682" s="19"/>
      <c r="E682" s="21"/>
      <c r="F682" s="21"/>
      <c r="G682" s="10"/>
      <c r="H682" s="10"/>
      <c r="I682" s="10"/>
      <c r="J682" s="10"/>
      <c r="K682" s="10"/>
      <c r="L682" s="10"/>
      <c r="M682" s="10"/>
      <c r="N682" s="10"/>
      <c r="O682" s="10"/>
      <c r="P682" s="10"/>
      <c r="Q682" s="10"/>
      <c r="R682" s="10"/>
      <c r="S682" s="10"/>
      <c r="T682" s="10"/>
      <c r="U682" s="10"/>
      <c r="V682" s="10"/>
      <c r="W682" s="10"/>
      <c r="X682" s="10"/>
    </row>
    <row r="683" spans="3:24">
      <c r="C683" s="22"/>
      <c r="D683" s="19"/>
      <c r="E683" s="21"/>
      <c r="F683" s="21"/>
      <c r="G683" s="10"/>
      <c r="H683" s="10"/>
      <c r="I683" s="10"/>
      <c r="J683" s="10"/>
      <c r="K683" s="10"/>
      <c r="L683" s="10"/>
      <c r="M683" s="10"/>
      <c r="N683" s="10"/>
      <c r="O683" s="10"/>
      <c r="P683" s="10"/>
      <c r="Q683" s="10"/>
      <c r="R683" s="10"/>
      <c r="S683" s="10"/>
      <c r="T683" s="10"/>
      <c r="U683" s="10"/>
      <c r="V683" s="10"/>
      <c r="W683" s="10"/>
      <c r="X683" s="10"/>
    </row>
    <row r="684" spans="3:24">
      <c r="C684" s="22"/>
      <c r="D684" s="19"/>
      <c r="E684" s="21"/>
      <c r="F684" s="21"/>
      <c r="G684" s="10"/>
      <c r="H684" s="10"/>
      <c r="I684" s="10"/>
      <c r="J684" s="10"/>
      <c r="K684" s="10"/>
      <c r="L684" s="10"/>
      <c r="M684" s="10"/>
      <c r="N684" s="10"/>
      <c r="O684" s="10"/>
      <c r="P684" s="10"/>
      <c r="Q684" s="10"/>
      <c r="R684" s="10"/>
      <c r="S684" s="10"/>
      <c r="T684" s="10"/>
      <c r="U684" s="10"/>
      <c r="V684" s="10"/>
      <c r="W684" s="10"/>
      <c r="X684" s="10"/>
    </row>
    <row r="685" spans="3:24">
      <c r="C685" s="22"/>
      <c r="D685" s="19"/>
      <c r="E685" s="21"/>
      <c r="F685" s="21"/>
      <c r="G685" s="10"/>
      <c r="H685" s="10"/>
      <c r="I685" s="10"/>
      <c r="J685" s="10"/>
      <c r="K685" s="10"/>
      <c r="L685" s="10"/>
      <c r="M685" s="10"/>
      <c r="N685" s="10"/>
      <c r="O685" s="10"/>
      <c r="P685" s="10"/>
      <c r="Q685" s="10"/>
      <c r="R685" s="10"/>
      <c r="S685" s="10"/>
      <c r="T685" s="10"/>
      <c r="U685" s="10"/>
      <c r="V685" s="10"/>
      <c r="W685" s="10"/>
      <c r="X685" s="10"/>
    </row>
    <row r="686" spans="3:24">
      <c r="C686" s="22"/>
      <c r="D686" s="19"/>
      <c r="E686" s="21"/>
      <c r="F686" s="21"/>
      <c r="G686" s="10"/>
      <c r="H686" s="10"/>
      <c r="I686" s="10"/>
      <c r="J686" s="10"/>
      <c r="K686" s="10"/>
      <c r="L686" s="10"/>
      <c r="M686" s="10"/>
      <c r="N686" s="10"/>
      <c r="O686" s="10"/>
      <c r="P686" s="10"/>
      <c r="Q686" s="10"/>
      <c r="R686" s="10"/>
      <c r="S686" s="10"/>
      <c r="T686" s="10"/>
      <c r="U686" s="10"/>
      <c r="V686" s="10"/>
      <c r="W686" s="10"/>
      <c r="X686" s="10"/>
    </row>
    <row r="687" spans="3:24">
      <c r="C687" s="22"/>
      <c r="D687" s="19"/>
      <c r="E687" s="21"/>
      <c r="F687" s="21"/>
      <c r="G687" s="10"/>
      <c r="H687" s="10"/>
      <c r="I687" s="10"/>
      <c r="J687" s="10"/>
      <c r="K687" s="10"/>
      <c r="L687" s="10"/>
      <c r="M687" s="10"/>
      <c r="N687" s="10"/>
      <c r="O687" s="10"/>
      <c r="P687" s="10"/>
      <c r="Q687" s="10"/>
      <c r="R687" s="10"/>
      <c r="S687" s="10"/>
      <c r="T687" s="10"/>
      <c r="U687" s="10"/>
      <c r="V687" s="10"/>
      <c r="W687" s="10"/>
      <c r="X687" s="10"/>
    </row>
    <row r="688" spans="3:24">
      <c r="C688" s="22"/>
      <c r="D688" s="19"/>
      <c r="E688" s="21"/>
      <c r="F688" s="21"/>
      <c r="G688" s="10"/>
      <c r="H688" s="10"/>
      <c r="I688" s="10"/>
      <c r="J688" s="10"/>
      <c r="K688" s="10"/>
      <c r="L688" s="10"/>
      <c r="M688" s="10"/>
      <c r="N688" s="10"/>
      <c r="O688" s="10"/>
      <c r="P688" s="10"/>
      <c r="Q688" s="10"/>
      <c r="R688" s="10"/>
      <c r="S688" s="10"/>
      <c r="T688" s="10"/>
      <c r="U688" s="10"/>
      <c r="V688" s="10"/>
      <c r="W688" s="10"/>
      <c r="X688" s="10"/>
    </row>
    <row r="689" spans="3:24">
      <c r="C689" s="22"/>
      <c r="D689" s="19"/>
      <c r="E689" s="21"/>
      <c r="F689" s="21"/>
      <c r="G689" s="10"/>
      <c r="H689" s="10"/>
      <c r="I689" s="10"/>
      <c r="J689" s="10"/>
      <c r="K689" s="10"/>
      <c r="L689" s="10"/>
      <c r="M689" s="10"/>
      <c r="N689" s="10"/>
      <c r="O689" s="10"/>
      <c r="P689" s="10"/>
      <c r="Q689" s="10"/>
      <c r="R689" s="10"/>
      <c r="S689" s="10"/>
      <c r="T689" s="10"/>
      <c r="U689" s="10"/>
      <c r="V689" s="10"/>
      <c r="W689" s="10"/>
      <c r="X689" s="10"/>
    </row>
    <row r="690" spans="3:24">
      <c r="C690" s="22"/>
      <c r="D690" s="19"/>
      <c r="E690" s="21"/>
      <c r="F690" s="21"/>
      <c r="G690" s="10"/>
      <c r="H690" s="10"/>
      <c r="I690" s="10"/>
      <c r="J690" s="10"/>
      <c r="K690" s="10"/>
      <c r="L690" s="10"/>
      <c r="M690" s="10"/>
      <c r="N690" s="10"/>
      <c r="O690" s="10"/>
      <c r="P690" s="10"/>
      <c r="Q690" s="10"/>
      <c r="R690" s="10"/>
      <c r="S690" s="10"/>
      <c r="T690" s="10"/>
      <c r="U690" s="10"/>
      <c r="V690" s="10"/>
      <c r="W690" s="10"/>
      <c r="X690" s="10"/>
    </row>
    <row r="691" spans="3:24">
      <c r="C691" s="22"/>
      <c r="D691" s="19"/>
      <c r="E691" s="21"/>
      <c r="F691" s="21"/>
      <c r="G691" s="10"/>
      <c r="H691" s="10"/>
      <c r="I691" s="10"/>
      <c r="J691" s="10"/>
      <c r="K691" s="10"/>
      <c r="L691" s="10"/>
      <c r="M691" s="10"/>
      <c r="N691" s="10"/>
      <c r="O691" s="10"/>
      <c r="P691" s="10"/>
      <c r="Q691" s="10"/>
      <c r="R691" s="10"/>
      <c r="S691" s="10"/>
      <c r="T691" s="10"/>
      <c r="U691" s="10"/>
      <c r="V691" s="10"/>
      <c r="W691" s="10"/>
      <c r="X691" s="10"/>
    </row>
    <row r="692" spans="3:24">
      <c r="C692" s="22"/>
      <c r="D692" s="19"/>
      <c r="E692" s="21"/>
      <c r="F692" s="21"/>
      <c r="G692" s="10"/>
      <c r="H692" s="10"/>
      <c r="I692" s="10"/>
      <c r="J692" s="10"/>
      <c r="K692" s="10"/>
      <c r="L692" s="10"/>
      <c r="M692" s="10"/>
      <c r="N692" s="10"/>
      <c r="O692" s="10"/>
      <c r="P692" s="10"/>
      <c r="Q692" s="10"/>
      <c r="R692" s="10"/>
      <c r="S692" s="10"/>
      <c r="T692" s="10"/>
      <c r="U692" s="10"/>
      <c r="V692" s="10"/>
      <c r="W692" s="10"/>
      <c r="X692" s="10"/>
    </row>
    <row r="693" spans="3:24">
      <c r="C693" s="22"/>
      <c r="D693" s="19"/>
      <c r="E693" s="21"/>
      <c r="F693" s="21"/>
      <c r="G693" s="10"/>
      <c r="H693" s="10"/>
      <c r="I693" s="10"/>
      <c r="J693" s="10"/>
      <c r="K693" s="10"/>
      <c r="L693" s="10"/>
      <c r="M693" s="10"/>
      <c r="N693" s="10"/>
      <c r="O693" s="10"/>
      <c r="P693" s="10"/>
      <c r="Q693" s="10"/>
      <c r="R693" s="10"/>
      <c r="S693" s="10"/>
      <c r="T693" s="10"/>
      <c r="U693" s="10"/>
      <c r="V693" s="10"/>
      <c r="W693" s="10"/>
      <c r="X693" s="10"/>
    </row>
    <row r="694" spans="3:24">
      <c r="C694" s="22"/>
      <c r="D694" s="19"/>
      <c r="E694" s="21"/>
      <c r="F694" s="21"/>
      <c r="G694" s="10"/>
      <c r="H694" s="10"/>
      <c r="I694" s="10"/>
      <c r="J694" s="10"/>
      <c r="K694" s="10"/>
      <c r="L694" s="10"/>
      <c r="M694" s="10"/>
      <c r="N694" s="10"/>
      <c r="O694" s="10"/>
      <c r="P694" s="10"/>
      <c r="Q694" s="10"/>
      <c r="R694" s="10"/>
      <c r="S694" s="10"/>
      <c r="T694" s="10"/>
      <c r="U694" s="10"/>
      <c r="V694" s="10"/>
      <c r="W694" s="10"/>
      <c r="X694" s="10"/>
    </row>
    <row r="695" spans="3:24">
      <c r="C695" s="22"/>
      <c r="D695" s="19"/>
      <c r="E695" s="21"/>
      <c r="F695" s="21"/>
      <c r="G695" s="10"/>
      <c r="H695" s="10"/>
      <c r="I695" s="10"/>
      <c r="J695" s="10"/>
      <c r="K695" s="10"/>
      <c r="L695" s="10"/>
      <c r="M695" s="10"/>
      <c r="N695" s="10"/>
      <c r="O695" s="10"/>
      <c r="P695" s="10"/>
      <c r="Q695" s="10"/>
      <c r="R695" s="10"/>
      <c r="S695" s="10"/>
      <c r="T695" s="10"/>
      <c r="U695" s="10"/>
      <c r="V695" s="10"/>
      <c r="W695" s="10"/>
      <c r="X695" s="10"/>
    </row>
    <row r="696" spans="3:24">
      <c r="C696" s="22"/>
      <c r="D696" s="19"/>
      <c r="E696" s="21"/>
      <c r="F696" s="21"/>
      <c r="G696" s="10"/>
      <c r="H696" s="10"/>
      <c r="I696" s="10"/>
      <c r="J696" s="10"/>
      <c r="K696" s="10"/>
      <c r="L696" s="10"/>
      <c r="M696" s="10"/>
      <c r="N696" s="10"/>
      <c r="O696" s="10"/>
      <c r="P696" s="10"/>
      <c r="Q696" s="10"/>
      <c r="R696" s="10"/>
      <c r="S696" s="10"/>
      <c r="T696" s="10"/>
      <c r="U696" s="10"/>
      <c r="V696" s="10"/>
      <c r="W696" s="10"/>
      <c r="X696" s="10"/>
    </row>
    <row r="697" spans="3:24">
      <c r="C697" s="22"/>
      <c r="D697" s="19"/>
      <c r="E697" s="21"/>
      <c r="F697" s="21"/>
      <c r="G697" s="10"/>
      <c r="H697" s="10"/>
      <c r="I697" s="10"/>
      <c r="J697" s="10"/>
      <c r="K697" s="10"/>
      <c r="L697" s="10"/>
      <c r="M697" s="10"/>
      <c r="N697" s="10"/>
      <c r="O697" s="10"/>
      <c r="P697" s="10"/>
      <c r="Q697" s="10"/>
      <c r="R697" s="10"/>
      <c r="S697" s="10"/>
      <c r="T697" s="10"/>
      <c r="U697" s="10"/>
      <c r="V697" s="10"/>
      <c r="W697" s="10"/>
      <c r="X697" s="10"/>
    </row>
    <row r="698" spans="3:24">
      <c r="C698" s="22"/>
      <c r="D698" s="19"/>
      <c r="E698" s="21"/>
      <c r="F698" s="21"/>
      <c r="G698" s="10"/>
      <c r="H698" s="10"/>
      <c r="I698" s="10"/>
      <c r="J698" s="10"/>
      <c r="K698" s="10"/>
      <c r="L698" s="10"/>
      <c r="M698" s="10"/>
      <c r="N698" s="10"/>
      <c r="O698" s="10"/>
      <c r="P698" s="10"/>
      <c r="Q698" s="10"/>
      <c r="R698" s="10"/>
      <c r="S698" s="10"/>
      <c r="T698" s="10"/>
      <c r="U698" s="10"/>
      <c r="V698" s="10"/>
      <c r="W698" s="10"/>
      <c r="X698" s="10"/>
    </row>
    <row r="699" spans="3:24">
      <c r="C699" s="22"/>
      <c r="D699" s="19"/>
      <c r="E699" s="21"/>
      <c r="F699" s="21"/>
      <c r="G699" s="10"/>
      <c r="H699" s="10"/>
      <c r="I699" s="10"/>
      <c r="J699" s="10"/>
      <c r="K699" s="10"/>
      <c r="L699" s="10"/>
      <c r="M699" s="10"/>
      <c r="N699" s="10"/>
      <c r="O699" s="10"/>
      <c r="P699" s="10"/>
      <c r="Q699" s="10"/>
      <c r="R699" s="10"/>
      <c r="S699" s="10"/>
      <c r="T699" s="10"/>
      <c r="U699" s="10"/>
      <c r="V699" s="10"/>
      <c r="W699" s="10"/>
      <c r="X699" s="10"/>
    </row>
    <row r="700" spans="3:24">
      <c r="C700" s="22"/>
      <c r="D700" s="19"/>
      <c r="E700" s="21"/>
      <c r="F700" s="21"/>
      <c r="G700" s="10"/>
      <c r="H700" s="10"/>
      <c r="I700" s="10"/>
      <c r="J700" s="10"/>
      <c r="K700" s="10"/>
      <c r="L700" s="10"/>
      <c r="M700" s="10"/>
      <c r="N700" s="10"/>
      <c r="O700" s="10"/>
      <c r="P700" s="10"/>
      <c r="Q700" s="10"/>
      <c r="R700" s="10"/>
      <c r="S700" s="10"/>
      <c r="T700" s="10"/>
      <c r="U700" s="10"/>
      <c r="V700" s="10"/>
      <c r="W700" s="10"/>
      <c r="X700" s="10"/>
    </row>
    <row r="701" spans="3:24">
      <c r="C701" s="22"/>
      <c r="D701" s="19"/>
      <c r="E701" s="21"/>
      <c r="F701" s="21"/>
      <c r="G701" s="10"/>
      <c r="H701" s="10"/>
      <c r="I701" s="10"/>
      <c r="J701" s="10"/>
      <c r="K701" s="10"/>
      <c r="L701" s="10"/>
      <c r="M701" s="10"/>
      <c r="N701" s="10"/>
      <c r="O701" s="10"/>
      <c r="P701" s="10"/>
      <c r="Q701" s="10"/>
      <c r="R701" s="10"/>
      <c r="S701" s="10"/>
      <c r="T701" s="10"/>
      <c r="U701" s="10"/>
      <c r="V701" s="10"/>
      <c r="W701" s="10"/>
      <c r="X701" s="10"/>
    </row>
    <row r="702" spans="3:24">
      <c r="C702" s="22"/>
      <c r="D702" s="19"/>
      <c r="E702" s="21"/>
      <c r="F702" s="21"/>
      <c r="G702" s="10"/>
      <c r="H702" s="10"/>
      <c r="I702" s="10"/>
      <c r="J702" s="10"/>
      <c r="K702" s="10"/>
      <c r="L702" s="10"/>
      <c r="M702" s="10"/>
      <c r="N702" s="10"/>
      <c r="O702" s="10"/>
      <c r="P702" s="10"/>
      <c r="Q702" s="10"/>
      <c r="R702" s="10"/>
      <c r="S702" s="10"/>
      <c r="T702" s="10"/>
      <c r="U702" s="10"/>
      <c r="V702" s="10"/>
      <c r="W702" s="10"/>
      <c r="X702" s="10"/>
    </row>
    <row r="703" spans="3:24">
      <c r="C703" s="22"/>
      <c r="D703" s="19"/>
      <c r="E703" s="21"/>
      <c r="F703" s="21"/>
      <c r="G703" s="10"/>
      <c r="H703" s="10"/>
      <c r="I703" s="10"/>
      <c r="J703" s="10"/>
      <c r="K703" s="10"/>
      <c r="L703" s="10"/>
      <c r="M703" s="10"/>
      <c r="N703" s="10"/>
      <c r="O703" s="10"/>
      <c r="P703" s="10"/>
      <c r="Q703" s="10"/>
      <c r="R703" s="10"/>
      <c r="S703" s="10"/>
      <c r="T703" s="10"/>
      <c r="U703" s="10"/>
      <c r="V703" s="10"/>
      <c r="W703" s="10"/>
      <c r="X703" s="10"/>
    </row>
    <row r="704" spans="3:24">
      <c r="C704" s="22"/>
      <c r="D704" s="19"/>
      <c r="E704" s="21"/>
      <c r="F704" s="21"/>
      <c r="G704" s="10"/>
      <c r="H704" s="10"/>
      <c r="I704" s="10"/>
      <c r="J704" s="10"/>
      <c r="K704" s="10"/>
      <c r="L704" s="10"/>
      <c r="M704" s="10"/>
      <c r="N704" s="10"/>
      <c r="O704" s="10"/>
      <c r="P704" s="10"/>
      <c r="Q704" s="10"/>
      <c r="R704" s="10"/>
      <c r="S704" s="10"/>
      <c r="T704" s="10"/>
      <c r="U704" s="10"/>
      <c r="V704" s="10"/>
      <c r="W704" s="10"/>
      <c r="X704" s="10"/>
    </row>
    <row r="705" spans="3:24">
      <c r="C705" s="22"/>
      <c r="D705" s="19"/>
      <c r="E705" s="21"/>
      <c r="F705" s="21"/>
      <c r="G705" s="10"/>
      <c r="H705" s="10"/>
      <c r="I705" s="10"/>
      <c r="J705" s="10"/>
      <c r="K705" s="10"/>
      <c r="L705" s="10"/>
      <c r="M705" s="10"/>
      <c r="N705" s="10"/>
      <c r="O705" s="10"/>
      <c r="P705" s="10"/>
      <c r="Q705" s="10"/>
      <c r="R705" s="10"/>
      <c r="S705" s="10"/>
      <c r="T705" s="10"/>
      <c r="U705" s="10"/>
      <c r="V705" s="10"/>
      <c r="W705" s="10"/>
      <c r="X705" s="10"/>
    </row>
    <row r="706" spans="3:24">
      <c r="C706" s="22"/>
      <c r="D706" s="19"/>
      <c r="E706" s="21"/>
      <c r="F706" s="21"/>
      <c r="G706" s="10"/>
      <c r="H706" s="10"/>
      <c r="I706" s="10"/>
      <c r="J706" s="10"/>
      <c r="K706" s="10"/>
      <c r="L706" s="10"/>
      <c r="M706" s="10"/>
      <c r="N706" s="10"/>
      <c r="O706" s="10"/>
      <c r="P706" s="10"/>
      <c r="Q706" s="10"/>
      <c r="R706" s="10"/>
      <c r="S706" s="10"/>
      <c r="T706" s="10"/>
      <c r="U706" s="10"/>
      <c r="V706" s="10"/>
      <c r="W706" s="10"/>
      <c r="X706" s="10"/>
    </row>
    <row r="707" spans="3:24">
      <c r="C707" s="22"/>
      <c r="D707" s="19"/>
      <c r="E707" s="21"/>
      <c r="F707" s="21"/>
      <c r="G707" s="10"/>
      <c r="H707" s="10"/>
      <c r="I707" s="10"/>
      <c r="J707" s="10"/>
      <c r="K707" s="10"/>
      <c r="L707" s="10"/>
      <c r="M707" s="10"/>
      <c r="N707" s="10"/>
      <c r="O707" s="10"/>
      <c r="P707" s="10"/>
      <c r="Q707" s="10"/>
      <c r="R707" s="10"/>
      <c r="S707" s="10"/>
      <c r="T707" s="10"/>
      <c r="U707" s="10"/>
      <c r="V707" s="10"/>
      <c r="W707" s="10"/>
      <c r="X707" s="10"/>
    </row>
    <row r="708" spans="3:24">
      <c r="C708" s="22"/>
      <c r="D708" s="19"/>
      <c r="E708" s="21"/>
      <c r="F708" s="21"/>
      <c r="G708" s="10"/>
      <c r="H708" s="10"/>
      <c r="I708" s="10"/>
      <c r="J708" s="10"/>
      <c r="K708" s="10"/>
      <c r="L708" s="10"/>
      <c r="M708" s="10"/>
      <c r="N708" s="10"/>
      <c r="O708" s="10"/>
      <c r="P708" s="10"/>
      <c r="Q708" s="10"/>
      <c r="R708" s="10"/>
      <c r="S708" s="10"/>
      <c r="T708" s="10"/>
      <c r="U708" s="10"/>
      <c r="V708" s="10"/>
      <c r="W708" s="10"/>
      <c r="X708" s="10"/>
    </row>
    <row r="709" spans="3:24">
      <c r="C709" s="22"/>
      <c r="D709" s="19"/>
      <c r="E709" s="21"/>
      <c r="F709" s="21"/>
      <c r="G709" s="10"/>
      <c r="H709" s="10"/>
      <c r="I709" s="10"/>
      <c r="J709" s="10"/>
      <c r="K709" s="10"/>
      <c r="L709" s="10"/>
      <c r="M709" s="10"/>
      <c r="N709" s="10"/>
      <c r="O709" s="10"/>
      <c r="P709" s="10"/>
      <c r="Q709" s="10"/>
      <c r="R709" s="10"/>
      <c r="S709" s="10"/>
      <c r="T709" s="10"/>
      <c r="U709" s="10"/>
      <c r="V709" s="10"/>
      <c r="W709" s="10"/>
      <c r="X709" s="10"/>
    </row>
    <row r="710" spans="3:24">
      <c r="C710" s="22"/>
      <c r="D710" s="19"/>
      <c r="E710" s="21"/>
      <c r="F710" s="21"/>
      <c r="G710" s="10"/>
      <c r="H710" s="10"/>
      <c r="I710" s="10"/>
      <c r="J710" s="10"/>
      <c r="K710" s="10"/>
      <c r="L710" s="10"/>
      <c r="M710" s="10"/>
      <c r="N710" s="10"/>
      <c r="O710" s="10"/>
      <c r="P710" s="10"/>
      <c r="Q710" s="10"/>
      <c r="R710" s="10"/>
      <c r="S710" s="10"/>
      <c r="T710" s="10"/>
      <c r="U710" s="10"/>
      <c r="V710" s="10"/>
      <c r="W710" s="10"/>
      <c r="X710" s="10"/>
    </row>
    <row r="711" spans="3:24">
      <c r="C711" s="22"/>
      <c r="D711" s="19"/>
      <c r="E711" s="21"/>
      <c r="F711" s="21"/>
      <c r="G711" s="10"/>
      <c r="H711" s="10"/>
      <c r="I711" s="10"/>
      <c r="J711" s="10"/>
      <c r="K711" s="10"/>
      <c r="L711" s="10"/>
      <c r="M711" s="10"/>
      <c r="N711" s="10"/>
      <c r="O711" s="10"/>
      <c r="P711" s="10"/>
      <c r="Q711" s="10"/>
      <c r="R711" s="10"/>
      <c r="S711" s="10"/>
      <c r="T711" s="10"/>
      <c r="U711" s="10"/>
      <c r="V711" s="10"/>
      <c r="W711" s="10"/>
      <c r="X711" s="10"/>
    </row>
    <row r="712" spans="3:24">
      <c r="C712" s="22"/>
      <c r="D712" s="19"/>
      <c r="E712" s="21"/>
      <c r="F712" s="21"/>
      <c r="G712" s="10"/>
      <c r="H712" s="10"/>
      <c r="I712" s="10"/>
      <c r="J712" s="10"/>
      <c r="K712" s="10"/>
      <c r="L712" s="10"/>
      <c r="M712" s="10"/>
      <c r="N712" s="10"/>
      <c r="O712" s="10"/>
      <c r="P712" s="10"/>
      <c r="Q712" s="10"/>
      <c r="R712" s="10"/>
      <c r="S712" s="10"/>
      <c r="T712" s="10"/>
      <c r="U712" s="10"/>
      <c r="V712" s="10"/>
      <c r="W712" s="10"/>
      <c r="X712" s="10"/>
    </row>
    <row r="713" spans="3:24">
      <c r="G713" s="10"/>
      <c r="H713" s="10"/>
      <c r="I713" s="10"/>
      <c r="J713" s="10"/>
      <c r="K713" s="10"/>
      <c r="L713" s="10"/>
      <c r="M713" s="10"/>
      <c r="N713" s="10"/>
      <c r="O713" s="10"/>
      <c r="P713" s="10"/>
      <c r="Q713" s="10"/>
      <c r="R713" s="10"/>
      <c r="S713" s="10"/>
      <c r="T713" s="10"/>
      <c r="U713" s="10"/>
      <c r="V713" s="10"/>
      <c r="W713" s="10"/>
      <c r="X713" s="10"/>
    </row>
    <row r="714" spans="3:24">
      <c r="G714" s="10"/>
      <c r="H714" s="10"/>
      <c r="I714" s="10"/>
      <c r="J714" s="10"/>
      <c r="K714" s="10"/>
      <c r="L714" s="10"/>
      <c r="M714" s="10"/>
      <c r="N714" s="10"/>
      <c r="O714" s="10"/>
      <c r="P714" s="10"/>
      <c r="Q714" s="10"/>
      <c r="R714" s="10"/>
      <c r="S714" s="10"/>
      <c r="T714" s="10"/>
      <c r="U714" s="10"/>
      <c r="V714" s="10"/>
      <c r="W714" s="10"/>
      <c r="X714" s="10"/>
    </row>
    <row r="715" spans="3:24">
      <c r="G715" s="10"/>
      <c r="H715" s="10"/>
      <c r="I715" s="10"/>
      <c r="J715" s="10"/>
      <c r="K715" s="10"/>
      <c r="L715" s="10"/>
      <c r="M715" s="10"/>
      <c r="N715" s="10"/>
      <c r="O715" s="10"/>
      <c r="P715" s="10"/>
      <c r="Q715" s="10"/>
      <c r="R715" s="10"/>
      <c r="S715" s="10"/>
      <c r="T715" s="10"/>
      <c r="U715" s="10"/>
      <c r="V715" s="10"/>
      <c r="W715" s="10"/>
      <c r="X715" s="10"/>
    </row>
    <row r="716" spans="3:24">
      <c r="G716" s="10"/>
      <c r="H716" s="10"/>
      <c r="I716" s="10"/>
      <c r="J716" s="10"/>
      <c r="K716" s="10"/>
      <c r="L716" s="10"/>
      <c r="M716" s="10"/>
      <c r="N716" s="10"/>
      <c r="O716" s="10"/>
      <c r="P716" s="10"/>
      <c r="Q716" s="10"/>
      <c r="R716" s="10"/>
      <c r="S716" s="10"/>
      <c r="T716" s="10"/>
      <c r="U716" s="10"/>
      <c r="V716" s="10"/>
      <c r="W716" s="10"/>
      <c r="X716" s="10"/>
    </row>
    <row r="717" spans="3:24">
      <c r="G717" s="10"/>
      <c r="H717" s="10"/>
      <c r="I717" s="10"/>
      <c r="J717" s="10"/>
      <c r="K717" s="10"/>
      <c r="L717" s="10"/>
      <c r="M717" s="10"/>
      <c r="N717" s="10"/>
      <c r="O717" s="10"/>
      <c r="P717" s="10"/>
      <c r="Q717" s="10"/>
      <c r="R717" s="10"/>
      <c r="S717" s="10"/>
      <c r="T717" s="10"/>
      <c r="U717" s="10"/>
      <c r="V717" s="10"/>
      <c r="W717" s="10"/>
      <c r="X717" s="10"/>
    </row>
    <row r="718" spans="3:24">
      <c r="G718" s="10"/>
      <c r="H718" s="10"/>
      <c r="I718" s="10"/>
      <c r="J718" s="10"/>
      <c r="K718" s="10"/>
      <c r="L718" s="10"/>
      <c r="M718" s="10"/>
      <c r="N718" s="10"/>
      <c r="O718" s="10"/>
      <c r="P718" s="10"/>
      <c r="Q718" s="10"/>
      <c r="R718" s="10"/>
      <c r="S718" s="10"/>
      <c r="T718" s="10"/>
      <c r="U718" s="10"/>
      <c r="V718" s="10"/>
      <c r="W718" s="10"/>
      <c r="X718" s="10"/>
    </row>
    <row r="719" spans="3:24">
      <c r="G719" s="10"/>
      <c r="H719" s="10"/>
      <c r="I719" s="10"/>
      <c r="J719" s="10"/>
      <c r="K719" s="10"/>
      <c r="L719" s="10"/>
      <c r="M719" s="10"/>
      <c r="N719" s="10"/>
      <c r="O719" s="10"/>
      <c r="P719" s="10"/>
      <c r="Q719" s="10"/>
      <c r="R719" s="10"/>
      <c r="S719" s="10"/>
      <c r="T719" s="10"/>
      <c r="U719" s="10"/>
      <c r="V719" s="10"/>
      <c r="W719" s="10"/>
      <c r="X719" s="10"/>
    </row>
    <row r="720" spans="3:24">
      <c r="G720" s="10"/>
      <c r="H720" s="10"/>
      <c r="I720" s="10"/>
      <c r="J720" s="10"/>
      <c r="K720" s="10"/>
      <c r="L720" s="10"/>
      <c r="M720" s="10"/>
      <c r="N720" s="10"/>
      <c r="O720" s="10"/>
      <c r="P720" s="10"/>
      <c r="Q720" s="10"/>
      <c r="R720" s="10"/>
      <c r="S720" s="10"/>
      <c r="T720" s="10"/>
      <c r="U720" s="10"/>
      <c r="V720" s="10"/>
      <c r="W720" s="10"/>
      <c r="X720" s="10"/>
    </row>
    <row r="721" spans="7:24">
      <c r="G721" s="10"/>
      <c r="H721" s="10"/>
      <c r="I721" s="10"/>
      <c r="J721" s="10"/>
      <c r="K721" s="10"/>
      <c r="L721" s="10"/>
      <c r="M721" s="10"/>
      <c r="N721" s="10"/>
      <c r="O721" s="10"/>
      <c r="P721" s="10"/>
      <c r="Q721" s="10"/>
      <c r="R721" s="10"/>
      <c r="S721" s="10"/>
      <c r="T721" s="10"/>
      <c r="U721" s="10"/>
      <c r="V721" s="10"/>
      <c r="W721" s="10"/>
      <c r="X721" s="10"/>
    </row>
    <row r="722" spans="7:24">
      <c r="G722" s="10"/>
      <c r="H722" s="10"/>
      <c r="I722" s="10"/>
      <c r="J722" s="10"/>
      <c r="K722" s="10"/>
      <c r="L722" s="10"/>
      <c r="M722" s="10"/>
      <c r="N722" s="10"/>
      <c r="O722" s="10"/>
      <c r="P722" s="10"/>
      <c r="Q722" s="10"/>
      <c r="R722" s="10"/>
      <c r="S722" s="10"/>
      <c r="T722" s="10"/>
      <c r="U722" s="10"/>
      <c r="V722" s="10"/>
      <c r="W722" s="10"/>
      <c r="X722" s="10"/>
    </row>
    <row r="723" spans="7:24">
      <c r="G723" s="10"/>
      <c r="H723" s="10"/>
      <c r="I723" s="10"/>
      <c r="J723" s="10"/>
      <c r="K723" s="10"/>
      <c r="L723" s="10"/>
      <c r="M723" s="10"/>
      <c r="N723" s="10"/>
      <c r="O723" s="10"/>
      <c r="P723" s="10"/>
      <c r="Q723" s="10"/>
      <c r="R723" s="10"/>
      <c r="S723" s="10"/>
      <c r="T723" s="10"/>
      <c r="U723" s="10"/>
      <c r="V723" s="10"/>
      <c r="W723" s="10"/>
      <c r="X723" s="10"/>
    </row>
    <row r="724" spans="7:24">
      <c r="G724" s="10"/>
      <c r="H724" s="10"/>
      <c r="I724" s="10"/>
      <c r="J724" s="10"/>
      <c r="K724" s="10"/>
      <c r="L724" s="10"/>
      <c r="M724" s="10"/>
      <c r="N724" s="10"/>
      <c r="O724" s="10"/>
      <c r="P724" s="10"/>
      <c r="Q724" s="10"/>
      <c r="R724" s="10"/>
      <c r="S724" s="10"/>
      <c r="T724" s="10"/>
      <c r="U724" s="10"/>
      <c r="V724" s="10"/>
      <c r="W724" s="10"/>
      <c r="X724" s="10"/>
    </row>
    <row r="725" spans="7:24">
      <c r="G725" s="10"/>
      <c r="H725" s="10"/>
      <c r="I725" s="10"/>
      <c r="J725" s="10"/>
      <c r="K725" s="10"/>
      <c r="L725" s="10"/>
      <c r="M725" s="10"/>
      <c r="N725" s="10"/>
      <c r="O725" s="10"/>
      <c r="P725" s="10"/>
      <c r="Q725" s="10"/>
      <c r="R725" s="10"/>
      <c r="S725" s="10"/>
      <c r="T725" s="10"/>
      <c r="U725" s="10"/>
      <c r="V725" s="10"/>
      <c r="W725" s="10"/>
      <c r="X725" s="10"/>
    </row>
    <row r="726" spans="7:24">
      <c r="G726" s="10"/>
      <c r="H726" s="10"/>
      <c r="I726" s="10"/>
      <c r="J726" s="10"/>
      <c r="K726" s="10"/>
      <c r="L726" s="10"/>
      <c r="M726" s="10"/>
      <c r="N726" s="10"/>
      <c r="O726" s="10"/>
      <c r="P726" s="10"/>
      <c r="Q726" s="10"/>
      <c r="R726" s="10"/>
      <c r="S726" s="10"/>
      <c r="T726" s="10"/>
      <c r="U726" s="10"/>
      <c r="V726" s="10"/>
      <c r="W726" s="10"/>
      <c r="X726" s="10"/>
    </row>
    <row r="727" spans="7:24">
      <c r="G727" s="10"/>
      <c r="H727" s="10"/>
      <c r="I727" s="10"/>
      <c r="J727" s="10"/>
      <c r="K727" s="10"/>
      <c r="L727" s="10"/>
      <c r="M727" s="10"/>
      <c r="N727" s="10"/>
      <c r="O727" s="10"/>
      <c r="P727" s="10"/>
      <c r="Q727" s="10"/>
      <c r="R727" s="10"/>
      <c r="S727" s="10"/>
      <c r="T727" s="10"/>
      <c r="U727" s="10"/>
      <c r="V727" s="10"/>
      <c r="W727" s="10"/>
      <c r="X727" s="10"/>
    </row>
    <row r="728" spans="7:24">
      <c r="G728" s="10"/>
      <c r="H728" s="10"/>
      <c r="I728" s="10"/>
      <c r="J728" s="10"/>
      <c r="K728" s="10"/>
      <c r="L728" s="10"/>
      <c r="M728" s="10"/>
      <c r="N728" s="10"/>
      <c r="O728" s="10"/>
      <c r="P728" s="10"/>
      <c r="Q728" s="10"/>
      <c r="R728" s="10"/>
      <c r="S728" s="10"/>
      <c r="T728" s="10"/>
      <c r="U728" s="10"/>
      <c r="V728" s="10"/>
      <c r="W728" s="10"/>
      <c r="X728" s="10"/>
    </row>
    <row r="729" spans="7:24">
      <c r="G729" s="10"/>
      <c r="H729" s="10"/>
      <c r="I729" s="10"/>
      <c r="J729" s="10"/>
      <c r="K729" s="10"/>
      <c r="L729" s="10"/>
      <c r="M729" s="10"/>
      <c r="N729" s="10"/>
      <c r="O729" s="10"/>
      <c r="P729" s="10"/>
      <c r="Q729" s="10"/>
      <c r="R729" s="10"/>
      <c r="S729" s="10"/>
      <c r="T729" s="10"/>
      <c r="U729" s="10"/>
      <c r="V729" s="10"/>
      <c r="W729" s="10"/>
      <c r="X729" s="10"/>
    </row>
    <row r="730" spans="7:24">
      <c r="G730" s="10"/>
      <c r="H730" s="10"/>
      <c r="I730" s="10"/>
      <c r="J730" s="10"/>
      <c r="K730" s="10"/>
      <c r="L730" s="10"/>
      <c r="M730" s="10"/>
      <c r="N730" s="10"/>
      <c r="O730" s="10"/>
      <c r="P730" s="10"/>
      <c r="Q730" s="10"/>
      <c r="R730" s="10"/>
      <c r="S730" s="10"/>
      <c r="T730" s="10"/>
      <c r="U730" s="10"/>
      <c r="V730" s="10"/>
      <c r="W730" s="10"/>
      <c r="X730" s="10"/>
    </row>
    <row r="731" spans="7:24">
      <c r="G731" s="10"/>
      <c r="H731" s="10"/>
      <c r="I731" s="10"/>
      <c r="J731" s="10"/>
      <c r="K731" s="10"/>
      <c r="L731" s="10"/>
      <c r="M731" s="10"/>
      <c r="N731" s="10"/>
      <c r="O731" s="10"/>
      <c r="P731" s="10"/>
      <c r="Q731" s="10"/>
      <c r="R731" s="10"/>
      <c r="S731" s="10"/>
      <c r="T731" s="10"/>
      <c r="U731" s="10"/>
      <c r="V731" s="10"/>
      <c r="W731" s="10"/>
      <c r="X731" s="10"/>
    </row>
    <row r="732" spans="7:24">
      <c r="G732" s="10"/>
      <c r="H732" s="10"/>
      <c r="I732" s="10"/>
      <c r="J732" s="10"/>
      <c r="K732" s="10"/>
      <c r="L732" s="10"/>
      <c r="M732" s="10"/>
      <c r="N732" s="10"/>
      <c r="O732" s="10"/>
      <c r="P732" s="10"/>
      <c r="Q732" s="10"/>
      <c r="R732" s="10"/>
      <c r="S732" s="10"/>
      <c r="T732" s="10"/>
      <c r="U732" s="10"/>
      <c r="V732" s="10"/>
      <c r="W732" s="10"/>
      <c r="X732" s="10"/>
    </row>
    <row r="733" spans="7:24">
      <c r="G733" s="10"/>
      <c r="H733" s="10"/>
      <c r="I733" s="10"/>
      <c r="J733" s="10"/>
      <c r="K733" s="10"/>
      <c r="L733" s="10"/>
      <c r="M733" s="10"/>
      <c r="N733" s="10"/>
      <c r="O733" s="10"/>
      <c r="P733" s="10"/>
      <c r="Q733" s="10"/>
      <c r="R733" s="10"/>
      <c r="S733" s="10"/>
      <c r="T733" s="10"/>
      <c r="U733" s="10"/>
      <c r="V733" s="10"/>
      <c r="W733" s="10"/>
      <c r="X733" s="10"/>
    </row>
    <row r="734" spans="7:24">
      <c r="G734" s="10"/>
      <c r="H734" s="10"/>
      <c r="I734" s="10"/>
      <c r="J734" s="10"/>
      <c r="K734" s="10"/>
      <c r="L734" s="10"/>
      <c r="M734" s="10"/>
      <c r="N734" s="10"/>
      <c r="O734" s="10"/>
      <c r="P734" s="10"/>
      <c r="Q734" s="10"/>
      <c r="R734" s="10"/>
      <c r="S734" s="10"/>
      <c r="T734" s="10"/>
      <c r="U734" s="10"/>
      <c r="V734" s="10"/>
      <c r="W734" s="10"/>
      <c r="X734" s="10"/>
    </row>
    <row r="735" spans="7:24">
      <c r="G735" s="10"/>
      <c r="H735" s="10"/>
      <c r="I735" s="10"/>
      <c r="J735" s="10"/>
      <c r="K735" s="10"/>
      <c r="L735" s="10"/>
      <c r="M735" s="10"/>
      <c r="N735" s="10"/>
      <c r="O735" s="10"/>
      <c r="P735" s="10"/>
      <c r="Q735" s="10"/>
      <c r="R735" s="10"/>
      <c r="S735" s="10"/>
      <c r="T735" s="10"/>
      <c r="U735" s="10"/>
      <c r="V735" s="10"/>
      <c r="W735" s="10"/>
      <c r="X735" s="10"/>
    </row>
    <row r="736" spans="7:24">
      <c r="G736" s="10"/>
      <c r="H736" s="10"/>
      <c r="I736" s="10"/>
      <c r="J736" s="10"/>
      <c r="K736" s="10"/>
      <c r="L736" s="10"/>
      <c r="M736" s="10"/>
      <c r="N736" s="10"/>
      <c r="O736" s="10"/>
      <c r="P736" s="10"/>
      <c r="Q736" s="10"/>
      <c r="R736" s="10"/>
      <c r="S736" s="10"/>
      <c r="T736" s="10"/>
      <c r="U736" s="10"/>
      <c r="V736" s="10"/>
      <c r="W736" s="10"/>
      <c r="X736" s="10"/>
    </row>
    <row r="737" spans="7:24">
      <c r="G737" s="10"/>
      <c r="H737" s="10"/>
      <c r="I737" s="10"/>
      <c r="J737" s="10"/>
      <c r="K737" s="10"/>
      <c r="L737" s="10"/>
      <c r="M737" s="10"/>
      <c r="N737" s="10"/>
      <c r="O737" s="10"/>
      <c r="P737" s="10"/>
      <c r="Q737" s="10"/>
      <c r="R737" s="10"/>
      <c r="S737" s="10"/>
      <c r="T737" s="10"/>
      <c r="U737" s="10"/>
      <c r="V737" s="10"/>
      <c r="W737" s="10"/>
      <c r="X737" s="10"/>
    </row>
    <row r="738" spans="7:24">
      <c r="G738" s="10"/>
      <c r="H738" s="10"/>
      <c r="I738" s="10"/>
      <c r="J738" s="10"/>
      <c r="K738" s="10"/>
      <c r="L738" s="10"/>
      <c r="M738" s="10"/>
      <c r="N738" s="10"/>
      <c r="O738" s="10"/>
      <c r="P738" s="10"/>
      <c r="Q738" s="10"/>
      <c r="R738" s="10"/>
      <c r="S738" s="10"/>
      <c r="T738" s="10"/>
      <c r="U738" s="10"/>
      <c r="V738" s="10"/>
      <c r="W738" s="10"/>
      <c r="X738" s="10"/>
    </row>
    <row r="739" spans="7:24">
      <c r="G739" s="10"/>
      <c r="H739" s="10"/>
      <c r="I739" s="10"/>
      <c r="J739" s="10"/>
      <c r="K739" s="10"/>
      <c r="L739" s="10"/>
      <c r="M739" s="10"/>
      <c r="N739" s="10"/>
      <c r="O739" s="10"/>
      <c r="P739" s="10"/>
      <c r="Q739" s="10"/>
      <c r="R739" s="10"/>
      <c r="S739" s="10"/>
      <c r="T739" s="10"/>
      <c r="U739" s="10"/>
      <c r="V739" s="10"/>
      <c r="W739" s="10"/>
      <c r="X739" s="10"/>
    </row>
    <row r="740" spans="7:24">
      <c r="G740" s="10"/>
      <c r="H740" s="10"/>
      <c r="I740" s="10"/>
      <c r="J740" s="10"/>
      <c r="K740" s="10"/>
      <c r="L740" s="10"/>
      <c r="M740" s="10"/>
      <c r="N740" s="10"/>
      <c r="O740" s="10"/>
      <c r="P740" s="10"/>
      <c r="Q740" s="10"/>
      <c r="R740" s="10"/>
      <c r="S740" s="10"/>
      <c r="T740" s="10"/>
      <c r="U740" s="10"/>
      <c r="V740" s="10"/>
      <c r="W740" s="10"/>
      <c r="X740" s="10"/>
    </row>
    <row r="741" spans="7:24">
      <c r="G741" s="10"/>
      <c r="H741" s="10"/>
      <c r="I741" s="10"/>
      <c r="J741" s="10"/>
      <c r="K741" s="10"/>
      <c r="L741" s="10"/>
      <c r="M741" s="10"/>
      <c r="N741" s="10"/>
      <c r="O741" s="10"/>
      <c r="P741" s="10"/>
      <c r="Q741" s="10"/>
      <c r="R741" s="10"/>
      <c r="S741" s="10"/>
      <c r="T741" s="10"/>
      <c r="U741" s="10"/>
      <c r="V741" s="10"/>
      <c r="W741" s="10"/>
      <c r="X741" s="10"/>
    </row>
    <row r="742" spans="7:24">
      <c r="G742" s="10"/>
      <c r="H742" s="10"/>
      <c r="I742" s="10"/>
      <c r="J742" s="10"/>
      <c r="K742" s="10"/>
      <c r="L742" s="10"/>
      <c r="M742" s="10"/>
      <c r="N742" s="10"/>
      <c r="O742" s="10"/>
      <c r="P742" s="10"/>
      <c r="Q742" s="10"/>
      <c r="R742" s="10"/>
      <c r="S742" s="10"/>
      <c r="T742" s="10"/>
      <c r="U742" s="10"/>
      <c r="V742" s="10"/>
      <c r="W742" s="10"/>
      <c r="X742" s="10"/>
    </row>
    <row r="743" spans="7:24">
      <c r="G743" s="10"/>
      <c r="H743" s="10"/>
      <c r="I743" s="10"/>
      <c r="J743" s="10"/>
      <c r="K743" s="10"/>
      <c r="L743" s="10"/>
      <c r="M743" s="10"/>
      <c r="N743" s="10"/>
      <c r="O743" s="10"/>
      <c r="P743" s="10"/>
      <c r="Q743" s="10"/>
      <c r="R743" s="10"/>
      <c r="S743" s="10"/>
      <c r="T743" s="10"/>
      <c r="U743" s="10"/>
      <c r="V743" s="10"/>
      <c r="W743" s="10"/>
      <c r="X743" s="10"/>
    </row>
    <row r="744" spans="7:24">
      <c r="G744" s="10"/>
      <c r="H744" s="10"/>
      <c r="I744" s="10"/>
      <c r="J744" s="10"/>
      <c r="K744" s="10"/>
      <c r="L744" s="10"/>
      <c r="M744" s="10"/>
      <c r="N744" s="10"/>
      <c r="O744" s="10"/>
      <c r="P744" s="10"/>
      <c r="Q744" s="10"/>
      <c r="R744" s="10"/>
      <c r="S744" s="10"/>
      <c r="T744" s="10"/>
      <c r="U744" s="10"/>
      <c r="V744" s="10"/>
      <c r="W744" s="10"/>
      <c r="X744" s="10"/>
    </row>
    <row r="745" spans="7:24">
      <c r="G745" s="10"/>
      <c r="H745" s="10"/>
      <c r="I745" s="10"/>
      <c r="J745" s="10"/>
      <c r="K745" s="10"/>
      <c r="L745" s="10"/>
      <c r="M745" s="10"/>
      <c r="N745" s="10"/>
      <c r="O745" s="10"/>
      <c r="P745" s="10"/>
      <c r="Q745" s="10"/>
      <c r="R745" s="10"/>
      <c r="S745" s="10"/>
      <c r="T745" s="10"/>
      <c r="U745" s="10"/>
      <c r="V745" s="10"/>
      <c r="W745" s="10"/>
      <c r="X745" s="10"/>
    </row>
    <row r="746" spans="7:24">
      <c r="G746" s="10"/>
      <c r="H746" s="10"/>
      <c r="I746" s="10"/>
      <c r="J746" s="10"/>
      <c r="K746" s="10"/>
      <c r="L746" s="10"/>
      <c r="M746" s="10"/>
      <c r="N746" s="10"/>
      <c r="O746" s="10"/>
      <c r="P746" s="10"/>
      <c r="Q746" s="10"/>
      <c r="R746" s="10"/>
      <c r="S746" s="10"/>
      <c r="T746" s="10"/>
      <c r="U746" s="10"/>
      <c r="V746" s="10"/>
      <c r="W746" s="10"/>
      <c r="X746" s="10"/>
    </row>
    <row r="747" spans="7:24">
      <c r="G747" s="10"/>
      <c r="H747" s="10"/>
      <c r="I747" s="10"/>
      <c r="J747" s="10"/>
      <c r="K747" s="10"/>
      <c r="L747" s="10"/>
      <c r="M747" s="10"/>
      <c r="N747" s="10"/>
      <c r="O747" s="10"/>
      <c r="P747" s="10"/>
      <c r="Q747" s="10"/>
      <c r="R747" s="10"/>
      <c r="S747" s="10"/>
      <c r="T747" s="10"/>
      <c r="U747" s="10"/>
      <c r="V747" s="10"/>
      <c r="W747" s="10"/>
      <c r="X747" s="10"/>
    </row>
    <row r="748" spans="7:24">
      <c r="G748" s="10"/>
      <c r="H748" s="10"/>
      <c r="I748" s="10"/>
      <c r="J748" s="10"/>
      <c r="K748" s="10"/>
      <c r="L748" s="10"/>
      <c r="M748" s="10"/>
      <c r="N748" s="10"/>
      <c r="O748" s="10"/>
      <c r="P748" s="10"/>
      <c r="Q748" s="10"/>
      <c r="R748" s="10"/>
      <c r="S748" s="10"/>
      <c r="T748" s="10"/>
      <c r="U748" s="10"/>
      <c r="V748" s="10"/>
      <c r="W748" s="10"/>
      <c r="X748" s="10"/>
    </row>
    <row r="749" spans="7:24">
      <c r="G749" s="10"/>
      <c r="H749" s="10"/>
      <c r="I749" s="10"/>
      <c r="J749" s="10"/>
      <c r="K749" s="10"/>
      <c r="L749" s="10"/>
      <c r="M749" s="10"/>
      <c r="N749" s="10"/>
      <c r="O749" s="10"/>
      <c r="P749" s="10"/>
      <c r="Q749" s="10"/>
      <c r="R749" s="10"/>
      <c r="S749" s="10"/>
      <c r="T749" s="10"/>
      <c r="U749" s="10"/>
      <c r="V749" s="10"/>
      <c r="W749" s="10"/>
      <c r="X749" s="10"/>
    </row>
    <row r="750" spans="7:24">
      <c r="G750" s="10"/>
      <c r="H750" s="10"/>
      <c r="I750" s="10"/>
      <c r="J750" s="10"/>
      <c r="K750" s="10"/>
      <c r="L750" s="10"/>
      <c r="M750" s="10"/>
      <c r="N750" s="10"/>
      <c r="O750" s="10"/>
      <c r="P750" s="10"/>
      <c r="Q750" s="10"/>
      <c r="R750" s="10"/>
      <c r="S750" s="10"/>
      <c r="T750" s="10"/>
      <c r="U750" s="10"/>
      <c r="V750" s="10"/>
      <c r="W750" s="10"/>
      <c r="X750" s="10"/>
    </row>
    <row r="751" spans="7:24">
      <c r="G751" s="10"/>
      <c r="H751" s="10"/>
      <c r="I751" s="10"/>
      <c r="J751" s="10"/>
      <c r="K751" s="10"/>
      <c r="L751" s="10"/>
      <c r="M751" s="10"/>
      <c r="N751" s="10"/>
      <c r="O751" s="10"/>
      <c r="P751" s="10"/>
      <c r="Q751" s="10"/>
      <c r="R751" s="10"/>
      <c r="S751" s="10"/>
      <c r="T751" s="10"/>
      <c r="U751" s="10"/>
      <c r="V751" s="10"/>
      <c r="W751" s="10"/>
      <c r="X751" s="10"/>
    </row>
    <row r="752" spans="7:24">
      <c r="G752" s="10"/>
      <c r="H752" s="10"/>
      <c r="I752" s="10"/>
      <c r="J752" s="10"/>
      <c r="K752" s="10"/>
      <c r="L752" s="10"/>
      <c r="M752" s="10"/>
      <c r="N752" s="10"/>
      <c r="O752" s="10"/>
      <c r="P752" s="10"/>
      <c r="Q752" s="10"/>
      <c r="R752" s="10"/>
      <c r="S752" s="10"/>
      <c r="T752" s="10"/>
      <c r="U752" s="10"/>
      <c r="V752" s="10"/>
      <c r="W752" s="10"/>
      <c r="X752" s="10"/>
    </row>
    <row r="753" spans="7:24">
      <c r="G753" s="10"/>
      <c r="H753" s="10"/>
      <c r="I753" s="10"/>
      <c r="J753" s="10"/>
      <c r="K753" s="10"/>
      <c r="L753" s="10"/>
      <c r="M753" s="10"/>
      <c r="N753" s="10"/>
      <c r="O753" s="10"/>
      <c r="P753" s="10"/>
      <c r="Q753" s="10"/>
      <c r="R753" s="10"/>
      <c r="S753" s="10"/>
      <c r="T753" s="10"/>
      <c r="U753" s="10"/>
      <c r="V753" s="10"/>
      <c r="W753" s="10"/>
      <c r="X753" s="10"/>
    </row>
    <row r="754" spans="7:24">
      <c r="G754" s="10"/>
      <c r="H754" s="10"/>
      <c r="I754" s="10"/>
      <c r="J754" s="10"/>
      <c r="K754" s="10"/>
      <c r="L754" s="10"/>
      <c r="M754" s="10"/>
      <c r="N754" s="10"/>
      <c r="O754" s="10"/>
      <c r="P754" s="10"/>
      <c r="Q754" s="10"/>
      <c r="R754" s="10"/>
      <c r="S754" s="10"/>
      <c r="T754" s="10"/>
      <c r="U754" s="10"/>
      <c r="V754" s="10"/>
      <c r="W754" s="10"/>
      <c r="X754" s="10"/>
    </row>
    <row r="755" spans="7:24">
      <c r="G755" s="10"/>
      <c r="H755" s="10"/>
      <c r="I755" s="10"/>
      <c r="J755" s="10"/>
      <c r="K755" s="10"/>
      <c r="L755" s="10"/>
      <c r="M755" s="10"/>
      <c r="N755" s="10"/>
      <c r="O755" s="10"/>
      <c r="P755" s="10"/>
      <c r="Q755" s="10"/>
      <c r="R755" s="10"/>
      <c r="S755" s="10"/>
      <c r="T755" s="10"/>
      <c r="U755" s="10"/>
      <c r="V755" s="10"/>
      <c r="W755" s="10"/>
      <c r="X755" s="10"/>
    </row>
    <row r="756" spans="7:24">
      <c r="G756" s="10"/>
      <c r="H756" s="10"/>
      <c r="I756" s="10"/>
      <c r="J756" s="10"/>
      <c r="K756" s="10"/>
      <c r="L756" s="10"/>
      <c r="M756" s="10"/>
      <c r="N756" s="10"/>
      <c r="O756" s="10"/>
      <c r="P756" s="10"/>
      <c r="Q756" s="10"/>
      <c r="R756" s="10"/>
      <c r="S756" s="10"/>
      <c r="T756" s="10"/>
      <c r="U756" s="10"/>
      <c r="V756" s="10"/>
      <c r="W756" s="10"/>
      <c r="X756" s="10"/>
    </row>
    <row r="757" spans="7:24">
      <c r="G757" s="10"/>
      <c r="H757" s="10"/>
      <c r="I757" s="10"/>
      <c r="J757" s="10"/>
      <c r="K757" s="10"/>
      <c r="L757" s="10"/>
      <c r="M757" s="10"/>
      <c r="N757" s="10"/>
      <c r="O757" s="10"/>
      <c r="P757" s="10"/>
      <c r="Q757" s="10"/>
      <c r="R757" s="10"/>
      <c r="S757" s="10"/>
      <c r="T757" s="10"/>
      <c r="U757" s="10"/>
      <c r="V757" s="10"/>
      <c r="W757" s="10"/>
      <c r="X757" s="10"/>
    </row>
    <row r="758" spans="7:24">
      <c r="G758" s="10"/>
      <c r="H758" s="10"/>
      <c r="I758" s="10"/>
      <c r="J758" s="10"/>
      <c r="K758" s="10"/>
      <c r="L758" s="10"/>
      <c r="M758" s="10"/>
      <c r="N758" s="10"/>
      <c r="O758" s="10"/>
      <c r="P758" s="10"/>
      <c r="Q758" s="10"/>
      <c r="R758" s="10"/>
      <c r="S758" s="10"/>
      <c r="T758" s="10"/>
      <c r="U758" s="10"/>
      <c r="V758" s="10"/>
      <c r="W758" s="10"/>
      <c r="X758" s="10"/>
    </row>
    <row r="759" spans="7:24">
      <c r="G759" s="10"/>
      <c r="H759" s="10"/>
      <c r="I759" s="10"/>
      <c r="J759" s="10"/>
      <c r="K759" s="10"/>
      <c r="L759" s="10"/>
      <c r="M759" s="10"/>
      <c r="N759" s="10"/>
      <c r="O759" s="10"/>
      <c r="P759" s="10"/>
      <c r="Q759" s="10"/>
      <c r="R759" s="10"/>
      <c r="S759" s="10"/>
      <c r="T759" s="10"/>
      <c r="U759" s="10"/>
      <c r="V759" s="10"/>
      <c r="W759" s="10"/>
      <c r="X759" s="10"/>
    </row>
    <row r="760" spans="7:24">
      <c r="G760" s="10"/>
      <c r="H760" s="10"/>
      <c r="I760" s="10"/>
      <c r="J760" s="10"/>
      <c r="K760" s="10"/>
      <c r="L760" s="10"/>
      <c r="M760" s="10"/>
      <c r="N760" s="10"/>
      <c r="O760" s="10"/>
      <c r="P760" s="10"/>
      <c r="Q760" s="10"/>
      <c r="R760" s="10"/>
      <c r="S760" s="10"/>
      <c r="T760" s="10"/>
      <c r="U760" s="10"/>
      <c r="V760" s="10"/>
      <c r="W760" s="10"/>
      <c r="X760" s="10"/>
    </row>
    <row r="761" spans="7:24">
      <c r="G761" s="10"/>
      <c r="H761" s="10"/>
      <c r="I761" s="10"/>
      <c r="J761" s="10"/>
      <c r="K761" s="10"/>
      <c r="L761" s="10"/>
      <c r="M761" s="10"/>
      <c r="N761" s="10"/>
      <c r="O761" s="10"/>
      <c r="P761" s="10"/>
      <c r="Q761" s="10"/>
      <c r="R761" s="10"/>
      <c r="S761" s="10"/>
      <c r="T761" s="10"/>
      <c r="U761" s="10"/>
      <c r="V761" s="10"/>
      <c r="W761" s="10"/>
      <c r="X761" s="10"/>
    </row>
    <row r="762" spans="7:24">
      <c r="G762" s="10"/>
      <c r="H762" s="10"/>
      <c r="I762" s="10"/>
      <c r="J762" s="10"/>
      <c r="K762" s="10"/>
      <c r="L762" s="10"/>
      <c r="M762" s="10"/>
      <c r="N762" s="10"/>
      <c r="O762" s="10"/>
      <c r="P762" s="10"/>
      <c r="Q762" s="10"/>
      <c r="R762" s="10"/>
      <c r="S762" s="10"/>
      <c r="T762" s="10"/>
      <c r="U762" s="10"/>
      <c r="V762" s="10"/>
      <c r="W762" s="10"/>
      <c r="X762" s="10"/>
    </row>
    <row r="763" spans="7:24">
      <c r="G763" s="10"/>
      <c r="H763" s="10"/>
      <c r="I763" s="10"/>
      <c r="J763" s="10"/>
      <c r="K763" s="10"/>
      <c r="L763" s="10"/>
      <c r="M763" s="10"/>
      <c r="N763" s="10"/>
      <c r="O763" s="10"/>
      <c r="P763" s="10"/>
      <c r="Q763" s="10"/>
      <c r="R763" s="10"/>
      <c r="S763" s="10"/>
      <c r="T763" s="10"/>
      <c r="U763" s="10"/>
      <c r="V763" s="10"/>
      <c r="W763" s="10"/>
      <c r="X763" s="10"/>
    </row>
    <row r="764" spans="7:24">
      <c r="G764" s="10"/>
      <c r="H764" s="10"/>
      <c r="I764" s="10"/>
      <c r="J764" s="10"/>
      <c r="K764" s="10"/>
      <c r="L764" s="10"/>
      <c r="M764" s="10"/>
      <c r="N764" s="10"/>
      <c r="O764" s="10"/>
      <c r="P764" s="10"/>
      <c r="Q764" s="10"/>
      <c r="R764" s="10"/>
      <c r="S764" s="10"/>
      <c r="T764" s="10"/>
      <c r="U764" s="10"/>
      <c r="V764" s="10"/>
      <c r="W764" s="10"/>
      <c r="X764" s="10"/>
    </row>
    <row r="765" spans="7:24">
      <c r="G765" s="10"/>
      <c r="H765" s="10"/>
      <c r="I765" s="10"/>
      <c r="J765" s="10"/>
      <c r="K765" s="10"/>
      <c r="L765" s="10"/>
      <c r="M765" s="10"/>
      <c r="N765" s="10"/>
      <c r="O765" s="10"/>
      <c r="P765" s="10"/>
      <c r="Q765" s="10"/>
      <c r="R765" s="10"/>
      <c r="S765" s="10"/>
      <c r="T765" s="10"/>
      <c r="U765" s="10"/>
      <c r="V765" s="10"/>
      <c r="W765" s="10"/>
      <c r="X765" s="10"/>
    </row>
    <row r="766" spans="7:24">
      <c r="G766" s="10"/>
      <c r="H766" s="10"/>
      <c r="I766" s="10"/>
      <c r="J766" s="10"/>
      <c r="K766" s="10"/>
      <c r="L766" s="10"/>
      <c r="M766" s="10"/>
      <c r="N766" s="10"/>
      <c r="O766" s="10"/>
      <c r="P766" s="10"/>
      <c r="Q766" s="10"/>
      <c r="R766" s="10"/>
      <c r="S766" s="10"/>
      <c r="T766" s="10"/>
      <c r="U766" s="10"/>
      <c r="V766" s="10"/>
      <c r="W766" s="10"/>
      <c r="X766" s="10"/>
    </row>
    <row r="767" spans="7:24">
      <c r="G767" s="10"/>
      <c r="H767" s="10"/>
      <c r="I767" s="10"/>
      <c r="J767" s="10"/>
      <c r="K767" s="10"/>
      <c r="L767" s="10"/>
      <c r="M767" s="10"/>
      <c r="N767" s="10"/>
      <c r="O767" s="10"/>
      <c r="P767" s="10"/>
      <c r="Q767" s="10"/>
      <c r="R767" s="10"/>
      <c r="S767" s="10"/>
      <c r="T767" s="10"/>
      <c r="U767" s="10"/>
      <c r="V767" s="10"/>
      <c r="W767" s="10"/>
      <c r="X767" s="10"/>
    </row>
    <row r="768" spans="7:24">
      <c r="G768" s="10"/>
      <c r="H768" s="10"/>
      <c r="I768" s="10"/>
      <c r="J768" s="10"/>
      <c r="K768" s="10"/>
      <c r="L768" s="10"/>
      <c r="M768" s="10"/>
      <c r="N768" s="10"/>
      <c r="O768" s="10"/>
      <c r="P768" s="10"/>
      <c r="Q768" s="10"/>
      <c r="R768" s="10"/>
      <c r="S768" s="10"/>
      <c r="T768" s="10"/>
      <c r="U768" s="10"/>
      <c r="V768" s="10"/>
      <c r="W768" s="10"/>
      <c r="X768" s="10"/>
    </row>
    <row r="769" spans="7:24">
      <c r="G769" s="10"/>
      <c r="H769" s="10"/>
      <c r="I769" s="10"/>
      <c r="J769" s="10"/>
      <c r="K769" s="10"/>
      <c r="L769" s="10"/>
      <c r="M769" s="10"/>
      <c r="N769" s="10"/>
      <c r="O769" s="10"/>
      <c r="P769" s="10"/>
      <c r="Q769" s="10"/>
      <c r="R769" s="10"/>
      <c r="S769" s="10"/>
      <c r="T769" s="10"/>
      <c r="U769" s="10"/>
      <c r="V769" s="10"/>
      <c r="W769" s="10"/>
      <c r="X769" s="10"/>
    </row>
    <row r="770" spans="7:24">
      <c r="G770" s="10"/>
      <c r="H770" s="10"/>
      <c r="I770" s="10"/>
      <c r="J770" s="10"/>
      <c r="K770" s="10"/>
      <c r="L770" s="10"/>
      <c r="M770" s="10"/>
      <c r="N770" s="10"/>
      <c r="O770" s="10"/>
      <c r="P770" s="10"/>
      <c r="Q770" s="10"/>
      <c r="R770" s="10"/>
      <c r="S770" s="10"/>
      <c r="T770" s="10"/>
      <c r="U770" s="10"/>
      <c r="V770" s="10"/>
      <c r="W770" s="10"/>
      <c r="X770" s="10"/>
    </row>
    <row r="771" spans="7:24">
      <c r="G771" s="10"/>
      <c r="H771" s="10"/>
      <c r="I771" s="10"/>
      <c r="J771" s="10"/>
      <c r="K771" s="10"/>
      <c r="L771" s="10"/>
      <c r="M771" s="10"/>
      <c r="N771" s="10"/>
      <c r="O771" s="10"/>
      <c r="P771" s="10"/>
      <c r="Q771" s="10"/>
      <c r="R771" s="10"/>
      <c r="S771" s="10"/>
      <c r="T771" s="10"/>
      <c r="U771" s="10"/>
      <c r="V771" s="10"/>
      <c r="W771" s="10"/>
      <c r="X771" s="10"/>
    </row>
    <row r="772" spans="7:24">
      <c r="G772" s="10"/>
      <c r="H772" s="10"/>
      <c r="I772" s="10"/>
      <c r="J772" s="10"/>
      <c r="K772" s="10"/>
      <c r="L772" s="10"/>
      <c r="M772" s="10"/>
      <c r="N772" s="10"/>
      <c r="O772" s="10"/>
      <c r="P772" s="10"/>
      <c r="Q772" s="10"/>
      <c r="R772" s="10"/>
      <c r="S772" s="10"/>
      <c r="T772" s="10"/>
      <c r="U772" s="10"/>
      <c r="V772" s="10"/>
      <c r="W772" s="10"/>
      <c r="X772" s="10"/>
    </row>
    <row r="773" spans="7:24">
      <c r="G773" s="10"/>
      <c r="H773" s="10"/>
      <c r="I773" s="10"/>
      <c r="J773" s="10"/>
      <c r="K773" s="10"/>
      <c r="L773" s="10"/>
      <c r="M773" s="10"/>
      <c r="N773" s="10"/>
      <c r="O773" s="10"/>
      <c r="P773" s="10"/>
      <c r="Q773" s="10"/>
      <c r="R773" s="10"/>
      <c r="S773" s="10"/>
      <c r="T773" s="10"/>
      <c r="U773" s="10"/>
      <c r="V773" s="10"/>
      <c r="W773" s="10"/>
      <c r="X773" s="10"/>
    </row>
    <row r="774" spans="7:24">
      <c r="G774" s="10"/>
      <c r="H774" s="10"/>
      <c r="I774" s="10"/>
      <c r="J774" s="10"/>
      <c r="K774" s="10"/>
      <c r="L774" s="10"/>
      <c r="M774" s="10"/>
      <c r="N774" s="10"/>
      <c r="O774" s="10"/>
      <c r="P774" s="10"/>
      <c r="Q774" s="10"/>
      <c r="R774" s="10"/>
      <c r="S774" s="10"/>
      <c r="T774" s="10"/>
      <c r="U774" s="10"/>
      <c r="V774" s="10"/>
      <c r="W774" s="10"/>
      <c r="X774" s="10"/>
    </row>
    <row r="775" spans="7:24">
      <c r="G775" s="10"/>
      <c r="H775" s="10"/>
      <c r="I775" s="10"/>
      <c r="J775" s="10"/>
      <c r="K775" s="10"/>
      <c r="L775" s="10"/>
      <c r="M775" s="10"/>
      <c r="N775" s="10"/>
      <c r="O775" s="10"/>
      <c r="P775" s="10"/>
      <c r="Q775" s="10"/>
      <c r="R775" s="10"/>
      <c r="S775" s="10"/>
      <c r="T775" s="10"/>
      <c r="U775" s="10"/>
      <c r="V775" s="10"/>
      <c r="W775" s="10"/>
      <c r="X775" s="10"/>
    </row>
    <row r="776" spans="7:24">
      <c r="G776" s="10"/>
      <c r="H776" s="10"/>
      <c r="I776" s="10"/>
      <c r="J776" s="10"/>
      <c r="K776" s="10"/>
      <c r="L776" s="10"/>
      <c r="M776" s="10"/>
      <c r="N776" s="10"/>
      <c r="O776" s="10"/>
      <c r="P776" s="10"/>
      <c r="Q776" s="10"/>
      <c r="R776" s="10"/>
      <c r="S776" s="10"/>
      <c r="T776" s="10"/>
      <c r="U776" s="10"/>
      <c r="V776" s="10"/>
      <c r="W776" s="10"/>
      <c r="X776" s="10"/>
    </row>
    <row r="777" spans="7:24">
      <c r="G777" s="10"/>
      <c r="H777" s="10"/>
      <c r="I777" s="10"/>
      <c r="J777" s="10"/>
      <c r="K777" s="10"/>
      <c r="L777" s="10"/>
      <c r="M777" s="10"/>
      <c r="N777" s="10"/>
      <c r="O777" s="10"/>
      <c r="P777" s="10"/>
      <c r="Q777" s="10"/>
      <c r="R777" s="10"/>
      <c r="S777" s="10"/>
      <c r="T777" s="10"/>
      <c r="U777" s="10"/>
      <c r="V777" s="10"/>
      <c r="W777" s="10"/>
      <c r="X777" s="10"/>
    </row>
    <row r="778" spans="7:24">
      <c r="G778" s="10"/>
      <c r="H778" s="10"/>
      <c r="I778" s="10"/>
      <c r="J778" s="10"/>
      <c r="K778" s="10"/>
      <c r="L778" s="10"/>
      <c r="M778" s="10"/>
      <c r="N778" s="10"/>
      <c r="O778" s="10"/>
      <c r="P778" s="10"/>
      <c r="Q778" s="10"/>
      <c r="R778" s="10"/>
      <c r="S778" s="10"/>
      <c r="T778" s="10"/>
      <c r="U778" s="10"/>
      <c r="V778" s="10"/>
      <c r="W778" s="10"/>
      <c r="X778" s="10"/>
    </row>
    <row r="779" spans="7:24">
      <c r="G779" s="10"/>
      <c r="H779" s="10"/>
      <c r="I779" s="10"/>
      <c r="J779" s="10"/>
      <c r="K779" s="10"/>
      <c r="L779" s="10"/>
      <c r="M779" s="10"/>
      <c r="N779" s="10"/>
      <c r="O779" s="10"/>
      <c r="P779" s="10"/>
      <c r="Q779" s="10"/>
      <c r="R779" s="10"/>
      <c r="S779" s="10"/>
      <c r="T779" s="10"/>
      <c r="U779" s="10"/>
      <c r="V779" s="10"/>
      <c r="W779" s="10"/>
      <c r="X779" s="10"/>
    </row>
    <row r="780" spans="7:24">
      <c r="G780" s="10"/>
      <c r="H780" s="10"/>
      <c r="I780" s="10"/>
      <c r="J780" s="10"/>
      <c r="K780" s="10"/>
      <c r="L780" s="10"/>
      <c r="M780" s="10"/>
      <c r="N780" s="10"/>
      <c r="O780" s="10"/>
      <c r="P780" s="10"/>
      <c r="Q780" s="10"/>
      <c r="R780" s="10"/>
      <c r="S780" s="10"/>
      <c r="T780" s="10"/>
      <c r="U780" s="10"/>
      <c r="V780" s="10"/>
      <c r="W780" s="10"/>
      <c r="X780" s="10"/>
    </row>
    <row r="781" spans="7:24">
      <c r="G781" s="10"/>
      <c r="H781" s="10"/>
      <c r="I781" s="10"/>
      <c r="J781" s="10"/>
      <c r="K781" s="10"/>
      <c r="L781" s="10"/>
      <c r="M781" s="10"/>
      <c r="N781" s="10"/>
      <c r="O781" s="10"/>
      <c r="P781" s="10"/>
      <c r="Q781" s="10"/>
      <c r="R781" s="10"/>
      <c r="S781" s="10"/>
      <c r="T781" s="10"/>
      <c r="U781" s="10"/>
      <c r="V781" s="10"/>
      <c r="W781" s="10"/>
      <c r="X781" s="10"/>
    </row>
    <row r="782" spans="7:24">
      <c r="G782" s="10"/>
      <c r="H782" s="10"/>
      <c r="I782" s="10"/>
      <c r="J782" s="10"/>
      <c r="K782" s="10"/>
      <c r="L782" s="10"/>
      <c r="M782" s="10"/>
      <c r="N782" s="10"/>
      <c r="O782" s="10"/>
      <c r="P782" s="10"/>
      <c r="Q782" s="10"/>
      <c r="R782" s="10"/>
      <c r="S782" s="10"/>
      <c r="T782" s="10"/>
      <c r="U782" s="10"/>
      <c r="V782" s="10"/>
      <c r="W782" s="10"/>
      <c r="X782" s="10"/>
    </row>
    <row r="783" spans="7:24">
      <c r="G783" s="10"/>
      <c r="H783" s="10"/>
      <c r="I783" s="10"/>
      <c r="J783" s="10"/>
      <c r="K783" s="10"/>
      <c r="L783" s="10"/>
      <c r="M783" s="10"/>
      <c r="N783" s="10"/>
      <c r="O783" s="10"/>
      <c r="P783" s="10"/>
      <c r="Q783" s="10"/>
      <c r="R783" s="10"/>
      <c r="S783" s="10"/>
      <c r="T783" s="10"/>
      <c r="U783" s="10"/>
      <c r="V783" s="10"/>
      <c r="W783" s="10"/>
      <c r="X783" s="10"/>
    </row>
    <row r="784" spans="7:24">
      <c r="G784" s="10"/>
      <c r="H784" s="10"/>
      <c r="I784" s="10"/>
      <c r="J784" s="10"/>
      <c r="K784" s="10"/>
      <c r="L784" s="10"/>
      <c r="M784" s="10"/>
      <c r="N784" s="10"/>
      <c r="O784" s="10"/>
      <c r="P784" s="10"/>
      <c r="Q784" s="10"/>
      <c r="R784" s="10"/>
      <c r="S784" s="10"/>
      <c r="T784" s="10"/>
      <c r="U784" s="10"/>
      <c r="V784" s="10"/>
      <c r="W784" s="10"/>
      <c r="X784" s="10"/>
    </row>
    <row r="785" spans="7:24">
      <c r="G785" s="10"/>
      <c r="H785" s="10"/>
      <c r="I785" s="10"/>
      <c r="J785" s="10"/>
      <c r="K785" s="10"/>
      <c r="L785" s="10"/>
      <c r="M785" s="10"/>
      <c r="N785" s="10"/>
      <c r="O785" s="10"/>
      <c r="P785" s="10"/>
      <c r="Q785" s="10"/>
      <c r="R785" s="10"/>
      <c r="S785" s="10"/>
      <c r="T785" s="10"/>
      <c r="U785" s="10"/>
      <c r="V785" s="10"/>
      <c r="W785" s="10"/>
      <c r="X785" s="10"/>
    </row>
    <row r="786" spans="7:24">
      <c r="G786" s="10"/>
      <c r="H786" s="10"/>
      <c r="I786" s="10"/>
      <c r="J786" s="10"/>
      <c r="K786" s="10"/>
      <c r="L786" s="10"/>
      <c r="M786" s="10"/>
      <c r="N786" s="10"/>
      <c r="O786" s="10"/>
      <c r="P786" s="10"/>
      <c r="Q786" s="10"/>
      <c r="R786" s="10"/>
      <c r="S786" s="10"/>
      <c r="T786" s="10"/>
      <c r="U786" s="10"/>
      <c r="V786" s="10"/>
      <c r="W786" s="10"/>
      <c r="X786" s="10"/>
    </row>
    <row r="787" spans="7:24">
      <c r="G787" s="10"/>
      <c r="H787" s="10"/>
      <c r="I787" s="10"/>
      <c r="J787" s="10"/>
      <c r="K787" s="10"/>
      <c r="L787" s="10"/>
      <c r="M787" s="10"/>
      <c r="N787" s="10"/>
      <c r="O787" s="10"/>
      <c r="P787" s="10"/>
      <c r="Q787" s="10"/>
      <c r="R787" s="10"/>
      <c r="S787" s="10"/>
      <c r="T787" s="10"/>
      <c r="U787" s="10"/>
      <c r="V787" s="10"/>
      <c r="W787" s="10"/>
      <c r="X787" s="10"/>
    </row>
    <row r="788" spans="7:24">
      <c r="G788" s="10"/>
      <c r="H788" s="10"/>
      <c r="I788" s="10"/>
      <c r="J788" s="10"/>
      <c r="K788" s="10"/>
      <c r="L788" s="10"/>
      <c r="M788" s="10"/>
      <c r="N788" s="10"/>
      <c r="O788" s="10"/>
      <c r="P788" s="10"/>
      <c r="Q788" s="10"/>
      <c r="R788" s="10"/>
      <c r="S788" s="10"/>
      <c r="T788" s="10"/>
      <c r="U788" s="10"/>
      <c r="V788" s="10"/>
      <c r="W788" s="10"/>
      <c r="X788" s="10"/>
    </row>
    <row r="789" spans="7:24">
      <c r="G789" s="10"/>
      <c r="H789" s="10"/>
      <c r="I789" s="10"/>
      <c r="J789" s="10"/>
      <c r="K789" s="10"/>
      <c r="L789" s="10"/>
      <c r="M789" s="10"/>
      <c r="N789" s="10"/>
      <c r="O789" s="10"/>
      <c r="P789" s="10"/>
      <c r="Q789" s="10"/>
      <c r="R789" s="10"/>
      <c r="S789" s="10"/>
      <c r="T789" s="10"/>
      <c r="U789" s="10"/>
      <c r="V789" s="10"/>
      <c r="W789" s="10"/>
      <c r="X789" s="10"/>
    </row>
    <row r="790" spans="7:24">
      <c r="G790" s="10"/>
      <c r="H790" s="10"/>
      <c r="I790" s="10"/>
      <c r="J790" s="10"/>
      <c r="K790" s="10"/>
      <c r="L790" s="10"/>
      <c r="M790" s="10"/>
      <c r="N790" s="10"/>
      <c r="O790" s="10"/>
      <c r="P790" s="10"/>
      <c r="Q790" s="10"/>
      <c r="R790" s="10"/>
      <c r="S790" s="10"/>
      <c r="T790" s="10"/>
      <c r="U790" s="10"/>
      <c r="V790" s="10"/>
      <c r="W790" s="10"/>
      <c r="X790" s="10"/>
    </row>
    <row r="791" spans="7:24">
      <c r="G791" s="10"/>
      <c r="H791" s="10"/>
      <c r="I791" s="10"/>
      <c r="J791" s="10"/>
      <c r="K791" s="10"/>
      <c r="L791" s="10"/>
      <c r="M791" s="10"/>
      <c r="N791" s="10"/>
      <c r="O791" s="10"/>
      <c r="P791" s="10"/>
      <c r="Q791" s="10"/>
      <c r="R791" s="10"/>
      <c r="S791" s="10"/>
      <c r="T791" s="10"/>
      <c r="U791" s="10"/>
      <c r="V791" s="10"/>
      <c r="W791" s="10"/>
      <c r="X791" s="10"/>
    </row>
    <row r="792" spans="7:24">
      <c r="G792" s="10"/>
      <c r="H792" s="10"/>
      <c r="I792" s="10"/>
      <c r="J792" s="10"/>
      <c r="K792" s="10"/>
      <c r="L792" s="10"/>
      <c r="M792" s="10"/>
      <c r="N792" s="10"/>
      <c r="O792" s="10"/>
      <c r="P792" s="10"/>
      <c r="Q792" s="10"/>
      <c r="R792" s="10"/>
      <c r="S792" s="10"/>
      <c r="T792" s="10"/>
      <c r="U792" s="10"/>
      <c r="V792" s="10"/>
      <c r="W792" s="10"/>
      <c r="X792" s="10"/>
    </row>
    <row r="793" spans="7:24">
      <c r="G793" s="10"/>
      <c r="H793" s="10"/>
      <c r="I793" s="10"/>
      <c r="J793" s="10"/>
      <c r="K793" s="10"/>
      <c r="L793" s="10"/>
      <c r="M793" s="10"/>
      <c r="N793" s="10"/>
      <c r="O793" s="10"/>
      <c r="P793" s="10"/>
      <c r="Q793" s="10"/>
      <c r="R793" s="10"/>
      <c r="S793" s="10"/>
      <c r="T793" s="10"/>
      <c r="U793" s="10"/>
      <c r="V793" s="10"/>
      <c r="W793" s="10"/>
      <c r="X793" s="10"/>
    </row>
    <row r="794" spans="7:24">
      <c r="G794" s="10"/>
      <c r="H794" s="10"/>
      <c r="I794" s="10"/>
      <c r="J794" s="10"/>
      <c r="K794" s="10"/>
      <c r="L794" s="10"/>
      <c r="M794" s="10"/>
      <c r="N794" s="10"/>
      <c r="O794" s="10"/>
      <c r="P794" s="10"/>
      <c r="Q794" s="10"/>
      <c r="R794" s="10"/>
      <c r="S794" s="10"/>
      <c r="T794" s="10"/>
      <c r="U794" s="10"/>
      <c r="V794" s="10"/>
      <c r="W794" s="10"/>
      <c r="X794" s="10"/>
    </row>
    <row r="795" spans="7:24">
      <c r="G795" s="10"/>
      <c r="H795" s="10"/>
      <c r="I795" s="10"/>
      <c r="J795" s="10"/>
      <c r="K795" s="10"/>
      <c r="L795" s="10"/>
      <c r="M795" s="10"/>
      <c r="N795" s="10"/>
      <c r="O795" s="10"/>
      <c r="P795" s="10"/>
      <c r="Q795" s="10"/>
      <c r="R795" s="10"/>
      <c r="S795" s="10"/>
      <c r="T795" s="10"/>
      <c r="U795" s="10"/>
      <c r="V795" s="10"/>
      <c r="W795" s="10"/>
      <c r="X795" s="10"/>
    </row>
    <row r="796" spans="7:24">
      <c r="G796" s="10"/>
      <c r="H796" s="10"/>
      <c r="I796" s="10"/>
      <c r="J796" s="10"/>
      <c r="K796" s="10"/>
      <c r="L796" s="10"/>
      <c r="M796" s="10"/>
      <c r="N796" s="10"/>
      <c r="O796" s="10"/>
      <c r="P796" s="10"/>
      <c r="Q796" s="10"/>
      <c r="R796" s="10"/>
      <c r="S796" s="10"/>
      <c r="T796" s="10"/>
      <c r="U796" s="10"/>
      <c r="V796" s="10"/>
      <c r="W796" s="10"/>
      <c r="X796" s="10"/>
    </row>
    <row r="797" spans="7:24">
      <c r="G797" s="10"/>
      <c r="H797" s="10"/>
      <c r="I797" s="10"/>
      <c r="J797" s="10"/>
      <c r="K797" s="10"/>
      <c r="L797" s="10"/>
      <c r="M797" s="10"/>
      <c r="N797" s="10"/>
      <c r="O797" s="10"/>
      <c r="P797" s="10"/>
      <c r="Q797" s="10"/>
      <c r="R797" s="10"/>
      <c r="S797" s="10"/>
      <c r="T797" s="10"/>
      <c r="U797" s="10"/>
      <c r="V797" s="10"/>
      <c r="W797" s="10"/>
      <c r="X797" s="10"/>
    </row>
    <row r="798" spans="7:24">
      <c r="G798" s="10"/>
      <c r="H798" s="10"/>
      <c r="I798" s="10"/>
      <c r="J798" s="10"/>
      <c r="K798" s="10"/>
      <c r="L798" s="10"/>
      <c r="M798" s="10"/>
      <c r="N798" s="10"/>
      <c r="O798" s="10"/>
      <c r="P798" s="10"/>
      <c r="Q798" s="10"/>
      <c r="R798" s="10"/>
      <c r="S798" s="10"/>
      <c r="T798" s="10"/>
      <c r="U798" s="10"/>
      <c r="V798" s="10"/>
      <c r="W798" s="10"/>
      <c r="X798" s="10"/>
    </row>
    <row r="799" spans="7:24">
      <c r="G799" s="10"/>
      <c r="H799" s="10"/>
      <c r="I799" s="10"/>
      <c r="J799" s="10"/>
      <c r="K799" s="10"/>
      <c r="L799" s="10"/>
      <c r="M799" s="10"/>
      <c r="N799" s="10"/>
      <c r="O799" s="10"/>
      <c r="P799" s="10"/>
      <c r="Q799" s="10"/>
      <c r="R799" s="10"/>
      <c r="S799" s="10"/>
      <c r="T799" s="10"/>
      <c r="U799" s="10"/>
      <c r="V799" s="10"/>
      <c r="W799" s="10"/>
      <c r="X799" s="10"/>
    </row>
    <row r="800" spans="7:24">
      <c r="G800" s="10"/>
      <c r="H800" s="10"/>
      <c r="I800" s="10"/>
      <c r="J800" s="10"/>
      <c r="K800" s="10"/>
      <c r="L800" s="10"/>
      <c r="M800" s="10"/>
      <c r="N800" s="10"/>
      <c r="O800" s="10"/>
      <c r="P800" s="10"/>
      <c r="Q800" s="10"/>
      <c r="R800" s="10"/>
      <c r="S800" s="10"/>
      <c r="T800" s="10"/>
      <c r="U800" s="10"/>
      <c r="V800" s="10"/>
      <c r="W800" s="10"/>
      <c r="X800" s="10"/>
    </row>
    <row r="801" spans="7:24">
      <c r="G801" s="10"/>
      <c r="H801" s="10"/>
      <c r="I801" s="10"/>
      <c r="J801" s="10"/>
      <c r="K801" s="10"/>
      <c r="L801" s="10"/>
      <c r="M801" s="10"/>
      <c r="N801" s="10"/>
      <c r="O801" s="10"/>
      <c r="P801" s="10"/>
      <c r="Q801" s="10"/>
      <c r="R801" s="10"/>
      <c r="S801" s="10"/>
      <c r="T801" s="10"/>
      <c r="U801" s="10"/>
      <c r="V801" s="10"/>
      <c r="W801" s="10"/>
      <c r="X801" s="10"/>
    </row>
    <row r="802" spans="7:24">
      <c r="G802" s="10"/>
      <c r="H802" s="10"/>
      <c r="I802" s="10"/>
      <c r="J802" s="10"/>
      <c r="K802" s="10"/>
      <c r="L802" s="10"/>
      <c r="M802" s="10"/>
      <c r="N802" s="10"/>
      <c r="O802" s="10"/>
      <c r="P802" s="10"/>
      <c r="Q802" s="10"/>
      <c r="R802" s="10"/>
      <c r="S802" s="10"/>
      <c r="T802" s="10"/>
      <c r="U802" s="10"/>
      <c r="V802" s="10"/>
      <c r="W802" s="10"/>
      <c r="X802" s="10"/>
    </row>
    <row r="803" spans="7:24">
      <c r="G803" s="10"/>
      <c r="H803" s="10"/>
      <c r="I803" s="10"/>
      <c r="J803" s="10"/>
      <c r="K803" s="10"/>
      <c r="L803" s="10"/>
      <c r="M803" s="10"/>
      <c r="N803" s="10"/>
      <c r="O803" s="10"/>
      <c r="P803" s="10"/>
      <c r="Q803" s="10"/>
      <c r="R803" s="10"/>
      <c r="S803" s="10"/>
      <c r="T803" s="10"/>
      <c r="U803" s="10"/>
      <c r="V803" s="10"/>
      <c r="W803" s="10"/>
      <c r="X803" s="10"/>
    </row>
    <row r="804" spans="7:24">
      <c r="G804" s="10"/>
      <c r="H804" s="10"/>
      <c r="I804" s="10"/>
      <c r="J804" s="10"/>
      <c r="K804" s="10"/>
      <c r="L804" s="10"/>
      <c r="M804" s="10"/>
      <c r="N804" s="10"/>
      <c r="O804" s="10"/>
      <c r="P804" s="10"/>
      <c r="Q804" s="10"/>
      <c r="R804" s="10"/>
      <c r="S804" s="10"/>
      <c r="T804" s="10"/>
      <c r="U804" s="10"/>
      <c r="V804" s="10"/>
      <c r="W804" s="10"/>
      <c r="X804" s="10"/>
    </row>
    <row r="805" spans="7:24">
      <c r="G805" s="10"/>
      <c r="H805" s="10"/>
      <c r="I805" s="10"/>
      <c r="J805" s="10"/>
      <c r="K805" s="10"/>
      <c r="L805" s="10"/>
      <c r="M805" s="10"/>
      <c r="N805" s="10"/>
      <c r="O805" s="10"/>
      <c r="P805" s="10"/>
      <c r="Q805" s="10"/>
      <c r="R805" s="10"/>
      <c r="S805" s="10"/>
      <c r="T805" s="10"/>
      <c r="U805" s="10"/>
      <c r="V805" s="10"/>
      <c r="W805" s="10"/>
      <c r="X805" s="10"/>
    </row>
    <row r="806" spans="7:24">
      <c r="G806" s="10"/>
      <c r="H806" s="10"/>
      <c r="I806" s="10"/>
      <c r="J806" s="10"/>
      <c r="K806" s="10"/>
      <c r="L806" s="10"/>
      <c r="M806" s="10"/>
      <c r="N806" s="10"/>
      <c r="O806" s="10"/>
      <c r="P806" s="10"/>
      <c r="Q806" s="10"/>
      <c r="R806" s="10"/>
      <c r="S806" s="10"/>
      <c r="T806" s="10"/>
      <c r="U806" s="10"/>
      <c r="V806" s="10"/>
      <c r="W806" s="10"/>
      <c r="X806" s="10"/>
    </row>
    <row r="807" spans="7:24">
      <c r="G807" s="10"/>
      <c r="H807" s="10"/>
      <c r="I807" s="10"/>
      <c r="J807" s="10"/>
      <c r="K807" s="10"/>
      <c r="L807" s="10"/>
      <c r="M807" s="10"/>
      <c r="N807" s="10"/>
      <c r="O807" s="10"/>
      <c r="P807" s="10"/>
      <c r="Q807" s="10"/>
      <c r="R807" s="10"/>
      <c r="S807" s="10"/>
      <c r="T807" s="10"/>
      <c r="U807" s="10"/>
      <c r="V807" s="10"/>
      <c r="W807" s="10"/>
      <c r="X807" s="10"/>
    </row>
    <row r="808" spans="7:24">
      <c r="G808" s="10"/>
      <c r="H808" s="10"/>
      <c r="I808" s="10"/>
      <c r="J808" s="10"/>
      <c r="K808" s="10"/>
      <c r="L808" s="10"/>
      <c r="M808" s="10"/>
      <c r="N808" s="10"/>
      <c r="O808" s="10"/>
      <c r="P808" s="10"/>
      <c r="Q808" s="10"/>
      <c r="R808" s="10"/>
      <c r="S808" s="10"/>
      <c r="T808" s="10"/>
      <c r="U808" s="10"/>
      <c r="V808" s="10"/>
      <c r="W808" s="10"/>
      <c r="X808" s="10"/>
    </row>
    <row r="809" spans="7:24">
      <c r="G809" s="10"/>
      <c r="H809" s="10"/>
      <c r="I809" s="10"/>
      <c r="J809" s="10"/>
      <c r="K809" s="10"/>
      <c r="L809" s="10"/>
      <c r="M809" s="10"/>
      <c r="N809" s="10"/>
      <c r="O809" s="10"/>
      <c r="P809" s="10"/>
      <c r="Q809" s="10"/>
      <c r="R809" s="10"/>
      <c r="S809" s="10"/>
      <c r="T809" s="10"/>
      <c r="U809" s="10"/>
      <c r="V809" s="10"/>
      <c r="W809" s="10"/>
      <c r="X809" s="10"/>
    </row>
    <row r="810" spans="7:24">
      <c r="G810" s="10"/>
      <c r="H810" s="10"/>
      <c r="I810" s="10"/>
      <c r="J810" s="10"/>
      <c r="K810" s="10"/>
      <c r="L810" s="10"/>
      <c r="M810" s="10"/>
      <c r="N810" s="10"/>
      <c r="O810" s="10"/>
      <c r="P810" s="10"/>
      <c r="Q810" s="10"/>
      <c r="R810" s="10"/>
      <c r="S810" s="10"/>
      <c r="T810" s="10"/>
      <c r="U810" s="10"/>
      <c r="V810" s="10"/>
      <c r="W810" s="10"/>
      <c r="X810" s="10"/>
    </row>
    <row r="811" spans="7:24">
      <c r="G811" s="10"/>
      <c r="H811" s="10"/>
      <c r="I811" s="10"/>
      <c r="J811" s="10"/>
      <c r="K811" s="10"/>
      <c r="L811" s="10"/>
      <c r="M811" s="10"/>
      <c r="N811" s="10"/>
      <c r="O811" s="10"/>
      <c r="P811" s="10"/>
      <c r="Q811" s="10"/>
      <c r="R811" s="10"/>
      <c r="S811" s="10"/>
      <c r="T811" s="10"/>
      <c r="U811" s="10"/>
      <c r="V811" s="10"/>
      <c r="W811" s="10"/>
      <c r="X811" s="10"/>
    </row>
    <row r="812" spans="7:24">
      <c r="G812" s="10"/>
      <c r="H812" s="10"/>
      <c r="I812" s="10"/>
      <c r="J812" s="10"/>
      <c r="K812" s="10"/>
      <c r="L812" s="10"/>
      <c r="M812" s="10"/>
      <c r="N812" s="10"/>
      <c r="O812" s="10"/>
      <c r="P812" s="10"/>
      <c r="Q812" s="10"/>
      <c r="R812" s="10"/>
      <c r="S812" s="10"/>
      <c r="T812" s="10"/>
      <c r="U812" s="10"/>
      <c r="V812" s="10"/>
      <c r="W812" s="10"/>
      <c r="X812" s="10"/>
    </row>
    <row r="813" spans="7:24">
      <c r="G813" s="10"/>
      <c r="H813" s="10"/>
      <c r="I813" s="10"/>
      <c r="J813" s="10"/>
      <c r="K813" s="10"/>
      <c r="L813" s="10"/>
      <c r="M813" s="10"/>
      <c r="N813" s="10"/>
      <c r="O813" s="10"/>
      <c r="P813" s="10"/>
      <c r="Q813" s="10"/>
      <c r="R813" s="10"/>
      <c r="S813" s="10"/>
      <c r="T813" s="10"/>
      <c r="U813" s="10"/>
      <c r="V813" s="10"/>
      <c r="W813" s="10"/>
      <c r="X813" s="10"/>
    </row>
    <row r="814" spans="7:24">
      <c r="G814" s="10"/>
      <c r="H814" s="10"/>
      <c r="I814" s="10"/>
      <c r="J814" s="10"/>
      <c r="K814" s="10"/>
      <c r="L814" s="10"/>
      <c r="M814" s="10"/>
      <c r="N814" s="10"/>
      <c r="O814" s="10"/>
      <c r="P814" s="10"/>
      <c r="Q814" s="10"/>
      <c r="R814" s="10"/>
      <c r="S814" s="10"/>
      <c r="T814" s="10"/>
      <c r="U814" s="10"/>
      <c r="V814" s="10"/>
      <c r="W814" s="10"/>
      <c r="X814" s="10"/>
    </row>
    <row r="815" spans="7:24">
      <c r="G815" s="10"/>
      <c r="H815" s="10"/>
      <c r="I815" s="10"/>
      <c r="J815" s="10"/>
      <c r="K815" s="10"/>
      <c r="L815" s="10"/>
      <c r="M815" s="10"/>
      <c r="N815" s="10"/>
      <c r="O815" s="10"/>
      <c r="P815" s="10"/>
      <c r="Q815" s="10"/>
      <c r="R815" s="10"/>
      <c r="S815" s="10"/>
      <c r="T815" s="10"/>
      <c r="U815" s="10"/>
      <c r="V815" s="10"/>
      <c r="W815" s="10"/>
      <c r="X815" s="10"/>
    </row>
    <row r="816" spans="7:24">
      <c r="G816" s="10"/>
      <c r="H816" s="10"/>
      <c r="I816" s="10"/>
      <c r="J816" s="10"/>
      <c r="K816" s="10"/>
      <c r="L816" s="10"/>
      <c r="M816" s="10"/>
      <c r="N816" s="10"/>
      <c r="O816" s="10"/>
      <c r="P816" s="10"/>
      <c r="Q816" s="10"/>
      <c r="R816" s="10"/>
      <c r="S816" s="10"/>
      <c r="T816" s="10"/>
      <c r="U816" s="10"/>
      <c r="V816" s="10"/>
      <c r="W816" s="10"/>
      <c r="X816" s="10"/>
    </row>
    <row r="817" spans="7:24">
      <c r="G817" s="10"/>
      <c r="H817" s="10"/>
      <c r="I817" s="10"/>
      <c r="J817" s="10"/>
      <c r="K817" s="10"/>
      <c r="L817" s="10"/>
      <c r="M817" s="10"/>
      <c r="N817" s="10"/>
      <c r="O817" s="10"/>
      <c r="P817" s="10"/>
      <c r="Q817" s="10"/>
      <c r="R817" s="10"/>
      <c r="S817" s="10"/>
      <c r="T817" s="10"/>
      <c r="U817" s="10"/>
      <c r="V817" s="10"/>
      <c r="W817" s="10"/>
      <c r="X817" s="10"/>
    </row>
    <row r="818" spans="7:24">
      <c r="G818" s="10"/>
      <c r="H818" s="10"/>
      <c r="I818" s="10"/>
      <c r="J818" s="10"/>
      <c r="K818" s="10"/>
      <c r="L818" s="10"/>
      <c r="M818" s="10"/>
      <c r="N818" s="10"/>
      <c r="O818" s="10"/>
      <c r="P818" s="10"/>
      <c r="Q818" s="10"/>
      <c r="R818" s="10"/>
      <c r="S818" s="10"/>
      <c r="T818" s="10"/>
      <c r="U818" s="10"/>
      <c r="V818" s="10"/>
      <c r="W818" s="10"/>
      <c r="X818" s="10"/>
    </row>
    <row r="819" spans="7:24">
      <c r="G819" s="10"/>
      <c r="H819" s="10"/>
      <c r="I819" s="10"/>
      <c r="J819" s="10"/>
      <c r="K819" s="10"/>
      <c r="L819" s="10"/>
      <c r="M819" s="10"/>
      <c r="N819" s="10"/>
      <c r="O819" s="10"/>
      <c r="P819" s="10"/>
      <c r="Q819" s="10"/>
      <c r="R819" s="10"/>
      <c r="S819" s="10"/>
      <c r="T819" s="10"/>
      <c r="U819" s="10"/>
      <c r="V819" s="10"/>
      <c r="W819" s="10"/>
      <c r="X819" s="10"/>
    </row>
    <row r="820" spans="7:24">
      <c r="G820" s="10"/>
      <c r="H820" s="10"/>
      <c r="I820" s="10"/>
      <c r="J820" s="10"/>
      <c r="K820" s="10"/>
      <c r="L820" s="10"/>
      <c r="M820" s="10"/>
      <c r="N820" s="10"/>
      <c r="O820" s="10"/>
      <c r="P820" s="10"/>
      <c r="Q820" s="10"/>
      <c r="R820" s="10"/>
      <c r="S820" s="10"/>
      <c r="T820" s="10"/>
      <c r="U820" s="10"/>
      <c r="V820" s="10"/>
      <c r="W820" s="10"/>
      <c r="X820" s="10"/>
    </row>
    <row r="821" spans="7:24">
      <c r="G821" s="10"/>
      <c r="H821" s="10"/>
      <c r="I821" s="10"/>
      <c r="J821" s="10"/>
      <c r="K821" s="10"/>
      <c r="L821" s="10"/>
      <c r="M821" s="10"/>
      <c r="N821" s="10"/>
      <c r="O821" s="10"/>
      <c r="P821" s="10"/>
      <c r="Q821" s="10"/>
      <c r="R821" s="10"/>
      <c r="S821" s="10"/>
      <c r="T821" s="10"/>
      <c r="U821" s="10"/>
      <c r="V821" s="10"/>
      <c r="W821" s="10"/>
      <c r="X821" s="10"/>
    </row>
    <row r="822" spans="7:24">
      <c r="G822" s="10"/>
      <c r="H822" s="10"/>
      <c r="I822" s="10"/>
      <c r="J822" s="10"/>
      <c r="K822" s="10"/>
      <c r="L822" s="10"/>
      <c r="M822" s="10"/>
      <c r="N822" s="10"/>
      <c r="O822" s="10"/>
      <c r="P822" s="10"/>
      <c r="Q822" s="10"/>
      <c r="R822" s="10"/>
      <c r="S822" s="10"/>
      <c r="T822" s="10"/>
      <c r="U822" s="10"/>
      <c r="V822" s="10"/>
      <c r="W822" s="10"/>
      <c r="X822" s="10"/>
    </row>
    <row r="823" spans="7:24">
      <c r="G823" s="10"/>
      <c r="H823" s="10"/>
      <c r="I823" s="10"/>
      <c r="J823" s="10"/>
      <c r="K823" s="10"/>
      <c r="L823" s="10"/>
      <c r="M823" s="10"/>
      <c r="N823" s="10"/>
      <c r="O823" s="10"/>
      <c r="P823" s="10"/>
      <c r="Q823" s="10"/>
      <c r="R823" s="10"/>
      <c r="S823" s="10"/>
      <c r="T823" s="10"/>
      <c r="U823" s="10"/>
      <c r="V823" s="10"/>
      <c r="W823" s="10"/>
      <c r="X823" s="10"/>
    </row>
    <row r="824" spans="7:24">
      <c r="G824" s="10"/>
      <c r="H824" s="10"/>
      <c r="I824" s="10"/>
      <c r="J824" s="10"/>
      <c r="K824" s="10"/>
      <c r="L824" s="10"/>
      <c r="M824" s="10"/>
      <c r="N824" s="10"/>
      <c r="O824" s="10"/>
      <c r="P824" s="10"/>
      <c r="Q824" s="10"/>
      <c r="R824" s="10"/>
      <c r="S824" s="10"/>
      <c r="T824" s="10"/>
      <c r="U824" s="10"/>
      <c r="V824" s="10"/>
      <c r="W824" s="10"/>
      <c r="X824" s="10"/>
    </row>
    <row r="825" spans="7:24">
      <c r="G825" s="10"/>
      <c r="H825" s="10"/>
      <c r="I825" s="10"/>
      <c r="J825" s="10"/>
      <c r="K825" s="10"/>
      <c r="L825" s="10"/>
      <c r="M825" s="10"/>
      <c r="N825" s="10"/>
      <c r="O825" s="10"/>
      <c r="P825" s="10"/>
      <c r="Q825" s="10"/>
      <c r="R825" s="10"/>
      <c r="S825" s="10"/>
      <c r="T825" s="10"/>
      <c r="U825" s="10"/>
      <c r="V825" s="10"/>
      <c r="W825" s="10"/>
      <c r="X825" s="10"/>
    </row>
    <row r="826" spans="7:24">
      <c r="G826" s="10"/>
      <c r="H826" s="10"/>
      <c r="I826" s="10"/>
      <c r="J826" s="10"/>
      <c r="K826" s="10"/>
      <c r="L826" s="10"/>
      <c r="M826" s="10"/>
      <c r="N826" s="10"/>
      <c r="O826" s="10"/>
      <c r="P826" s="10"/>
      <c r="Q826" s="10"/>
      <c r="R826" s="10"/>
      <c r="S826" s="10"/>
      <c r="T826" s="10"/>
      <c r="U826" s="10"/>
      <c r="V826" s="10"/>
      <c r="W826" s="10"/>
      <c r="X826" s="10"/>
    </row>
    <row r="827" spans="7:24">
      <c r="G827" s="10"/>
      <c r="H827" s="10"/>
      <c r="I827" s="10"/>
      <c r="J827" s="10"/>
      <c r="K827" s="10"/>
      <c r="L827" s="10"/>
      <c r="M827" s="10"/>
      <c r="N827" s="10"/>
      <c r="O827" s="10"/>
      <c r="P827" s="10"/>
      <c r="Q827" s="10"/>
      <c r="R827" s="10"/>
      <c r="S827" s="10"/>
      <c r="T827" s="10"/>
      <c r="U827" s="10"/>
      <c r="V827" s="10"/>
      <c r="W827" s="10"/>
      <c r="X827" s="10"/>
    </row>
    <row r="828" spans="7:24">
      <c r="G828" s="10"/>
      <c r="H828" s="10"/>
      <c r="I828" s="10"/>
      <c r="J828" s="10"/>
      <c r="K828" s="10"/>
      <c r="L828" s="10"/>
      <c r="M828" s="10"/>
      <c r="N828" s="10"/>
      <c r="O828" s="10"/>
      <c r="P828" s="10"/>
      <c r="Q828" s="10"/>
      <c r="R828" s="10"/>
      <c r="S828" s="10"/>
      <c r="T828" s="10"/>
      <c r="U828" s="10"/>
      <c r="V828" s="10"/>
      <c r="W828" s="10"/>
      <c r="X828" s="10"/>
    </row>
    <row r="829" spans="7:24">
      <c r="G829" s="10"/>
      <c r="H829" s="10"/>
      <c r="I829" s="10"/>
      <c r="J829" s="10"/>
      <c r="K829" s="10"/>
      <c r="L829" s="10"/>
      <c r="M829" s="10"/>
      <c r="N829" s="10"/>
      <c r="O829" s="10"/>
      <c r="P829" s="10"/>
      <c r="Q829" s="10"/>
      <c r="R829" s="10"/>
      <c r="S829" s="10"/>
      <c r="T829" s="10"/>
      <c r="U829" s="10"/>
      <c r="V829" s="10"/>
      <c r="W829" s="10"/>
      <c r="X829" s="10"/>
    </row>
    <row r="830" spans="7:24">
      <c r="G830" s="10"/>
      <c r="H830" s="10"/>
      <c r="I830" s="10"/>
      <c r="J830" s="10"/>
      <c r="K830" s="10"/>
      <c r="L830" s="10"/>
      <c r="M830" s="10"/>
      <c r="N830" s="10"/>
      <c r="O830" s="10"/>
      <c r="P830" s="10"/>
      <c r="Q830" s="10"/>
      <c r="R830" s="10"/>
      <c r="S830" s="10"/>
      <c r="T830" s="10"/>
      <c r="U830" s="10"/>
      <c r="V830" s="10"/>
      <c r="W830" s="10"/>
      <c r="X830" s="10"/>
    </row>
    <row r="831" spans="7:24">
      <c r="G831" s="10"/>
      <c r="H831" s="10"/>
      <c r="I831" s="10"/>
      <c r="J831" s="10"/>
      <c r="K831" s="10"/>
      <c r="L831" s="10"/>
      <c r="M831" s="10"/>
      <c r="N831" s="10"/>
      <c r="O831" s="10"/>
      <c r="P831" s="10"/>
      <c r="Q831" s="10"/>
      <c r="R831" s="10"/>
      <c r="S831" s="10"/>
      <c r="T831" s="10"/>
      <c r="U831" s="10"/>
      <c r="V831" s="10"/>
      <c r="W831" s="10"/>
      <c r="X831" s="10"/>
    </row>
    <row r="832" spans="7:24">
      <c r="G832" s="10"/>
      <c r="H832" s="10"/>
      <c r="I832" s="10"/>
      <c r="J832" s="10"/>
      <c r="K832" s="10"/>
      <c r="L832" s="10"/>
      <c r="M832" s="10"/>
      <c r="N832" s="10"/>
      <c r="O832" s="10"/>
      <c r="P832" s="10"/>
      <c r="Q832" s="10"/>
      <c r="R832" s="10"/>
      <c r="S832" s="10"/>
      <c r="T832" s="10"/>
      <c r="U832" s="10"/>
      <c r="V832" s="10"/>
      <c r="W832" s="10"/>
      <c r="X832" s="10"/>
    </row>
    <row r="833" spans="7:24">
      <c r="G833" s="10"/>
      <c r="H833" s="10"/>
      <c r="I833" s="10"/>
      <c r="J833" s="10"/>
      <c r="K833" s="10"/>
      <c r="L833" s="10"/>
      <c r="M833" s="10"/>
      <c r="N833" s="10"/>
      <c r="O833" s="10"/>
      <c r="P833" s="10"/>
      <c r="Q833" s="10"/>
      <c r="R833" s="10"/>
      <c r="S833" s="10"/>
      <c r="T833" s="10"/>
      <c r="U833" s="10"/>
      <c r="V833" s="10"/>
      <c r="W833" s="10"/>
      <c r="X833" s="10"/>
    </row>
    <row r="834" spans="7:24">
      <c r="G834" s="10"/>
      <c r="H834" s="10"/>
      <c r="I834" s="10"/>
      <c r="J834" s="10"/>
      <c r="K834" s="10"/>
      <c r="L834" s="10"/>
      <c r="M834" s="10"/>
      <c r="N834" s="10"/>
      <c r="O834" s="10"/>
      <c r="P834" s="10"/>
      <c r="Q834" s="10"/>
      <c r="R834" s="10"/>
      <c r="S834" s="10"/>
      <c r="T834" s="10"/>
      <c r="U834" s="10"/>
      <c r="V834" s="10"/>
      <c r="W834" s="10"/>
      <c r="X834" s="10"/>
    </row>
    <row r="835" spans="7:24">
      <c r="G835" s="10"/>
      <c r="H835" s="10"/>
      <c r="I835" s="10"/>
      <c r="J835" s="10"/>
      <c r="K835" s="10"/>
      <c r="L835" s="10"/>
      <c r="M835" s="10"/>
      <c r="N835" s="10"/>
      <c r="O835" s="10"/>
      <c r="P835" s="10"/>
      <c r="Q835" s="10"/>
      <c r="R835" s="10"/>
      <c r="S835" s="10"/>
      <c r="T835" s="10"/>
      <c r="U835" s="10"/>
      <c r="V835" s="10"/>
      <c r="W835" s="10"/>
      <c r="X835" s="10"/>
    </row>
    <row r="836" spans="7:24">
      <c r="G836" s="10"/>
      <c r="H836" s="10"/>
      <c r="I836" s="10"/>
      <c r="J836" s="10"/>
      <c r="K836" s="10"/>
      <c r="L836" s="10"/>
      <c r="M836" s="10"/>
      <c r="N836" s="10"/>
      <c r="O836" s="10"/>
      <c r="P836" s="10"/>
      <c r="Q836" s="10"/>
      <c r="R836" s="10"/>
      <c r="S836" s="10"/>
      <c r="T836" s="10"/>
      <c r="U836" s="10"/>
      <c r="V836" s="10"/>
      <c r="W836" s="10"/>
      <c r="X836" s="10"/>
    </row>
    <row r="837" spans="7:24">
      <c r="G837" s="10"/>
      <c r="H837" s="10"/>
      <c r="I837" s="10"/>
      <c r="J837" s="10"/>
      <c r="K837" s="10"/>
      <c r="L837" s="10"/>
      <c r="M837" s="10"/>
      <c r="N837" s="10"/>
      <c r="O837" s="10"/>
      <c r="P837" s="10"/>
      <c r="Q837" s="10"/>
      <c r="R837" s="10"/>
      <c r="S837" s="10"/>
      <c r="T837" s="10"/>
      <c r="U837" s="10"/>
      <c r="V837" s="10"/>
      <c r="W837" s="10"/>
      <c r="X837" s="10"/>
    </row>
    <row r="838" spans="7:24">
      <c r="G838" s="10"/>
      <c r="H838" s="10"/>
      <c r="I838" s="10"/>
      <c r="J838" s="10"/>
      <c r="K838" s="10"/>
      <c r="L838" s="10"/>
      <c r="M838" s="10"/>
      <c r="N838" s="10"/>
      <c r="O838" s="10"/>
      <c r="P838" s="10"/>
      <c r="Q838" s="10"/>
      <c r="R838" s="10"/>
      <c r="S838" s="10"/>
      <c r="T838" s="10"/>
      <c r="U838" s="10"/>
      <c r="V838" s="10"/>
      <c r="W838" s="10"/>
      <c r="X838" s="10"/>
    </row>
    <row r="839" spans="7:24">
      <c r="G839" s="10"/>
      <c r="H839" s="10"/>
      <c r="I839" s="10"/>
      <c r="J839" s="10"/>
      <c r="K839" s="10"/>
      <c r="L839" s="10"/>
      <c r="M839" s="10"/>
      <c r="N839" s="10"/>
      <c r="O839" s="10"/>
      <c r="P839" s="10"/>
      <c r="Q839" s="10"/>
      <c r="R839" s="10"/>
      <c r="S839" s="10"/>
      <c r="T839" s="10"/>
      <c r="U839" s="10"/>
      <c r="V839" s="10"/>
      <c r="W839" s="10"/>
      <c r="X839" s="10"/>
    </row>
    <row r="840" spans="7:24">
      <c r="G840" s="10"/>
      <c r="H840" s="10"/>
      <c r="I840" s="10"/>
      <c r="J840" s="10"/>
      <c r="K840" s="10"/>
      <c r="L840" s="10"/>
      <c r="M840" s="10"/>
      <c r="N840" s="10"/>
      <c r="O840" s="10"/>
      <c r="P840" s="10"/>
      <c r="Q840" s="10"/>
      <c r="R840" s="10"/>
      <c r="S840" s="10"/>
      <c r="T840" s="10"/>
      <c r="U840" s="10"/>
      <c r="V840" s="10"/>
      <c r="W840" s="10"/>
      <c r="X840" s="10"/>
    </row>
    <row r="841" spans="7:24">
      <c r="G841" s="10"/>
      <c r="H841" s="10"/>
      <c r="I841" s="10"/>
      <c r="J841" s="10"/>
      <c r="K841" s="10"/>
      <c r="L841" s="10"/>
      <c r="M841" s="10"/>
      <c r="N841" s="10"/>
      <c r="O841" s="10"/>
      <c r="P841" s="10"/>
      <c r="Q841" s="10"/>
      <c r="R841" s="10"/>
      <c r="S841" s="10"/>
      <c r="T841" s="10"/>
      <c r="U841" s="10"/>
      <c r="V841" s="10"/>
      <c r="W841" s="10"/>
      <c r="X841" s="10"/>
    </row>
    <row r="842" spans="7:24">
      <c r="G842" s="10"/>
      <c r="H842" s="10"/>
      <c r="I842" s="10"/>
      <c r="J842" s="10"/>
      <c r="K842" s="10"/>
      <c r="L842" s="10"/>
      <c r="M842" s="10"/>
      <c r="N842" s="10"/>
      <c r="O842" s="10"/>
      <c r="P842" s="10"/>
      <c r="Q842" s="10"/>
      <c r="R842" s="10"/>
      <c r="S842" s="10"/>
      <c r="T842" s="10"/>
      <c r="U842" s="10"/>
      <c r="V842" s="10"/>
      <c r="W842" s="10"/>
      <c r="X842" s="10"/>
    </row>
    <row r="843" spans="7:24">
      <c r="G843" s="10"/>
      <c r="H843" s="10"/>
      <c r="I843" s="10"/>
      <c r="J843" s="10"/>
      <c r="K843" s="10"/>
      <c r="L843" s="10"/>
      <c r="M843" s="10"/>
      <c r="N843" s="10"/>
      <c r="O843" s="10"/>
      <c r="P843" s="10"/>
      <c r="Q843" s="10"/>
      <c r="R843" s="10"/>
      <c r="S843" s="10"/>
      <c r="T843" s="10"/>
      <c r="U843" s="10"/>
      <c r="V843" s="10"/>
      <c r="W843" s="10"/>
      <c r="X843" s="10"/>
    </row>
    <row r="844" spans="7:24">
      <c r="G844" s="10"/>
      <c r="H844" s="10"/>
      <c r="I844" s="10"/>
      <c r="J844" s="10"/>
      <c r="K844" s="10"/>
      <c r="L844" s="10"/>
      <c r="M844" s="10"/>
      <c r="N844" s="10"/>
      <c r="O844" s="10"/>
      <c r="P844" s="10"/>
      <c r="Q844" s="10"/>
      <c r="R844" s="10"/>
      <c r="S844" s="10"/>
      <c r="T844" s="10"/>
      <c r="U844" s="10"/>
      <c r="V844" s="10"/>
      <c r="W844" s="10"/>
      <c r="X844" s="10"/>
    </row>
    <row r="845" spans="7:24">
      <c r="G845" s="10"/>
      <c r="H845" s="10"/>
      <c r="I845" s="10"/>
      <c r="J845" s="10"/>
      <c r="K845" s="10"/>
      <c r="L845" s="10"/>
      <c r="M845" s="10"/>
      <c r="N845" s="10"/>
      <c r="O845" s="10"/>
      <c r="P845" s="10"/>
      <c r="Q845" s="10"/>
      <c r="R845" s="10"/>
      <c r="S845" s="10"/>
      <c r="T845" s="10"/>
      <c r="U845" s="10"/>
      <c r="V845" s="10"/>
      <c r="W845" s="10"/>
      <c r="X845" s="10"/>
    </row>
    <row r="846" spans="7:24">
      <c r="G846" s="10"/>
      <c r="H846" s="10"/>
      <c r="I846" s="10"/>
      <c r="J846" s="10"/>
      <c r="K846" s="10"/>
      <c r="L846" s="10"/>
      <c r="M846" s="10"/>
      <c r="N846" s="10"/>
      <c r="O846" s="10"/>
      <c r="P846" s="10"/>
      <c r="Q846" s="10"/>
      <c r="R846" s="10"/>
      <c r="S846" s="10"/>
      <c r="T846" s="10"/>
      <c r="U846" s="10"/>
      <c r="V846" s="10"/>
      <c r="W846" s="10"/>
      <c r="X846" s="10"/>
    </row>
    <row r="847" spans="7:24">
      <c r="G847" s="10"/>
      <c r="H847" s="10"/>
      <c r="I847" s="10"/>
      <c r="J847" s="10"/>
      <c r="K847" s="10"/>
      <c r="L847" s="10"/>
      <c r="M847" s="10"/>
      <c r="N847" s="10"/>
      <c r="O847" s="10"/>
      <c r="P847" s="10"/>
      <c r="Q847" s="10"/>
      <c r="R847" s="10"/>
      <c r="S847" s="10"/>
      <c r="T847" s="10"/>
      <c r="U847" s="10"/>
      <c r="V847" s="10"/>
      <c r="W847" s="10"/>
      <c r="X847" s="10"/>
    </row>
    <row r="848" spans="7:24">
      <c r="G848" s="10"/>
      <c r="H848" s="10"/>
      <c r="I848" s="10"/>
      <c r="J848" s="10"/>
      <c r="K848" s="10"/>
      <c r="L848" s="10"/>
      <c r="M848" s="10"/>
      <c r="N848" s="10"/>
      <c r="O848" s="10"/>
      <c r="P848" s="10"/>
      <c r="Q848" s="10"/>
      <c r="R848" s="10"/>
      <c r="S848" s="10"/>
      <c r="T848" s="10"/>
      <c r="U848" s="10"/>
      <c r="V848" s="10"/>
      <c r="W848" s="10"/>
      <c r="X848" s="10"/>
    </row>
    <row r="849" spans="7:24">
      <c r="G849" s="10"/>
      <c r="H849" s="10"/>
      <c r="I849" s="10"/>
      <c r="J849" s="10"/>
      <c r="K849" s="10"/>
      <c r="L849" s="10"/>
      <c r="M849" s="10"/>
      <c r="N849" s="10"/>
      <c r="O849" s="10"/>
      <c r="P849" s="10"/>
      <c r="Q849" s="10"/>
      <c r="R849" s="10"/>
      <c r="S849" s="10"/>
      <c r="T849" s="10"/>
      <c r="U849" s="10"/>
      <c r="V849" s="10"/>
      <c r="W849" s="10"/>
      <c r="X849" s="10"/>
    </row>
    <row r="850" spans="7:24">
      <c r="G850" s="10"/>
      <c r="H850" s="10"/>
      <c r="I850" s="10"/>
      <c r="J850" s="10"/>
      <c r="K850" s="10"/>
      <c r="L850" s="10"/>
      <c r="M850" s="10"/>
      <c r="N850" s="10"/>
      <c r="O850" s="10"/>
      <c r="P850" s="10"/>
      <c r="Q850" s="10"/>
      <c r="R850" s="10"/>
      <c r="S850" s="10"/>
      <c r="T850" s="10"/>
      <c r="U850" s="10"/>
      <c r="V850" s="10"/>
      <c r="W850" s="10"/>
      <c r="X850" s="10"/>
    </row>
    <row r="851" spans="7:24">
      <c r="G851" s="10"/>
      <c r="H851" s="10"/>
      <c r="I851" s="10"/>
      <c r="J851" s="10"/>
      <c r="K851" s="10"/>
      <c r="L851" s="10"/>
      <c r="M851" s="10"/>
      <c r="N851" s="10"/>
      <c r="O851" s="10"/>
      <c r="P851" s="10"/>
      <c r="Q851" s="10"/>
      <c r="R851" s="10"/>
      <c r="S851" s="10"/>
      <c r="T851" s="10"/>
      <c r="U851" s="10"/>
      <c r="V851" s="10"/>
      <c r="W851" s="10"/>
      <c r="X851" s="10"/>
    </row>
    <row r="852" spans="7:24">
      <c r="G852" s="10"/>
      <c r="H852" s="10"/>
      <c r="I852" s="10"/>
      <c r="J852" s="10"/>
      <c r="K852" s="10"/>
      <c r="L852" s="10"/>
      <c r="M852" s="10"/>
      <c r="N852" s="10"/>
      <c r="O852" s="10"/>
      <c r="P852" s="10"/>
      <c r="Q852" s="10"/>
      <c r="R852" s="10"/>
      <c r="S852" s="10"/>
      <c r="T852" s="10"/>
      <c r="U852" s="10"/>
      <c r="V852" s="10"/>
      <c r="W852" s="10"/>
      <c r="X852" s="10"/>
    </row>
    <row r="853" spans="7:24">
      <c r="G853" s="10"/>
      <c r="H853" s="10"/>
      <c r="I853" s="10"/>
      <c r="J853" s="10"/>
      <c r="K853" s="10"/>
      <c r="L853" s="10"/>
      <c r="M853" s="10"/>
      <c r="N853" s="10"/>
      <c r="O853" s="10"/>
      <c r="P853" s="10"/>
      <c r="Q853" s="10"/>
      <c r="R853" s="10"/>
      <c r="S853" s="10"/>
      <c r="T853" s="10"/>
      <c r="U853" s="10"/>
      <c r="V853" s="10"/>
      <c r="W853" s="10"/>
      <c r="X853" s="10"/>
    </row>
    <row r="854" spans="7:24">
      <c r="G854" s="10"/>
      <c r="H854" s="10"/>
      <c r="I854" s="10"/>
      <c r="J854" s="10"/>
      <c r="K854" s="10"/>
      <c r="L854" s="10"/>
      <c r="M854" s="10"/>
      <c r="N854" s="10"/>
      <c r="O854" s="10"/>
      <c r="P854" s="10"/>
      <c r="Q854" s="10"/>
      <c r="R854" s="10"/>
      <c r="S854" s="10"/>
      <c r="T854" s="10"/>
      <c r="U854" s="10"/>
      <c r="V854" s="10"/>
      <c r="W854" s="10"/>
      <c r="X854" s="10"/>
    </row>
    <row r="855" spans="7:24">
      <c r="G855" s="10"/>
      <c r="H855" s="10"/>
      <c r="I855" s="10"/>
      <c r="J855" s="10"/>
      <c r="K855" s="10"/>
      <c r="L855" s="10"/>
      <c r="M855" s="10"/>
      <c r="N855" s="10"/>
      <c r="O855" s="10"/>
      <c r="P855" s="10"/>
      <c r="Q855" s="10"/>
      <c r="R855" s="10"/>
      <c r="S855" s="10"/>
      <c r="T855" s="10"/>
      <c r="U855" s="10"/>
      <c r="V855" s="10"/>
      <c r="W855" s="10"/>
      <c r="X855" s="10"/>
    </row>
    <row r="856" spans="7:24">
      <c r="G856" s="10"/>
      <c r="H856" s="10"/>
      <c r="I856" s="10"/>
      <c r="J856" s="10"/>
      <c r="K856" s="10"/>
      <c r="L856" s="10"/>
      <c r="M856" s="10"/>
      <c r="N856" s="10"/>
      <c r="O856" s="10"/>
      <c r="P856" s="10"/>
      <c r="Q856" s="10"/>
      <c r="R856" s="10"/>
      <c r="S856" s="10"/>
      <c r="T856" s="10"/>
      <c r="U856" s="10"/>
      <c r="V856" s="10"/>
      <c r="W856" s="10"/>
      <c r="X856" s="10"/>
    </row>
    <row r="857" spans="7:24">
      <c r="G857" s="10"/>
      <c r="H857" s="10"/>
      <c r="I857" s="10"/>
      <c r="J857" s="10"/>
      <c r="K857" s="10"/>
      <c r="L857" s="10"/>
      <c r="M857" s="10"/>
      <c r="N857" s="10"/>
      <c r="O857" s="10"/>
      <c r="P857" s="10"/>
      <c r="Q857" s="10"/>
      <c r="R857" s="10"/>
      <c r="S857" s="10"/>
      <c r="T857" s="10"/>
      <c r="U857" s="10"/>
      <c r="V857" s="10"/>
      <c r="W857" s="10"/>
      <c r="X857" s="10"/>
    </row>
    <row r="858" spans="7:24">
      <c r="G858" s="10"/>
      <c r="H858" s="10"/>
      <c r="I858" s="10"/>
      <c r="J858" s="10"/>
      <c r="K858" s="10"/>
      <c r="L858" s="10"/>
      <c r="M858" s="10"/>
      <c r="N858" s="10"/>
      <c r="O858" s="10"/>
      <c r="P858" s="10"/>
      <c r="Q858" s="10"/>
      <c r="R858" s="10"/>
      <c r="S858" s="10"/>
      <c r="T858" s="10"/>
      <c r="U858" s="10"/>
      <c r="V858" s="10"/>
      <c r="W858" s="10"/>
      <c r="X858" s="10"/>
    </row>
    <row r="859" spans="7:24">
      <c r="G859" s="10"/>
      <c r="H859" s="10"/>
      <c r="I859" s="10"/>
      <c r="J859" s="10"/>
      <c r="K859" s="10"/>
      <c r="L859" s="10"/>
      <c r="M859" s="10"/>
      <c r="N859" s="10"/>
      <c r="O859" s="10"/>
      <c r="P859" s="10"/>
      <c r="Q859" s="10"/>
      <c r="R859" s="10"/>
      <c r="S859" s="10"/>
      <c r="T859" s="10"/>
      <c r="U859" s="10"/>
      <c r="V859" s="10"/>
      <c r="W859" s="10"/>
      <c r="X859" s="10"/>
    </row>
    <row r="860" spans="7:24">
      <c r="G860" s="10"/>
      <c r="H860" s="10"/>
      <c r="I860" s="10"/>
      <c r="J860" s="10"/>
      <c r="K860" s="10"/>
      <c r="L860" s="10"/>
      <c r="M860" s="10"/>
      <c r="N860" s="10"/>
      <c r="O860" s="10"/>
      <c r="P860" s="10"/>
      <c r="Q860" s="10"/>
      <c r="R860" s="10"/>
      <c r="S860" s="10"/>
      <c r="T860" s="10"/>
      <c r="U860" s="10"/>
      <c r="V860" s="10"/>
      <c r="W860" s="10"/>
      <c r="X860" s="10"/>
    </row>
    <row r="861" spans="7:24">
      <c r="G861" s="10"/>
      <c r="H861" s="10"/>
      <c r="I861" s="10"/>
      <c r="J861" s="10"/>
      <c r="K861" s="10"/>
      <c r="L861" s="10"/>
      <c r="M861" s="10"/>
      <c r="N861" s="10"/>
      <c r="O861" s="10"/>
      <c r="P861" s="10"/>
      <c r="Q861" s="10"/>
      <c r="R861" s="10"/>
      <c r="S861" s="10"/>
      <c r="T861" s="10"/>
      <c r="U861" s="10"/>
      <c r="V861" s="10"/>
      <c r="W861" s="10"/>
      <c r="X861" s="10"/>
    </row>
    <row r="862" spans="7:24">
      <c r="G862" s="10"/>
      <c r="H862" s="10"/>
      <c r="I862" s="10"/>
      <c r="J862" s="10"/>
      <c r="K862" s="10"/>
      <c r="L862" s="10"/>
      <c r="M862" s="10"/>
      <c r="N862" s="10"/>
      <c r="O862" s="10"/>
      <c r="P862" s="10"/>
      <c r="Q862" s="10"/>
      <c r="R862" s="10"/>
      <c r="S862" s="10"/>
      <c r="T862" s="10"/>
      <c r="U862" s="10"/>
      <c r="V862" s="10"/>
      <c r="W862" s="10"/>
      <c r="X862" s="10"/>
    </row>
    <row r="863" spans="7:24">
      <c r="G863" s="10"/>
      <c r="H863" s="10"/>
      <c r="I863" s="10"/>
      <c r="J863" s="10"/>
      <c r="K863" s="10"/>
      <c r="L863" s="10"/>
      <c r="M863" s="10"/>
      <c r="N863" s="10"/>
      <c r="O863" s="10"/>
      <c r="P863" s="10"/>
      <c r="Q863" s="10"/>
      <c r="R863" s="10"/>
      <c r="S863" s="10"/>
      <c r="T863" s="10"/>
      <c r="U863" s="10"/>
      <c r="V863" s="10"/>
      <c r="W863" s="10"/>
      <c r="X863" s="10"/>
    </row>
    <row r="864" spans="7:24">
      <c r="G864" s="10"/>
      <c r="H864" s="10"/>
      <c r="I864" s="10"/>
      <c r="J864" s="10"/>
      <c r="K864" s="10"/>
      <c r="L864" s="10"/>
      <c r="M864" s="10"/>
      <c r="N864" s="10"/>
      <c r="O864" s="10"/>
      <c r="P864" s="10"/>
      <c r="Q864" s="10"/>
      <c r="R864" s="10"/>
      <c r="S864" s="10"/>
      <c r="T864" s="10"/>
      <c r="U864" s="10"/>
      <c r="V864" s="10"/>
      <c r="W864" s="10"/>
      <c r="X864" s="10"/>
    </row>
    <row r="865" spans="7:24">
      <c r="G865" s="10"/>
      <c r="H865" s="10"/>
      <c r="I865" s="10"/>
      <c r="J865" s="10"/>
      <c r="K865" s="10"/>
      <c r="L865" s="10"/>
      <c r="M865" s="10"/>
      <c r="N865" s="10"/>
      <c r="O865" s="10"/>
      <c r="P865" s="10"/>
      <c r="Q865" s="10"/>
      <c r="R865" s="10"/>
      <c r="S865" s="10"/>
      <c r="T865" s="10"/>
      <c r="U865" s="10"/>
      <c r="V865" s="10"/>
      <c r="W865" s="10"/>
      <c r="X865" s="10"/>
    </row>
    <row r="866" spans="7:24">
      <c r="G866" s="10"/>
      <c r="H866" s="10"/>
      <c r="I866" s="10"/>
      <c r="J866" s="10"/>
      <c r="K866" s="10"/>
      <c r="L866" s="10"/>
      <c r="M866" s="10"/>
      <c r="N866" s="10"/>
      <c r="O866" s="10"/>
      <c r="P866" s="10"/>
      <c r="Q866" s="10"/>
      <c r="R866" s="10"/>
      <c r="S866" s="10"/>
      <c r="T866" s="10"/>
      <c r="U866" s="10"/>
      <c r="V866" s="10"/>
      <c r="W866" s="10"/>
      <c r="X866" s="10"/>
    </row>
    <row r="867" spans="7:24">
      <c r="G867" s="10"/>
      <c r="H867" s="10"/>
      <c r="I867" s="10"/>
      <c r="J867" s="10"/>
      <c r="K867" s="10"/>
      <c r="L867" s="10"/>
      <c r="M867" s="10"/>
      <c r="N867" s="10"/>
      <c r="O867" s="10"/>
      <c r="P867" s="10"/>
      <c r="Q867" s="10"/>
      <c r="R867" s="10"/>
      <c r="S867" s="10"/>
      <c r="T867" s="10"/>
      <c r="U867" s="10"/>
      <c r="V867" s="10"/>
      <c r="W867" s="10"/>
      <c r="X867" s="10"/>
    </row>
    <row r="868" spans="7:24">
      <c r="G868" s="10"/>
      <c r="H868" s="10"/>
      <c r="I868" s="10"/>
      <c r="J868" s="10"/>
      <c r="K868" s="10"/>
      <c r="L868" s="10"/>
      <c r="M868" s="10"/>
      <c r="N868" s="10"/>
      <c r="O868" s="10"/>
      <c r="P868" s="10"/>
      <c r="Q868" s="10"/>
      <c r="R868" s="10"/>
      <c r="S868" s="10"/>
      <c r="T868" s="10"/>
      <c r="U868" s="10"/>
      <c r="V868" s="10"/>
      <c r="W868" s="10"/>
      <c r="X868" s="10"/>
    </row>
    <row r="869" spans="7:24">
      <c r="G869" s="10"/>
      <c r="H869" s="10"/>
      <c r="I869" s="10"/>
      <c r="J869" s="10"/>
      <c r="K869" s="10"/>
      <c r="L869" s="10"/>
      <c r="M869" s="10"/>
      <c r="N869" s="10"/>
      <c r="O869" s="10"/>
      <c r="P869" s="10"/>
      <c r="Q869" s="10"/>
      <c r="R869" s="10"/>
      <c r="S869" s="10"/>
      <c r="T869" s="10"/>
      <c r="U869" s="10"/>
      <c r="V869" s="10"/>
      <c r="W869" s="10"/>
      <c r="X869" s="10"/>
    </row>
    <row r="870" spans="7:24">
      <c r="G870" s="10"/>
      <c r="H870" s="10"/>
      <c r="I870" s="10"/>
      <c r="J870" s="10"/>
      <c r="K870" s="10"/>
      <c r="L870" s="10"/>
      <c r="M870" s="10"/>
      <c r="N870" s="10"/>
      <c r="O870" s="10"/>
      <c r="P870" s="10"/>
      <c r="Q870" s="10"/>
      <c r="R870" s="10"/>
      <c r="S870" s="10"/>
      <c r="T870" s="10"/>
      <c r="U870" s="10"/>
      <c r="V870" s="10"/>
      <c r="W870" s="10"/>
      <c r="X870" s="10"/>
    </row>
    <row r="871" spans="7:24">
      <c r="G871" s="10"/>
      <c r="H871" s="10"/>
      <c r="I871" s="10"/>
      <c r="J871" s="10"/>
      <c r="K871" s="10"/>
      <c r="L871" s="10"/>
      <c r="M871" s="10"/>
      <c r="N871" s="10"/>
      <c r="O871" s="10"/>
      <c r="P871" s="10"/>
      <c r="Q871" s="10"/>
      <c r="R871" s="10"/>
      <c r="S871" s="10"/>
      <c r="T871" s="10"/>
      <c r="U871" s="10"/>
      <c r="V871" s="10"/>
      <c r="W871" s="10"/>
      <c r="X871" s="10"/>
    </row>
    <row r="872" spans="7:24">
      <c r="G872" s="10"/>
      <c r="H872" s="10"/>
      <c r="I872" s="10"/>
      <c r="J872" s="10"/>
      <c r="K872" s="10"/>
      <c r="L872" s="10"/>
      <c r="M872" s="10"/>
      <c r="N872" s="10"/>
      <c r="O872" s="10"/>
      <c r="P872" s="10"/>
      <c r="Q872" s="10"/>
      <c r="R872" s="10"/>
      <c r="S872" s="10"/>
      <c r="T872" s="10"/>
      <c r="U872" s="10"/>
      <c r="V872" s="10"/>
      <c r="W872" s="10"/>
      <c r="X872" s="10"/>
    </row>
    <row r="873" spans="7:24">
      <c r="G873" s="10"/>
      <c r="H873" s="10"/>
      <c r="I873" s="10"/>
      <c r="J873" s="10"/>
      <c r="K873" s="10"/>
      <c r="L873" s="10"/>
      <c r="M873" s="10"/>
      <c r="N873" s="10"/>
      <c r="O873" s="10"/>
      <c r="P873" s="10"/>
      <c r="Q873" s="10"/>
      <c r="R873" s="10"/>
      <c r="S873" s="10"/>
      <c r="T873" s="10"/>
      <c r="U873" s="10"/>
      <c r="V873" s="10"/>
      <c r="W873" s="10"/>
      <c r="X873" s="10"/>
    </row>
    <row r="874" spans="7:24">
      <c r="G874" s="10"/>
      <c r="H874" s="10"/>
      <c r="I874" s="10"/>
      <c r="J874" s="10"/>
      <c r="K874" s="10"/>
      <c r="L874" s="10"/>
      <c r="M874" s="10"/>
      <c r="N874" s="10"/>
      <c r="O874" s="10"/>
      <c r="P874" s="10"/>
      <c r="Q874" s="10"/>
      <c r="R874" s="10"/>
      <c r="S874" s="10"/>
      <c r="T874" s="10"/>
      <c r="U874" s="10"/>
      <c r="V874" s="10"/>
      <c r="W874" s="10"/>
      <c r="X874" s="10"/>
    </row>
    <row r="875" spans="7:24">
      <c r="G875" s="10"/>
      <c r="H875" s="10"/>
      <c r="I875" s="10"/>
      <c r="J875" s="10"/>
      <c r="K875" s="10"/>
      <c r="L875" s="10"/>
      <c r="M875" s="10"/>
      <c r="N875" s="10"/>
      <c r="O875" s="10"/>
      <c r="P875" s="10"/>
      <c r="Q875" s="10"/>
      <c r="R875" s="10"/>
      <c r="S875" s="10"/>
      <c r="T875" s="10"/>
      <c r="U875" s="10"/>
      <c r="V875" s="10"/>
      <c r="W875" s="10"/>
      <c r="X875" s="10"/>
    </row>
    <row r="876" spans="7:24">
      <c r="G876" s="10"/>
      <c r="H876" s="10"/>
      <c r="I876" s="10"/>
      <c r="J876" s="10"/>
      <c r="K876" s="10"/>
      <c r="L876" s="10"/>
      <c r="M876" s="10"/>
      <c r="N876" s="10"/>
      <c r="O876" s="10"/>
      <c r="P876" s="10"/>
      <c r="Q876" s="10"/>
      <c r="R876" s="10"/>
      <c r="S876" s="10"/>
      <c r="T876" s="10"/>
      <c r="U876" s="10"/>
      <c r="V876" s="10"/>
      <c r="W876" s="10"/>
      <c r="X876" s="10"/>
    </row>
    <row r="877" spans="7:24">
      <c r="G877" s="10"/>
      <c r="H877" s="10"/>
      <c r="I877" s="10"/>
      <c r="J877" s="10"/>
      <c r="K877" s="10"/>
      <c r="L877" s="10"/>
      <c r="M877" s="10"/>
      <c r="N877" s="10"/>
      <c r="O877" s="10"/>
      <c r="P877" s="10"/>
      <c r="Q877" s="10"/>
      <c r="R877" s="10"/>
      <c r="S877" s="10"/>
      <c r="T877" s="10"/>
      <c r="U877" s="10"/>
      <c r="V877" s="10"/>
      <c r="W877" s="10"/>
      <c r="X877" s="10"/>
    </row>
    <row r="878" spans="7:24">
      <c r="G878" s="10"/>
      <c r="H878" s="10"/>
      <c r="I878" s="10"/>
      <c r="J878" s="10"/>
      <c r="K878" s="10"/>
      <c r="L878" s="10"/>
      <c r="M878" s="10"/>
      <c r="N878" s="10"/>
      <c r="O878" s="10"/>
      <c r="P878" s="10"/>
      <c r="Q878" s="10"/>
      <c r="R878" s="10"/>
      <c r="S878" s="10"/>
      <c r="T878" s="10"/>
      <c r="U878" s="10"/>
      <c r="V878" s="10"/>
      <c r="W878" s="10"/>
      <c r="X878" s="10"/>
    </row>
    <row r="879" spans="7:24">
      <c r="G879" s="10"/>
      <c r="H879" s="10"/>
      <c r="I879" s="10"/>
      <c r="J879" s="10"/>
      <c r="K879" s="10"/>
      <c r="L879" s="10"/>
      <c r="M879" s="10"/>
      <c r="N879" s="10"/>
      <c r="O879" s="10"/>
      <c r="P879" s="10"/>
      <c r="Q879" s="10"/>
      <c r="R879" s="10"/>
      <c r="S879" s="10"/>
      <c r="T879" s="10"/>
      <c r="U879" s="10"/>
      <c r="V879" s="10"/>
      <c r="W879" s="10"/>
      <c r="X879" s="10"/>
    </row>
    <row r="880" spans="7:24">
      <c r="G880" s="10"/>
      <c r="H880" s="10"/>
      <c r="I880" s="10"/>
      <c r="J880" s="10"/>
      <c r="K880" s="10"/>
      <c r="L880" s="10"/>
      <c r="M880" s="10"/>
      <c r="N880" s="10"/>
      <c r="O880" s="10"/>
      <c r="P880" s="10"/>
      <c r="Q880" s="10"/>
      <c r="R880" s="10"/>
      <c r="S880" s="10"/>
      <c r="T880" s="10"/>
      <c r="U880" s="10"/>
      <c r="V880" s="10"/>
      <c r="W880" s="10"/>
      <c r="X880" s="10"/>
    </row>
    <row r="881" spans="7:24">
      <c r="G881" s="10"/>
      <c r="H881" s="10"/>
      <c r="I881" s="10"/>
      <c r="J881" s="10"/>
      <c r="K881" s="10"/>
      <c r="L881" s="10"/>
      <c r="M881" s="10"/>
      <c r="N881" s="10"/>
      <c r="O881" s="10"/>
      <c r="P881" s="10"/>
      <c r="Q881" s="10"/>
      <c r="R881" s="10"/>
      <c r="S881" s="10"/>
      <c r="T881" s="10"/>
      <c r="U881" s="10"/>
      <c r="V881" s="10"/>
      <c r="W881" s="10"/>
      <c r="X881" s="10"/>
    </row>
    <row r="882" spans="7:24">
      <c r="G882" s="10"/>
      <c r="H882" s="10"/>
      <c r="I882" s="10"/>
      <c r="J882" s="10"/>
      <c r="K882" s="10"/>
      <c r="L882" s="10"/>
      <c r="M882" s="10"/>
      <c r="N882" s="10"/>
      <c r="O882" s="10"/>
      <c r="P882" s="10"/>
      <c r="Q882" s="10"/>
      <c r="R882" s="10"/>
      <c r="S882" s="10"/>
      <c r="T882" s="10"/>
      <c r="U882" s="10"/>
      <c r="V882" s="10"/>
      <c r="W882" s="10"/>
      <c r="X882" s="10"/>
    </row>
    <row r="883" spans="7:24">
      <c r="G883" s="10"/>
      <c r="H883" s="10"/>
      <c r="I883" s="10"/>
      <c r="J883" s="10"/>
      <c r="K883" s="10"/>
      <c r="L883" s="10"/>
      <c r="M883" s="10"/>
      <c r="N883" s="10"/>
      <c r="O883" s="10"/>
      <c r="P883" s="10"/>
      <c r="Q883" s="10"/>
      <c r="R883" s="10"/>
      <c r="S883" s="10"/>
      <c r="T883" s="10"/>
      <c r="U883" s="10"/>
      <c r="V883" s="10"/>
      <c r="W883" s="10"/>
      <c r="X883" s="10"/>
    </row>
    <row r="884" spans="7:24">
      <c r="G884" s="10"/>
      <c r="H884" s="10"/>
      <c r="I884" s="10"/>
      <c r="J884" s="10"/>
      <c r="K884" s="10"/>
      <c r="L884" s="10"/>
      <c r="M884" s="10"/>
      <c r="N884" s="10"/>
      <c r="O884" s="10"/>
      <c r="P884" s="10"/>
      <c r="Q884" s="10"/>
      <c r="R884" s="10"/>
      <c r="S884" s="10"/>
      <c r="T884" s="10"/>
      <c r="U884" s="10"/>
      <c r="V884" s="10"/>
      <c r="W884" s="10"/>
      <c r="X884" s="10"/>
    </row>
    <row r="885" spans="7:24">
      <c r="G885" s="10"/>
      <c r="H885" s="10"/>
      <c r="I885" s="10"/>
      <c r="J885" s="10"/>
      <c r="K885" s="10"/>
      <c r="L885" s="10"/>
      <c r="M885" s="10"/>
      <c r="N885" s="10"/>
      <c r="O885" s="10"/>
      <c r="P885" s="10"/>
      <c r="Q885" s="10"/>
      <c r="R885" s="10"/>
      <c r="S885" s="10"/>
      <c r="T885" s="10"/>
      <c r="U885" s="10"/>
      <c r="V885" s="10"/>
      <c r="W885" s="10"/>
      <c r="X885" s="10"/>
    </row>
    <row r="886" spans="7:24">
      <c r="G886" s="10"/>
      <c r="H886" s="10"/>
      <c r="I886" s="10"/>
      <c r="J886" s="10"/>
      <c r="K886" s="10"/>
      <c r="L886" s="10"/>
      <c r="M886" s="10"/>
      <c r="N886" s="10"/>
      <c r="O886" s="10"/>
      <c r="P886" s="10"/>
      <c r="Q886" s="10"/>
      <c r="R886" s="10"/>
      <c r="S886" s="10"/>
      <c r="T886" s="10"/>
      <c r="U886" s="10"/>
      <c r="V886" s="10"/>
      <c r="W886" s="10"/>
      <c r="X886" s="10"/>
    </row>
    <row r="887" spans="7:24">
      <c r="G887" s="10"/>
      <c r="H887" s="10"/>
      <c r="I887" s="10"/>
      <c r="J887" s="10"/>
      <c r="K887" s="10"/>
      <c r="L887" s="10"/>
      <c r="M887" s="10"/>
      <c r="N887" s="10"/>
      <c r="O887" s="10"/>
      <c r="P887" s="10"/>
      <c r="Q887" s="10"/>
      <c r="R887" s="10"/>
      <c r="S887" s="10"/>
      <c r="T887" s="10"/>
      <c r="U887" s="10"/>
      <c r="V887" s="10"/>
      <c r="W887" s="10"/>
      <c r="X887" s="10"/>
    </row>
    <row r="888" spans="7:24">
      <c r="G888" s="10"/>
      <c r="H888" s="10"/>
      <c r="I888" s="10"/>
      <c r="J888" s="10"/>
      <c r="K888" s="10"/>
      <c r="L888" s="10"/>
      <c r="M888" s="10"/>
      <c r="N888" s="10"/>
      <c r="O888" s="10"/>
      <c r="P888" s="10"/>
      <c r="Q888" s="10"/>
      <c r="R888" s="10"/>
      <c r="S888" s="10"/>
      <c r="T888" s="10"/>
      <c r="U888" s="10"/>
      <c r="V888" s="10"/>
      <c r="W888" s="10"/>
      <c r="X888" s="10"/>
    </row>
    <row r="889" spans="7:24">
      <c r="G889" s="10"/>
      <c r="H889" s="10"/>
      <c r="I889" s="10"/>
      <c r="J889" s="10"/>
      <c r="K889" s="10"/>
      <c r="L889" s="10"/>
      <c r="M889" s="10"/>
      <c r="N889" s="10"/>
      <c r="O889" s="10"/>
      <c r="P889" s="10"/>
      <c r="Q889" s="10"/>
      <c r="R889" s="10"/>
      <c r="S889" s="10"/>
      <c r="T889" s="10"/>
      <c r="U889" s="10"/>
      <c r="V889" s="10"/>
      <c r="W889" s="10"/>
      <c r="X889" s="10"/>
    </row>
    <row r="890" spans="7:24">
      <c r="G890" s="10"/>
      <c r="H890" s="10"/>
      <c r="I890" s="10"/>
      <c r="J890" s="10"/>
      <c r="K890" s="10"/>
      <c r="L890" s="10"/>
      <c r="M890" s="10"/>
      <c r="N890" s="10"/>
      <c r="O890" s="10"/>
      <c r="P890" s="10"/>
      <c r="Q890" s="10"/>
      <c r="R890" s="10"/>
      <c r="S890" s="10"/>
      <c r="T890" s="10"/>
      <c r="U890" s="10"/>
      <c r="V890" s="10"/>
      <c r="W890" s="10"/>
      <c r="X890" s="10"/>
    </row>
    <row r="891" spans="7:24">
      <c r="G891" s="10"/>
      <c r="H891" s="10"/>
      <c r="I891" s="10"/>
      <c r="J891" s="10"/>
      <c r="K891" s="10"/>
      <c r="L891" s="10"/>
      <c r="M891" s="10"/>
      <c r="N891" s="10"/>
      <c r="O891" s="10"/>
      <c r="P891" s="10"/>
      <c r="Q891" s="10"/>
      <c r="R891" s="10"/>
      <c r="S891" s="10"/>
      <c r="T891" s="10"/>
      <c r="U891" s="10"/>
      <c r="V891" s="10"/>
      <c r="W891" s="10"/>
      <c r="X891" s="10"/>
    </row>
    <row r="892" spans="7:24">
      <c r="G892" s="10"/>
      <c r="H892" s="10"/>
      <c r="I892" s="10"/>
      <c r="J892" s="10"/>
      <c r="K892" s="10"/>
      <c r="L892" s="10"/>
      <c r="M892" s="10"/>
      <c r="N892" s="10"/>
      <c r="O892" s="10"/>
      <c r="P892" s="10"/>
      <c r="Q892" s="10"/>
      <c r="R892" s="10"/>
      <c r="S892" s="10"/>
      <c r="T892" s="10"/>
      <c r="U892" s="10"/>
      <c r="V892" s="10"/>
      <c r="W892" s="10"/>
      <c r="X892" s="10"/>
    </row>
    <row r="893" spans="7:24">
      <c r="G893" s="10"/>
      <c r="H893" s="10"/>
      <c r="I893" s="10"/>
      <c r="J893" s="10"/>
      <c r="K893" s="10"/>
      <c r="L893" s="10"/>
      <c r="M893" s="10"/>
      <c r="N893" s="10"/>
      <c r="O893" s="10"/>
      <c r="P893" s="10"/>
      <c r="Q893" s="10"/>
      <c r="R893" s="10"/>
      <c r="S893" s="10"/>
      <c r="T893" s="10"/>
      <c r="U893" s="10"/>
      <c r="V893" s="10"/>
      <c r="W893" s="10"/>
      <c r="X893" s="10"/>
    </row>
    <row r="894" spans="7:24">
      <c r="G894" s="10"/>
      <c r="H894" s="10"/>
      <c r="I894" s="10"/>
      <c r="J894" s="10"/>
      <c r="K894" s="10"/>
      <c r="L894" s="10"/>
      <c r="M894" s="10"/>
      <c r="N894" s="10"/>
      <c r="O894" s="10"/>
      <c r="P894" s="10"/>
      <c r="Q894" s="10"/>
      <c r="R894" s="10"/>
      <c r="S894" s="10"/>
      <c r="T894" s="10"/>
      <c r="U894" s="10"/>
      <c r="V894" s="10"/>
      <c r="W894" s="10"/>
      <c r="X894" s="10"/>
    </row>
    <row r="895" spans="7:24">
      <c r="G895" s="10"/>
      <c r="H895" s="10"/>
      <c r="I895" s="10"/>
      <c r="J895" s="10"/>
      <c r="K895" s="10"/>
      <c r="L895" s="10"/>
      <c r="M895" s="10"/>
      <c r="N895" s="10"/>
      <c r="O895" s="10"/>
      <c r="P895" s="10"/>
      <c r="Q895" s="10"/>
      <c r="R895" s="10"/>
      <c r="S895" s="10"/>
      <c r="T895" s="10"/>
      <c r="U895" s="10"/>
      <c r="V895" s="10"/>
      <c r="W895" s="10"/>
      <c r="X895" s="10"/>
    </row>
    <row r="896" spans="7:24">
      <c r="G896" s="10"/>
      <c r="H896" s="10"/>
      <c r="I896" s="10"/>
      <c r="J896" s="10"/>
      <c r="K896" s="10"/>
      <c r="L896" s="10"/>
      <c r="M896" s="10"/>
      <c r="N896" s="10"/>
      <c r="O896" s="10"/>
      <c r="P896" s="10"/>
      <c r="Q896" s="10"/>
      <c r="R896" s="10"/>
      <c r="S896" s="10"/>
      <c r="T896" s="10"/>
      <c r="U896" s="10"/>
      <c r="V896" s="10"/>
      <c r="W896" s="10"/>
      <c r="X896" s="10"/>
    </row>
    <row r="897" spans="7:24">
      <c r="G897" s="10"/>
      <c r="H897" s="10"/>
      <c r="I897" s="10"/>
      <c r="J897" s="10"/>
      <c r="K897" s="10"/>
      <c r="L897" s="10"/>
      <c r="M897" s="10"/>
      <c r="N897" s="10"/>
      <c r="O897" s="10"/>
      <c r="P897" s="10"/>
      <c r="Q897" s="10"/>
      <c r="R897" s="10"/>
      <c r="S897" s="10"/>
      <c r="T897" s="10"/>
      <c r="U897" s="10"/>
      <c r="V897" s="10"/>
      <c r="W897" s="10"/>
      <c r="X897" s="10"/>
    </row>
    <row r="898" spans="7:24">
      <c r="G898" s="10"/>
      <c r="H898" s="10"/>
      <c r="I898" s="10"/>
      <c r="J898" s="10"/>
      <c r="K898" s="10"/>
      <c r="L898" s="10"/>
      <c r="M898" s="10"/>
      <c r="N898" s="10"/>
      <c r="O898" s="10"/>
      <c r="P898" s="10"/>
      <c r="Q898" s="10"/>
      <c r="R898" s="10"/>
      <c r="S898" s="10"/>
      <c r="T898" s="10"/>
      <c r="U898" s="10"/>
      <c r="V898" s="10"/>
      <c r="W898" s="10"/>
      <c r="X898" s="10"/>
    </row>
    <row r="899" spans="7:24">
      <c r="G899" s="10"/>
      <c r="H899" s="10"/>
      <c r="I899" s="10"/>
      <c r="J899" s="10"/>
      <c r="K899" s="10"/>
      <c r="L899" s="10"/>
      <c r="M899" s="10"/>
      <c r="N899" s="10"/>
      <c r="O899" s="10"/>
      <c r="P899" s="10"/>
      <c r="Q899" s="10"/>
      <c r="R899" s="10"/>
      <c r="S899" s="10"/>
      <c r="T899" s="10"/>
      <c r="U899" s="10"/>
      <c r="V899" s="10"/>
      <c r="W899" s="10"/>
      <c r="X899" s="10"/>
    </row>
    <row r="900" spans="7:24">
      <c r="G900" s="10"/>
      <c r="H900" s="10"/>
      <c r="I900" s="10"/>
      <c r="J900" s="10"/>
      <c r="K900" s="10"/>
      <c r="L900" s="10"/>
      <c r="M900" s="10"/>
      <c r="N900" s="10"/>
      <c r="O900" s="10"/>
      <c r="P900" s="10"/>
      <c r="Q900" s="10"/>
      <c r="R900" s="10"/>
      <c r="S900" s="10"/>
      <c r="T900" s="10"/>
      <c r="U900" s="10"/>
      <c r="V900" s="10"/>
      <c r="W900" s="10"/>
      <c r="X900" s="10"/>
    </row>
    <row r="901" spans="7:24">
      <c r="G901" s="10"/>
      <c r="H901" s="10"/>
      <c r="I901" s="10"/>
      <c r="J901" s="10"/>
      <c r="K901" s="10"/>
      <c r="L901" s="10"/>
      <c r="M901" s="10"/>
      <c r="N901" s="10"/>
      <c r="O901" s="10"/>
      <c r="P901" s="10"/>
      <c r="Q901" s="10"/>
      <c r="R901" s="10"/>
      <c r="S901" s="10"/>
      <c r="T901" s="10"/>
      <c r="U901" s="10"/>
      <c r="V901" s="10"/>
      <c r="W901" s="10"/>
      <c r="X901" s="10"/>
    </row>
    <row r="902" spans="7:24">
      <c r="G902" s="10"/>
      <c r="H902" s="10"/>
      <c r="I902" s="10"/>
      <c r="J902" s="10"/>
      <c r="K902" s="10"/>
      <c r="L902" s="10"/>
      <c r="M902" s="10"/>
      <c r="N902" s="10"/>
      <c r="O902" s="10"/>
      <c r="P902" s="10"/>
      <c r="Q902" s="10"/>
      <c r="R902" s="10"/>
      <c r="S902" s="10"/>
      <c r="T902" s="10"/>
      <c r="U902" s="10"/>
      <c r="V902" s="10"/>
      <c r="W902" s="10"/>
      <c r="X902" s="10"/>
    </row>
    <row r="903" spans="7:24">
      <c r="G903" s="10"/>
      <c r="H903" s="10"/>
      <c r="I903" s="10"/>
      <c r="J903" s="10"/>
      <c r="K903" s="10"/>
      <c r="L903" s="10"/>
      <c r="M903" s="10"/>
      <c r="N903" s="10"/>
      <c r="O903" s="10"/>
      <c r="P903" s="10"/>
      <c r="Q903" s="10"/>
      <c r="R903" s="10"/>
      <c r="S903" s="10"/>
      <c r="T903" s="10"/>
      <c r="U903" s="10"/>
      <c r="V903" s="10"/>
      <c r="W903" s="10"/>
      <c r="X903" s="10"/>
    </row>
    <row r="904" spans="7:24">
      <c r="G904" s="10"/>
      <c r="H904" s="10"/>
      <c r="I904" s="10"/>
      <c r="J904" s="10"/>
      <c r="K904" s="10"/>
      <c r="L904" s="10"/>
      <c r="M904" s="10"/>
      <c r="N904" s="10"/>
      <c r="O904" s="10"/>
      <c r="P904" s="10"/>
      <c r="Q904" s="10"/>
      <c r="R904" s="10"/>
      <c r="S904" s="10"/>
      <c r="T904" s="10"/>
      <c r="U904" s="10"/>
      <c r="V904" s="10"/>
      <c r="W904" s="10"/>
      <c r="X904" s="10"/>
    </row>
    <row r="905" spans="7:24">
      <c r="G905" s="10"/>
      <c r="H905" s="10"/>
      <c r="I905" s="10"/>
      <c r="J905" s="10"/>
      <c r="K905" s="10"/>
      <c r="L905" s="10"/>
      <c r="M905" s="10"/>
      <c r="N905" s="10"/>
      <c r="O905" s="10"/>
      <c r="P905" s="10"/>
      <c r="Q905" s="10"/>
      <c r="R905" s="10"/>
      <c r="S905" s="10"/>
      <c r="T905" s="10"/>
      <c r="U905" s="10"/>
      <c r="V905" s="10"/>
      <c r="W905" s="10"/>
      <c r="X905" s="10"/>
    </row>
    <row r="906" spans="7:24">
      <c r="G906" s="10"/>
      <c r="H906" s="10"/>
      <c r="I906" s="10"/>
      <c r="J906" s="10"/>
      <c r="K906" s="10"/>
      <c r="L906" s="10"/>
      <c r="M906" s="10"/>
      <c r="N906" s="10"/>
      <c r="O906" s="10"/>
      <c r="P906" s="10"/>
      <c r="Q906" s="10"/>
      <c r="R906" s="10"/>
      <c r="S906" s="10"/>
      <c r="T906" s="10"/>
      <c r="U906" s="10"/>
      <c r="V906" s="10"/>
      <c r="W906" s="10"/>
      <c r="X906" s="10"/>
    </row>
    <row r="907" spans="7:24">
      <c r="G907" s="10"/>
      <c r="H907" s="10"/>
      <c r="I907" s="10"/>
      <c r="J907" s="10"/>
      <c r="K907" s="10"/>
      <c r="L907" s="10"/>
      <c r="M907" s="10"/>
      <c r="N907" s="10"/>
      <c r="O907" s="10"/>
      <c r="P907" s="10"/>
      <c r="Q907" s="10"/>
      <c r="R907" s="10"/>
      <c r="S907" s="10"/>
      <c r="T907" s="10"/>
      <c r="U907" s="10"/>
      <c r="V907" s="10"/>
      <c r="W907" s="10"/>
      <c r="X907" s="10"/>
    </row>
    <row r="908" spans="7:24">
      <c r="G908" s="10"/>
      <c r="H908" s="10"/>
      <c r="I908" s="10"/>
      <c r="J908" s="10"/>
      <c r="K908" s="10"/>
      <c r="L908" s="10"/>
      <c r="M908" s="10"/>
      <c r="N908" s="10"/>
      <c r="O908" s="10"/>
      <c r="P908" s="10"/>
      <c r="Q908" s="10"/>
      <c r="R908" s="10"/>
      <c r="S908" s="10"/>
      <c r="T908" s="10"/>
      <c r="U908" s="10"/>
      <c r="V908" s="10"/>
      <c r="W908" s="10"/>
      <c r="X908" s="10"/>
    </row>
    <row r="909" spans="7:24">
      <c r="G909" s="10"/>
      <c r="H909" s="10"/>
      <c r="I909" s="10"/>
      <c r="J909" s="10"/>
      <c r="K909" s="10"/>
      <c r="L909" s="10"/>
      <c r="M909" s="10"/>
      <c r="N909" s="10"/>
      <c r="O909" s="10"/>
      <c r="P909" s="10"/>
      <c r="Q909" s="10"/>
      <c r="R909" s="10"/>
      <c r="S909" s="10"/>
      <c r="T909" s="10"/>
      <c r="U909" s="10"/>
      <c r="V909" s="10"/>
      <c r="W909" s="10"/>
      <c r="X909" s="10"/>
    </row>
    <row r="910" spans="7:24">
      <c r="G910" s="10"/>
      <c r="H910" s="10"/>
      <c r="I910" s="10"/>
      <c r="J910" s="10"/>
      <c r="K910" s="10"/>
      <c r="L910" s="10"/>
      <c r="M910" s="10"/>
      <c r="N910" s="10"/>
      <c r="O910" s="10"/>
      <c r="P910" s="10"/>
      <c r="Q910" s="10"/>
      <c r="R910" s="10"/>
      <c r="S910" s="10"/>
      <c r="T910" s="10"/>
      <c r="U910" s="10"/>
      <c r="V910" s="10"/>
      <c r="W910" s="10"/>
      <c r="X910" s="10"/>
    </row>
    <row r="911" spans="7:24">
      <c r="G911" s="10"/>
      <c r="H911" s="10"/>
      <c r="I911" s="10"/>
      <c r="J911" s="10"/>
      <c r="K911" s="10"/>
      <c r="L911" s="10"/>
      <c r="M911" s="10"/>
      <c r="N911" s="10"/>
      <c r="O911" s="10"/>
      <c r="P911" s="10"/>
      <c r="Q911" s="10"/>
      <c r="R911" s="10"/>
      <c r="S911" s="10"/>
      <c r="T911" s="10"/>
      <c r="U911" s="10"/>
      <c r="V911" s="10"/>
      <c r="W911" s="10"/>
      <c r="X911" s="10"/>
    </row>
    <row r="912" spans="7:24">
      <c r="G912" s="10"/>
      <c r="H912" s="10"/>
      <c r="I912" s="10"/>
      <c r="J912" s="10"/>
      <c r="K912" s="10"/>
      <c r="L912" s="10"/>
      <c r="M912" s="10"/>
      <c r="N912" s="10"/>
      <c r="O912" s="10"/>
      <c r="P912" s="10"/>
      <c r="Q912" s="10"/>
      <c r="R912" s="10"/>
      <c r="S912" s="10"/>
      <c r="T912" s="10"/>
      <c r="U912" s="10"/>
      <c r="V912" s="10"/>
      <c r="W912" s="10"/>
      <c r="X912" s="10"/>
    </row>
    <row r="913" spans="7:24">
      <c r="G913" s="10"/>
      <c r="H913" s="10"/>
      <c r="I913" s="10"/>
      <c r="J913" s="10"/>
      <c r="K913" s="10"/>
      <c r="L913" s="10"/>
      <c r="M913" s="10"/>
      <c r="N913" s="10"/>
      <c r="O913" s="10"/>
      <c r="P913" s="10"/>
      <c r="Q913" s="10"/>
      <c r="R913" s="10"/>
      <c r="S913" s="10"/>
      <c r="T913" s="10"/>
      <c r="U913" s="10"/>
      <c r="V913" s="10"/>
      <c r="W913" s="10"/>
      <c r="X913" s="10"/>
    </row>
    <row r="914" spans="7:24">
      <c r="G914" s="10"/>
      <c r="H914" s="10"/>
      <c r="I914" s="10"/>
      <c r="J914" s="10"/>
      <c r="K914" s="10"/>
      <c r="L914" s="10"/>
      <c r="M914" s="10"/>
      <c r="N914" s="10"/>
      <c r="O914" s="10"/>
      <c r="P914" s="10"/>
      <c r="Q914" s="10"/>
      <c r="R914" s="10"/>
      <c r="S914" s="10"/>
      <c r="T914" s="10"/>
      <c r="U914" s="10"/>
      <c r="V914" s="10"/>
      <c r="W914" s="10"/>
      <c r="X914" s="10"/>
    </row>
    <row r="915" spans="7:24">
      <c r="G915" s="10"/>
      <c r="H915" s="10"/>
      <c r="I915" s="10"/>
      <c r="J915" s="10"/>
      <c r="K915" s="10"/>
      <c r="L915" s="10"/>
      <c r="M915" s="10"/>
      <c r="N915" s="10"/>
      <c r="O915" s="10"/>
      <c r="P915" s="10"/>
      <c r="Q915" s="10"/>
      <c r="R915" s="10"/>
      <c r="S915" s="10"/>
      <c r="T915" s="10"/>
      <c r="U915" s="10"/>
      <c r="V915" s="10"/>
      <c r="W915" s="10"/>
      <c r="X915" s="10"/>
    </row>
    <row r="916" spans="7:24">
      <c r="G916" s="10"/>
      <c r="H916" s="10"/>
      <c r="I916" s="10"/>
      <c r="J916" s="10"/>
      <c r="K916" s="10"/>
      <c r="L916" s="10"/>
      <c r="M916" s="10"/>
      <c r="N916" s="10"/>
      <c r="O916" s="10"/>
      <c r="P916" s="10"/>
      <c r="Q916" s="10"/>
      <c r="R916" s="10"/>
      <c r="S916" s="10"/>
      <c r="T916" s="10"/>
      <c r="U916" s="10"/>
      <c r="V916" s="10"/>
      <c r="W916" s="10"/>
      <c r="X916" s="10"/>
    </row>
    <row r="917" spans="7:24">
      <c r="G917" s="10"/>
      <c r="H917" s="10"/>
      <c r="I917" s="10"/>
      <c r="J917" s="10"/>
      <c r="K917" s="10"/>
      <c r="L917" s="10"/>
      <c r="M917" s="10"/>
      <c r="N917" s="10"/>
      <c r="O917" s="10"/>
      <c r="P917" s="10"/>
      <c r="Q917" s="10"/>
      <c r="R917" s="10"/>
      <c r="S917" s="10"/>
      <c r="T917" s="10"/>
      <c r="U917" s="10"/>
      <c r="V917" s="10"/>
      <c r="W917" s="10"/>
      <c r="X917" s="10"/>
    </row>
    <row r="918" spans="7:24">
      <c r="G918" s="10"/>
      <c r="H918" s="10"/>
      <c r="I918" s="10"/>
      <c r="J918" s="10"/>
      <c r="K918" s="10"/>
      <c r="L918" s="10"/>
      <c r="M918" s="10"/>
      <c r="N918" s="10"/>
      <c r="O918" s="10"/>
      <c r="P918" s="10"/>
      <c r="Q918" s="10"/>
      <c r="R918" s="10"/>
      <c r="S918" s="10"/>
      <c r="T918" s="10"/>
      <c r="U918" s="10"/>
      <c r="V918" s="10"/>
      <c r="W918" s="10"/>
      <c r="X918" s="10"/>
    </row>
    <row r="919" spans="7:24">
      <c r="G919" s="10"/>
      <c r="H919" s="10"/>
      <c r="I919" s="10"/>
      <c r="J919" s="10"/>
      <c r="K919" s="10"/>
      <c r="L919" s="10"/>
      <c r="M919" s="10"/>
      <c r="N919" s="10"/>
      <c r="O919" s="10"/>
      <c r="P919" s="10"/>
      <c r="Q919" s="10"/>
      <c r="R919" s="10"/>
      <c r="S919" s="10"/>
      <c r="T919" s="10"/>
      <c r="U919" s="10"/>
      <c r="V919" s="10"/>
      <c r="W919" s="10"/>
      <c r="X919" s="10"/>
    </row>
    <row r="920" spans="7:24">
      <c r="G920" s="10"/>
      <c r="H920" s="10"/>
      <c r="I920" s="10"/>
      <c r="J920" s="10"/>
      <c r="K920" s="10"/>
      <c r="L920" s="10"/>
      <c r="M920" s="10"/>
      <c r="N920" s="10"/>
      <c r="O920" s="10"/>
      <c r="P920" s="10"/>
      <c r="Q920" s="10"/>
      <c r="R920" s="10"/>
      <c r="S920" s="10"/>
      <c r="T920" s="10"/>
      <c r="U920" s="10"/>
      <c r="V920" s="10"/>
      <c r="W920" s="10"/>
      <c r="X920" s="10"/>
    </row>
    <row r="921" spans="7:24">
      <c r="G921" s="10"/>
      <c r="H921" s="10"/>
      <c r="I921" s="10"/>
      <c r="J921" s="10"/>
      <c r="K921" s="10"/>
      <c r="L921" s="10"/>
      <c r="M921" s="10"/>
      <c r="N921" s="10"/>
      <c r="O921" s="10"/>
      <c r="P921" s="10"/>
      <c r="Q921" s="10"/>
      <c r="R921" s="10"/>
      <c r="S921" s="10"/>
      <c r="T921" s="10"/>
      <c r="U921" s="10"/>
      <c r="V921" s="10"/>
      <c r="W921" s="10"/>
      <c r="X921" s="10"/>
    </row>
    <row r="922" spans="7:24">
      <c r="G922" s="10"/>
      <c r="H922" s="10"/>
      <c r="I922" s="10"/>
      <c r="J922" s="10"/>
      <c r="K922" s="10"/>
      <c r="L922" s="10"/>
      <c r="M922" s="10"/>
      <c r="N922" s="10"/>
      <c r="O922" s="10"/>
      <c r="P922" s="10"/>
      <c r="Q922" s="10"/>
      <c r="R922" s="10"/>
      <c r="S922" s="10"/>
      <c r="T922" s="10"/>
      <c r="U922" s="10"/>
      <c r="V922" s="10"/>
      <c r="W922" s="10"/>
      <c r="X922" s="10"/>
    </row>
    <row r="923" spans="7:24">
      <c r="G923" s="10"/>
      <c r="H923" s="10"/>
      <c r="I923" s="10"/>
      <c r="J923" s="10"/>
      <c r="K923" s="10"/>
      <c r="L923" s="10"/>
      <c r="M923" s="10"/>
      <c r="N923" s="10"/>
      <c r="O923" s="10"/>
      <c r="P923" s="10"/>
      <c r="Q923" s="10"/>
      <c r="R923" s="10"/>
      <c r="S923" s="10"/>
      <c r="T923" s="10"/>
      <c r="U923" s="10"/>
      <c r="V923" s="10"/>
      <c r="W923" s="10"/>
      <c r="X923" s="10"/>
    </row>
    <row r="924" spans="7:24">
      <c r="G924" s="10"/>
      <c r="H924" s="10"/>
      <c r="I924" s="10"/>
      <c r="J924" s="10"/>
      <c r="K924" s="10"/>
      <c r="L924" s="10"/>
      <c r="M924" s="10"/>
      <c r="N924" s="10"/>
      <c r="O924" s="10"/>
      <c r="P924" s="10"/>
      <c r="Q924" s="10"/>
      <c r="R924" s="10"/>
      <c r="S924" s="10"/>
      <c r="T924" s="10"/>
      <c r="U924" s="10"/>
      <c r="V924" s="10"/>
      <c r="W924" s="10"/>
      <c r="X924" s="10"/>
    </row>
    <row r="925" spans="7:24">
      <c r="G925" s="10"/>
      <c r="H925" s="10"/>
      <c r="I925" s="10"/>
      <c r="J925" s="10"/>
      <c r="K925" s="10"/>
      <c r="L925" s="10"/>
      <c r="M925" s="10"/>
      <c r="N925" s="10"/>
      <c r="O925" s="10"/>
      <c r="P925" s="10"/>
      <c r="Q925" s="10"/>
      <c r="R925" s="10"/>
      <c r="S925" s="10"/>
      <c r="T925" s="10"/>
      <c r="U925" s="10"/>
      <c r="V925" s="10"/>
      <c r="W925" s="10"/>
      <c r="X925" s="10"/>
    </row>
    <row r="926" spans="7:24">
      <c r="G926" s="10"/>
      <c r="H926" s="10"/>
      <c r="I926" s="10"/>
      <c r="J926" s="10"/>
      <c r="K926" s="10"/>
      <c r="L926" s="10"/>
      <c r="M926" s="10"/>
      <c r="N926" s="10"/>
      <c r="O926" s="10"/>
      <c r="P926" s="10"/>
      <c r="Q926" s="10"/>
      <c r="R926" s="10"/>
      <c r="S926" s="10"/>
      <c r="T926" s="10"/>
      <c r="U926" s="10"/>
      <c r="V926" s="10"/>
      <c r="W926" s="10"/>
      <c r="X926" s="10"/>
    </row>
    <row r="927" spans="7:24">
      <c r="G927" s="10"/>
      <c r="H927" s="10"/>
      <c r="I927" s="10"/>
      <c r="J927" s="10"/>
      <c r="K927" s="10"/>
      <c r="L927" s="10"/>
      <c r="M927" s="10"/>
      <c r="N927" s="10"/>
      <c r="O927" s="10"/>
      <c r="P927" s="10"/>
      <c r="Q927" s="10"/>
      <c r="R927" s="10"/>
      <c r="S927" s="10"/>
      <c r="T927" s="10"/>
      <c r="U927" s="10"/>
      <c r="V927" s="10"/>
      <c r="W927" s="10"/>
      <c r="X927" s="10"/>
    </row>
    <row r="928" spans="7:24">
      <c r="G928" s="10"/>
      <c r="H928" s="10"/>
      <c r="I928" s="10"/>
      <c r="J928" s="10"/>
      <c r="K928" s="10"/>
      <c r="L928" s="10"/>
      <c r="M928" s="10"/>
      <c r="N928" s="10"/>
      <c r="O928" s="10"/>
      <c r="P928" s="10"/>
      <c r="Q928" s="10"/>
      <c r="R928" s="10"/>
      <c r="S928" s="10"/>
      <c r="T928" s="10"/>
      <c r="U928" s="10"/>
      <c r="V928" s="10"/>
      <c r="W928" s="10"/>
      <c r="X928" s="10"/>
    </row>
    <row r="929" spans="7:24">
      <c r="G929" s="10"/>
      <c r="H929" s="10"/>
      <c r="I929" s="10"/>
      <c r="J929" s="10"/>
      <c r="K929" s="10"/>
      <c r="L929" s="10"/>
      <c r="M929" s="10"/>
      <c r="N929" s="10"/>
      <c r="O929" s="10"/>
      <c r="P929" s="10"/>
      <c r="Q929" s="10"/>
      <c r="R929" s="10"/>
      <c r="S929" s="10"/>
      <c r="T929" s="10"/>
      <c r="U929" s="10"/>
      <c r="V929" s="10"/>
      <c r="W929" s="10"/>
      <c r="X929" s="10"/>
    </row>
    <row r="930" spans="7:24">
      <c r="G930" s="10"/>
      <c r="H930" s="10"/>
      <c r="I930" s="10"/>
      <c r="J930" s="10"/>
      <c r="K930" s="10"/>
      <c r="L930" s="10"/>
      <c r="M930" s="10"/>
      <c r="N930" s="10"/>
      <c r="O930" s="10"/>
      <c r="P930" s="10"/>
      <c r="Q930" s="10"/>
      <c r="R930" s="10"/>
      <c r="S930" s="10"/>
      <c r="T930" s="10"/>
      <c r="U930" s="10"/>
      <c r="V930" s="10"/>
      <c r="W930" s="10"/>
      <c r="X930" s="10"/>
    </row>
    <row r="931" spans="7:24">
      <c r="G931" s="10"/>
      <c r="H931" s="10"/>
      <c r="I931" s="10"/>
      <c r="J931" s="10"/>
      <c r="K931" s="10"/>
      <c r="L931" s="10"/>
      <c r="M931" s="10"/>
      <c r="N931" s="10"/>
      <c r="O931" s="10"/>
      <c r="P931" s="10"/>
      <c r="Q931" s="10"/>
      <c r="R931" s="10"/>
      <c r="S931" s="10"/>
      <c r="T931" s="10"/>
      <c r="U931" s="10"/>
      <c r="V931" s="10"/>
      <c r="W931" s="10"/>
      <c r="X931" s="10"/>
    </row>
    <row r="932" spans="7:24">
      <c r="G932" s="10"/>
      <c r="H932" s="10"/>
      <c r="I932" s="10"/>
      <c r="J932" s="10"/>
      <c r="K932" s="10"/>
      <c r="L932" s="10"/>
      <c r="M932" s="10"/>
      <c r="N932" s="10"/>
      <c r="O932" s="10"/>
      <c r="P932" s="10"/>
      <c r="Q932" s="10"/>
      <c r="R932" s="10"/>
      <c r="S932" s="10"/>
      <c r="T932" s="10"/>
      <c r="U932" s="10"/>
      <c r="V932" s="10"/>
      <c r="W932" s="10"/>
      <c r="X932" s="10"/>
    </row>
    <row r="933" spans="7:24">
      <c r="G933" s="10"/>
      <c r="H933" s="10"/>
      <c r="I933" s="10"/>
      <c r="J933" s="10"/>
      <c r="K933" s="10"/>
      <c r="L933" s="10"/>
      <c r="M933" s="10"/>
      <c r="N933" s="10"/>
      <c r="O933" s="10"/>
      <c r="P933" s="10"/>
      <c r="Q933" s="10"/>
      <c r="R933" s="10"/>
      <c r="S933" s="10"/>
      <c r="T933" s="10"/>
      <c r="U933" s="10"/>
      <c r="V933" s="10"/>
      <c r="W933" s="10"/>
      <c r="X933" s="10"/>
    </row>
    <row r="934" spans="7:24">
      <c r="G934" s="10"/>
      <c r="H934" s="10"/>
      <c r="I934" s="10"/>
      <c r="J934" s="10"/>
      <c r="K934" s="10"/>
      <c r="L934" s="10"/>
      <c r="M934" s="10"/>
      <c r="N934" s="10"/>
      <c r="O934" s="10"/>
      <c r="P934" s="10"/>
      <c r="Q934" s="10"/>
      <c r="R934" s="10"/>
      <c r="S934" s="10"/>
      <c r="T934" s="10"/>
      <c r="U934" s="10"/>
      <c r="V934" s="10"/>
      <c r="W934" s="10"/>
      <c r="X934" s="10"/>
    </row>
    <row r="935" spans="7:24">
      <c r="G935" s="10"/>
      <c r="H935" s="10"/>
      <c r="I935" s="10"/>
      <c r="J935" s="10"/>
      <c r="K935" s="10"/>
      <c r="L935" s="10"/>
      <c r="M935" s="10"/>
      <c r="N935" s="10"/>
      <c r="O935" s="10"/>
      <c r="P935" s="10"/>
      <c r="Q935" s="10"/>
      <c r="R935" s="10"/>
      <c r="S935" s="10"/>
      <c r="T935" s="10"/>
      <c r="U935" s="10"/>
      <c r="V935" s="10"/>
      <c r="W935" s="10"/>
      <c r="X935" s="10"/>
    </row>
    <row r="936" spans="7:24">
      <c r="G936" s="10"/>
      <c r="H936" s="10"/>
      <c r="I936" s="10"/>
      <c r="J936" s="10"/>
      <c r="K936" s="10"/>
      <c r="L936" s="10"/>
      <c r="M936" s="10"/>
      <c r="N936" s="10"/>
      <c r="O936" s="10"/>
      <c r="P936" s="10"/>
      <c r="Q936" s="10"/>
      <c r="R936" s="10"/>
      <c r="S936" s="10"/>
      <c r="T936" s="10"/>
      <c r="U936" s="10"/>
      <c r="V936" s="10"/>
      <c r="W936" s="10"/>
      <c r="X936" s="10"/>
    </row>
    <row r="937" spans="7:24">
      <c r="G937" s="10"/>
      <c r="H937" s="10"/>
      <c r="I937" s="10"/>
      <c r="J937" s="10"/>
      <c r="K937" s="10"/>
      <c r="L937" s="10"/>
      <c r="M937" s="10"/>
      <c r="N937" s="10"/>
      <c r="O937" s="10"/>
      <c r="P937" s="10"/>
      <c r="Q937" s="10"/>
      <c r="R937" s="10"/>
      <c r="S937" s="10"/>
      <c r="T937" s="10"/>
      <c r="U937" s="10"/>
      <c r="V937" s="10"/>
      <c r="W937" s="10"/>
      <c r="X937" s="10"/>
    </row>
    <row r="938" spans="7:24">
      <c r="G938" s="10"/>
      <c r="H938" s="10"/>
      <c r="I938" s="10"/>
      <c r="J938" s="10"/>
      <c r="K938" s="10"/>
      <c r="L938" s="10"/>
      <c r="M938" s="10"/>
      <c r="N938" s="10"/>
      <c r="O938" s="10"/>
      <c r="P938" s="10"/>
      <c r="Q938" s="10"/>
      <c r="R938" s="10"/>
      <c r="S938" s="10"/>
      <c r="T938" s="10"/>
      <c r="U938" s="10"/>
      <c r="V938" s="10"/>
      <c r="W938" s="10"/>
      <c r="X938" s="10"/>
    </row>
    <row r="939" spans="7:24">
      <c r="G939" s="10"/>
      <c r="H939" s="10"/>
      <c r="I939" s="10"/>
      <c r="J939" s="10"/>
      <c r="K939" s="10"/>
      <c r="L939" s="10"/>
      <c r="M939" s="10"/>
      <c r="N939" s="10"/>
      <c r="O939" s="10"/>
      <c r="P939" s="10"/>
      <c r="Q939" s="10"/>
      <c r="R939" s="10"/>
      <c r="S939" s="10"/>
      <c r="T939" s="10"/>
      <c r="U939" s="10"/>
      <c r="V939" s="10"/>
      <c r="W939" s="10"/>
      <c r="X939" s="10"/>
    </row>
    <row r="940" spans="7:24">
      <c r="G940" s="10"/>
      <c r="H940" s="10"/>
      <c r="I940" s="10"/>
      <c r="J940" s="10"/>
      <c r="K940" s="10"/>
      <c r="L940" s="10"/>
      <c r="M940" s="10"/>
      <c r="N940" s="10"/>
      <c r="O940" s="10"/>
      <c r="P940" s="10"/>
      <c r="Q940" s="10"/>
      <c r="R940" s="10"/>
      <c r="S940" s="10"/>
      <c r="T940" s="10"/>
      <c r="U940" s="10"/>
      <c r="V940" s="10"/>
      <c r="W940" s="10"/>
      <c r="X940" s="10"/>
    </row>
    <row r="941" spans="7:24">
      <c r="G941" s="10"/>
      <c r="H941" s="10"/>
      <c r="I941" s="10"/>
      <c r="J941" s="10"/>
      <c r="K941" s="10"/>
      <c r="L941" s="10"/>
      <c r="M941" s="10"/>
      <c r="N941" s="10"/>
      <c r="O941" s="10"/>
      <c r="P941" s="10"/>
      <c r="Q941" s="10"/>
      <c r="R941" s="10"/>
      <c r="S941" s="10"/>
      <c r="T941" s="10"/>
      <c r="U941" s="10"/>
      <c r="V941" s="10"/>
      <c r="W941" s="10"/>
      <c r="X941" s="10"/>
    </row>
    <row r="942" spans="7:24">
      <c r="G942" s="10"/>
      <c r="H942" s="10"/>
      <c r="I942" s="10"/>
      <c r="J942" s="10"/>
      <c r="K942" s="10"/>
      <c r="L942" s="10"/>
      <c r="M942" s="10"/>
      <c r="N942" s="10"/>
      <c r="O942" s="10"/>
      <c r="P942" s="10"/>
      <c r="Q942" s="10"/>
      <c r="R942" s="10"/>
      <c r="S942" s="10"/>
      <c r="T942" s="10"/>
      <c r="U942" s="10"/>
      <c r="V942" s="10"/>
      <c r="W942" s="10"/>
      <c r="X942" s="10"/>
    </row>
    <row r="943" spans="7:24">
      <c r="G943" s="10"/>
      <c r="H943" s="10"/>
      <c r="I943" s="10"/>
      <c r="J943" s="10"/>
      <c r="K943" s="10"/>
      <c r="L943" s="10"/>
      <c r="M943" s="10"/>
      <c r="N943" s="10"/>
      <c r="O943" s="10"/>
      <c r="P943" s="10"/>
      <c r="Q943" s="10"/>
      <c r="R943" s="10"/>
      <c r="S943" s="10"/>
      <c r="T943" s="10"/>
      <c r="U943" s="10"/>
      <c r="V943" s="10"/>
      <c r="W943" s="10"/>
      <c r="X943" s="10"/>
    </row>
    <row r="944" spans="7:24">
      <c r="G944" s="10"/>
      <c r="H944" s="10"/>
      <c r="I944" s="10"/>
      <c r="J944" s="10"/>
      <c r="K944" s="10"/>
      <c r="L944" s="10"/>
      <c r="M944" s="10"/>
      <c r="N944" s="10"/>
      <c r="O944" s="10"/>
      <c r="P944" s="10"/>
      <c r="Q944" s="10"/>
      <c r="R944" s="10"/>
      <c r="S944" s="10"/>
      <c r="T944" s="10"/>
      <c r="U944" s="10"/>
      <c r="V944" s="10"/>
      <c r="W944" s="10"/>
      <c r="X944" s="10"/>
    </row>
    <row r="945" spans="7:24">
      <c r="G945" s="10"/>
      <c r="H945" s="10"/>
      <c r="I945" s="10"/>
      <c r="J945" s="10"/>
      <c r="K945" s="10"/>
      <c r="L945" s="10"/>
      <c r="M945" s="10"/>
      <c r="N945" s="10"/>
      <c r="O945" s="10"/>
      <c r="P945" s="10"/>
      <c r="Q945" s="10"/>
      <c r="R945" s="10"/>
      <c r="S945" s="10"/>
      <c r="T945" s="10"/>
      <c r="U945" s="10"/>
      <c r="V945" s="10"/>
      <c r="W945" s="10"/>
      <c r="X945" s="10"/>
    </row>
    <row r="946" spans="7:24">
      <c r="G946" s="10"/>
      <c r="H946" s="10"/>
      <c r="I946" s="10"/>
      <c r="J946" s="10"/>
      <c r="K946" s="10"/>
      <c r="L946" s="10"/>
      <c r="M946" s="10"/>
      <c r="N946" s="10"/>
      <c r="O946" s="10"/>
      <c r="P946" s="10"/>
      <c r="Q946" s="10"/>
      <c r="R946" s="10"/>
      <c r="S946" s="10"/>
      <c r="T946" s="10"/>
      <c r="U946" s="10"/>
      <c r="V946" s="10"/>
      <c r="W946" s="10"/>
      <c r="X946" s="10"/>
    </row>
    <row r="947" spans="7:24">
      <c r="G947" s="10"/>
      <c r="H947" s="10"/>
      <c r="I947" s="10"/>
      <c r="J947" s="10"/>
      <c r="K947" s="10"/>
      <c r="L947" s="10"/>
      <c r="M947" s="10"/>
      <c r="N947" s="10"/>
      <c r="O947" s="10"/>
      <c r="P947" s="10"/>
      <c r="Q947" s="10"/>
      <c r="R947" s="10"/>
      <c r="S947" s="10"/>
      <c r="T947" s="10"/>
      <c r="U947" s="10"/>
      <c r="V947" s="10"/>
      <c r="W947" s="10"/>
      <c r="X947" s="10"/>
    </row>
    <row r="948" spans="7:24">
      <c r="G948" s="10"/>
      <c r="H948" s="10"/>
      <c r="I948" s="10"/>
      <c r="J948" s="10"/>
      <c r="K948" s="10"/>
      <c r="L948" s="10"/>
      <c r="M948" s="10"/>
      <c r="N948" s="10"/>
      <c r="O948" s="10"/>
      <c r="P948" s="10"/>
      <c r="Q948" s="10"/>
      <c r="R948" s="10"/>
      <c r="S948" s="10"/>
      <c r="T948" s="10"/>
      <c r="U948" s="10"/>
      <c r="V948" s="10"/>
      <c r="W948" s="10"/>
      <c r="X948" s="10"/>
    </row>
    <row r="949" spans="7:24">
      <c r="G949" s="10"/>
      <c r="H949" s="10"/>
      <c r="I949" s="10"/>
      <c r="J949" s="10"/>
      <c r="K949" s="10"/>
      <c r="L949" s="10"/>
      <c r="M949" s="10"/>
      <c r="N949" s="10"/>
      <c r="O949" s="10"/>
      <c r="P949" s="10"/>
      <c r="Q949" s="10"/>
      <c r="R949" s="10"/>
      <c r="S949" s="10"/>
      <c r="T949" s="10"/>
      <c r="U949" s="10"/>
      <c r="V949" s="10"/>
      <c r="W949" s="10"/>
      <c r="X949" s="10"/>
    </row>
    <row r="950" spans="7:24">
      <c r="G950" s="10"/>
      <c r="H950" s="10"/>
      <c r="I950" s="10"/>
      <c r="J950" s="10"/>
      <c r="K950" s="10"/>
      <c r="L950" s="10"/>
      <c r="M950" s="10"/>
      <c r="N950" s="10"/>
      <c r="O950" s="10"/>
      <c r="P950" s="10"/>
      <c r="Q950" s="10"/>
      <c r="R950" s="10"/>
      <c r="S950" s="10"/>
      <c r="T950" s="10"/>
      <c r="U950" s="10"/>
      <c r="V950" s="10"/>
      <c r="W950" s="10"/>
      <c r="X950" s="10"/>
    </row>
    <row r="951" spans="7:24">
      <c r="G951" s="10"/>
      <c r="H951" s="10"/>
      <c r="I951" s="10"/>
      <c r="J951" s="10"/>
      <c r="K951" s="10"/>
      <c r="L951" s="10"/>
      <c r="M951" s="10"/>
      <c r="N951" s="10"/>
      <c r="O951" s="10"/>
      <c r="P951" s="10"/>
      <c r="Q951" s="10"/>
      <c r="R951" s="10"/>
      <c r="S951" s="10"/>
      <c r="T951" s="10"/>
      <c r="U951" s="10"/>
      <c r="V951" s="10"/>
      <c r="W951" s="10"/>
      <c r="X951" s="10"/>
    </row>
    <row r="952" spans="7:24">
      <c r="G952" s="10"/>
      <c r="H952" s="10"/>
      <c r="I952" s="10"/>
      <c r="J952" s="10"/>
      <c r="K952" s="10"/>
      <c r="L952" s="10"/>
      <c r="M952" s="10"/>
      <c r="N952" s="10"/>
      <c r="O952" s="10"/>
      <c r="P952" s="10"/>
      <c r="Q952" s="10"/>
      <c r="R952" s="10"/>
      <c r="S952" s="10"/>
      <c r="T952" s="10"/>
      <c r="U952" s="10"/>
      <c r="V952" s="10"/>
      <c r="W952" s="10"/>
      <c r="X952" s="10"/>
    </row>
    <row r="953" spans="7:24">
      <c r="G953" s="10"/>
      <c r="H953" s="10"/>
      <c r="I953" s="10"/>
      <c r="J953" s="10"/>
      <c r="K953" s="10"/>
      <c r="L953" s="10"/>
      <c r="M953" s="10"/>
      <c r="N953" s="10"/>
      <c r="O953" s="10"/>
      <c r="P953" s="10"/>
      <c r="Q953" s="10"/>
      <c r="R953" s="10"/>
      <c r="S953" s="10"/>
      <c r="T953" s="10"/>
      <c r="U953" s="10"/>
      <c r="V953" s="10"/>
      <c r="W953" s="10"/>
      <c r="X953" s="10"/>
    </row>
    <row r="954" spans="7:24">
      <c r="G954" s="10"/>
      <c r="H954" s="10"/>
      <c r="I954" s="10"/>
      <c r="J954" s="10"/>
      <c r="K954" s="10"/>
      <c r="L954" s="10"/>
      <c r="M954" s="10"/>
      <c r="N954" s="10"/>
      <c r="O954" s="10"/>
      <c r="P954" s="10"/>
      <c r="Q954" s="10"/>
      <c r="R954" s="10"/>
      <c r="S954" s="10"/>
      <c r="T954" s="10"/>
      <c r="U954" s="10"/>
      <c r="V954" s="10"/>
      <c r="W954" s="10"/>
      <c r="X954" s="10"/>
    </row>
    <row r="955" spans="7:24">
      <c r="G955" s="10"/>
      <c r="H955" s="10"/>
      <c r="I955" s="10"/>
      <c r="J955" s="10"/>
      <c r="K955" s="10"/>
      <c r="L955" s="10"/>
      <c r="M955" s="10"/>
      <c r="N955" s="10"/>
      <c r="O955" s="10"/>
      <c r="P955" s="10"/>
      <c r="Q955" s="10"/>
      <c r="R955" s="10"/>
      <c r="S955" s="10"/>
      <c r="T955" s="10"/>
      <c r="U955" s="10"/>
      <c r="V955" s="10"/>
      <c r="W955" s="10"/>
      <c r="X955" s="10"/>
    </row>
    <row r="956" spans="7:24">
      <c r="G956" s="10"/>
      <c r="H956" s="10"/>
      <c r="I956" s="10"/>
      <c r="J956" s="10"/>
      <c r="K956" s="10"/>
      <c r="L956" s="10"/>
      <c r="M956" s="10"/>
      <c r="N956" s="10"/>
      <c r="O956" s="10"/>
      <c r="P956" s="10"/>
      <c r="Q956" s="10"/>
      <c r="R956" s="10"/>
      <c r="S956" s="10"/>
      <c r="T956" s="10"/>
      <c r="U956" s="10"/>
      <c r="V956" s="10"/>
      <c r="W956" s="10"/>
      <c r="X956" s="10"/>
    </row>
    <row r="957" spans="7:24">
      <c r="G957" s="10"/>
      <c r="H957" s="10"/>
      <c r="I957" s="10"/>
      <c r="J957" s="10"/>
      <c r="K957" s="10"/>
      <c r="L957" s="10"/>
      <c r="M957" s="10"/>
      <c r="N957" s="10"/>
      <c r="O957" s="10"/>
      <c r="P957" s="10"/>
      <c r="Q957" s="10"/>
      <c r="R957" s="10"/>
      <c r="S957" s="10"/>
      <c r="T957" s="10"/>
      <c r="U957" s="10"/>
      <c r="V957" s="10"/>
      <c r="W957" s="10"/>
      <c r="X957" s="10"/>
    </row>
    <row r="958" spans="7:24">
      <c r="G958" s="10"/>
      <c r="H958" s="10"/>
      <c r="I958" s="10"/>
      <c r="J958" s="10"/>
      <c r="K958" s="10"/>
      <c r="L958" s="10"/>
      <c r="M958" s="10"/>
      <c r="N958" s="10"/>
      <c r="O958" s="10"/>
      <c r="P958" s="10"/>
      <c r="Q958" s="10"/>
      <c r="R958" s="10"/>
      <c r="S958" s="10"/>
      <c r="T958" s="10"/>
      <c r="U958" s="10"/>
      <c r="V958" s="10"/>
      <c r="W958" s="10"/>
      <c r="X958" s="10"/>
    </row>
    <row r="959" spans="7:24">
      <c r="G959" s="10"/>
      <c r="H959" s="10"/>
      <c r="I959" s="10"/>
      <c r="J959" s="10"/>
      <c r="K959" s="10"/>
      <c r="L959" s="10"/>
      <c r="M959" s="10"/>
      <c r="N959" s="10"/>
      <c r="O959" s="10"/>
      <c r="P959" s="10"/>
      <c r="Q959" s="10"/>
      <c r="R959" s="10"/>
      <c r="S959" s="10"/>
      <c r="T959" s="10"/>
      <c r="U959" s="10"/>
      <c r="V959" s="10"/>
      <c r="W959" s="10"/>
      <c r="X959" s="10"/>
    </row>
    <row r="960" spans="7:24">
      <c r="G960" s="10"/>
      <c r="H960" s="10"/>
      <c r="I960" s="10"/>
      <c r="J960" s="10"/>
      <c r="K960" s="10"/>
      <c r="L960" s="10"/>
      <c r="M960" s="10"/>
      <c r="N960" s="10"/>
      <c r="O960" s="10"/>
      <c r="P960" s="10"/>
      <c r="Q960" s="10"/>
      <c r="R960" s="10"/>
      <c r="S960" s="10"/>
      <c r="T960" s="10"/>
      <c r="U960" s="10"/>
      <c r="V960" s="10"/>
      <c r="W960" s="10"/>
      <c r="X960" s="10"/>
    </row>
    <row r="961" spans="7:24">
      <c r="G961" s="10"/>
      <c r="H961" s="10"/>
      <c r="I961" s="10"/>
      <c r="J961" s="10"/>
      <c r="K961" s="10"/>
      <c r="L961" s="10"/>
      <c r="M961" s="10"/>
      <c r="N961" s="10"/>
      <c r="O961" s="10"/>
      <c r="P961" s="10"/>
      <c r="Q961" s="10"/>
      <c r="R961" s="10"/>
      <c r="S961" s="10"/>
      <c r="T961" s="10"/>
      <c r="U961" s="10"/>
      <c r="V961" s="10"/>
      <c r="W961" s="10"/>
      <c r="X961" s="10"/>
    </row>
    <row r="962" spans="7:24">
      <c r="G962" s="10"/>
      <c r="H962" s="10"/>
      <c r="I962" s="10"/>
      <c r="J962" s="10"/>
      <c r="K962" s="10"/>
      <c r="L962" s="10"/>
      <c r="M962" s="10"/>
      <c r="N962" s="10"/>
      <c r="O962" s="10"/>
      <c r="P962" s="10"/>
      <c r="Q962" s="10"/>
      <c r="R962" s="10"/>
      <c r="S962" s="10"/>
      <c r="T962" s="10"/>
      <c r="U962" s="10"/>
      <c r="V962" s="10"/>
      <c r="W962" s="10"/>
      <c r="X962" s="10"/>
    </row>
    <row r="963" spans="7:24">
      <c r="G963" s="10"/>
      <c r="H963" s="10"/>
      <c r="I963" s="10"/>
      <c r="J963" s="10"/>
      <c r="K963" s="10"/>
      <c r="L963" s="10"/>
      <c r="M963" s="10"/>
      <c r="N963" s="10"/>
      <c r="O963" s="10"/>
      <c r="P963" s="10"/>
      <c r="Q963" s="10"/>
      <c r="R963" s="10"/>
      <c r="S963" s="10"/>
      <c r="T963" s="10"/>
      <c r="U963" s="10"/>
      <c r="V963" s="10"/>
      <c r="W963" s="10"/>
      <c r="X963" s="10"/>
    </row>
    <row r="964" spans="7:24">
      <c r="G964" s="10"/>
      <c r="H964" s="10"/>
      <c r="I964" s="10"/>
      <c r="J964" s="10"/>
      <c r="K964" s="10"/>
      <c r="L964" s="10"/>
      <c r="M964" s="10"/>
      <c r="N964" s="10"/>
      <c r="O964" s="10"/>
      <c r="P964" s="10"/>
      <c r="Q964" s="10"/>
      <c r="R964" s="10"/>
      <c r="S964" s="10"/>
      <c r="T964" s="10"/>
      <c r="U964" s="10"/>
      <c r="V964" s="10"/>
      <c r="W964" s="10"/>
      <c r="X964" s="10"/>
    </row>
    <row r="965" spans="7:24">
      <c r="G965" s="10"/>
      <c r="H965" s="10"/>
      <c r="I965" s="10"/>
      <c r="J965" s="10"/>
      <c r="K965" s="10"/>
      <c r="L965" s="10"/>
      <c r="M965" s="10"/>
      <c r="N965" s="10"/>
      <c r="O965" s="10"/>
      <c r="P965" s="10"/>
      <c r="Q965" s="10"/>
      <c r="R965" s="10"/>
      <c r="S965" s="10"/>
      <c r="T965" s="10"/>
      <c r="U965" s="10"/>
      <c r="V965" s="10"/>
      <c r="W965" s="10"/>
      <c r="X965" s="10"/>
    </row>
    <row r="966" spans="7:24">
      <c r="G966" s="10"/>
      <c r="H966" s="10"/>
      <c r="I966" s="10"/>
      <c r="J966" s="10"/>
      <c r="K966" s="10"/>
      <c r="L966" s="10"/>
      <c r="M966" s="10"/>
      <c r="N966" s="10"/>
      <c r="O966" s="10"/>
      <c r="P966" s="10"/>
      <c r="Q966" s="10"/>
      <c r="R966" s="10"/>
      <c r="S966" s="10"/>
      <c r="T966" s="10"/>
      <c r="U966" s="10"/>
      <c r="V966" s="10"/>
      <c r="W966" s="10"/>
      <c r="X966" s="10"/>
    </row>
    <row r="967" spans="7:24">
      <c r="G967" s="10"/>
      <c r="H967" s="10"/>
      <c r="I967" s="10"/>
      <c r="J967" s="10"/>
      <c r="K967" s="10"/>
      <c r="L967" s="10"/>
      <c r="M967" s="10"/>
      <c r="N967" s="10"/>
      <c r="O967" s="10"/>
      <c r="P967" s="10"/>
      <c r="Q967" s="10"/>
      <c r="R967" s="10"/>
      <c r="S967" s="10"/>
      <c r="T967" s="10"/>
      <c r="U967" s="10"/>
      <c r="V967" s="10"/>
      <c r="W967" s="10"/>
      <c r="X967" s="10"/>
    </row>
    <row r="968" spans="7:24">
      <c r="G968" s="10"/>
      <c r="H968" s="10"/>
      <c r="I968" s="10"/>
      <c r="J968" s="10"/>
      <c r="K968" s="10"/>
      <c r="L968" s="10"/>
      <c r="M968" s="10"/>
      <c r="N968" s="10"/>
      <c r="O968" s="10"/>
      <c r="P968" s="10"/>
      <c r="Q968" s="10"/>
      <c r="R968" s="10"/>
      <c r="S968" s="10"/>
      <c r="T968" s="10"/>
      <c r="U968" s="10"/>
      <c r="V968" s="10"/>
      <c r="W968" s="10"/>
      <c r="X968" s="10"/>
    </row>
    <row r="969" spans="7:24">
      <c r="G969" s="10"/>
      <c r="H969" s="10"/>
      <c r="I969" s="10"/>
      <c r="J969" s="10"/>
      <c r="K969" s="10"/>
      <c r="L969" s="10"/>
      <c r="M969" s="10"/>
      <c r="N969" s="10"/>
      <c r="O969" s="10"/>
      <c r="P969" s="10"/>
      <c r="Q969" s="10"/>
      <c r="R969" s="10"/>
      <c r="S969" s="10"/>
      <c r="T969" s="10"/>
      <c r="U969" s="10"/>
      <c r="V969" s="10"/>
      <c r="W969" s="10"/>
      <c r="X969" s="10"/>
    </row>
    <row r="970" spans="7:24">
      <c r="G970" s="10"/>
      <c r="H970" s="10"/>
      <c r="I970" s="10"/>
      <c r="J970" s="10"/>
      <c r="K970" s="10"/>
      <c r="L970" s="10"/>
      <c r="M970" s="10"/>
      <c r="N970" s="10"/>
      <c r="O970" s="10"/>
      <c r="P970" s="10"/>
      <c r="Q970" s="10"/>
      <c r="R970" s="10"/>
      <c r="S970" s="10"/>
      <c r="T970" s="10"/>
      <c r="U970" s="10"/>
      <c r="V970" s="10"/>
      <c r="W970" s="10"/>
      <c r="X970" s="10"/>
    </row>
    <row r="971" spans="7:24">
      <c r="G971" s="10"/>
      <c r="H971" s="10"/>
      <c r="I971" s="10"/>
      <c r="J971" s="10"/>
      <c r="K971" s="10"/>
      <c r="L971" s="10"/>
      <c r="M971" s="10"/>
      <c r="N971" s="10"/>
      <c r="O971" s="10"/>
      <c r="P971" s="10"/>
      <c r="Q971" s="10"/>
      <c r="R971" s="10"/>
      <c r="S971" s="10"/>
      <c r="T971" s="10"/>
      <c r="U971" s="10"/>
      <c r="V971" s="10"/>
      <c r="W971" s="10"/>
      <c r="X971" s="10"/>
    </row>
    <row r="972" spans="7:24">
      <c r="G972" s="10"/>
      <c r="H972" s="10"/>
      <c r="I972" s="10"/>
      <c r="J972" s="10"/>
      <c r="K972" s="10"/>
      <c r="L972" s="10"/>
      <c r="M972" s="10"/>
      <c r="N972" s="10"/>
      <c r="O972" s="10"/>
      <c r="P972" s="10"/>
      <c r="Q972" s="10"/>
      <c r="R972" s="10"/>
      <c r="S972" s="10"/>
      <c r="T972" s="10"/>
      <c r="U972" s="10"/>
      <c r="V972" s="10"/>
      <c r="W972" s="10"/>
      <c r="X972" s="10"/>
    </row>
    <row r="973" spans="7:24">
      <c r="G973" s="10"/>
      <c r="H973" s="10"/>
      <c r="I973" s="10"/>
      <c r="J973" s="10"/>
      <c r="K973" s="10"/>
      <c r="L973" s="10"/>
      <c r="M973" s="10"/>
      <c r="N973" s="10"/>
      <c r="O973" s="10"/>
      <c r="P973" s="10"/>
      <c r="Q973" s="10"/>
      <c r="R973" s="10"/>
      <c r="S973" s="10"/>
      <c r="T973" s="10"/>
      <c r="U973" s="10"/>
      <c r="V973" s="10"/>
      <c r="W973" s="10"/>
      <c r="X973" s="10"/>
    </row>
    <row r="974" spans="7:24">
      <c r="G974" s="10"/>
      <c r="H974" s="10"/>
      <c r="I974" s="10"/>
      <c r="J974" s="10"/>
      <c r="K974" s="10"/>
      <c r="L974" s="10"/>
      <c r="M974" s="10"/>
      <c r="N974" s="10"/>
      <c r="O974" s="10"/>
      <c r="P974" s="10"/>
      <c r="Q974" s="10"/>
      <c r="R974" s="10"/>
      <c r="S974" s="10"/>
      <c r="T974" s="10"/>
      <c r="U974" s="10"/>
      <c r="V974" s="10"/>
      <c r="W974" s="10"/>
      <c r="X974" s="10"/>
    </row>
    <row r="975" spans="7:24">
      <c r="G975" s="10"/>
      <c r="H975" s="10"/>
      <c r="I975" s="10"/>
      <c r="J975" s="10"/>
      <c r="K975" s="10"/>
      <c r="L975" s="10"/>
      <c r="M975" s="10"/>
      <c r="N975" s="10"/>
      <c r="O975" s="10"/>
      <c r="P975" s="10"/>
      <c r="Q975" s="10"/>
      <c r="R975" s="10"/>
      <c r="S975" s="10"/>
      <c r="T975" s="10"/>
      <c r="U975" s="10"/>
      <c r="V975" s="10"/>
      <c r="W975" s="10"/>
      <c r="X975" s="10"/>
    </row>
    <row r="976" spans="7:24">
      <c r="G976" s="10"/>
      <c r="H976" s="10"/>
      <c r="I976" s="10"/>
      <c r="J976" s="10"/>
      <c r="K976" s="10"/>
      <c r="L976" s="10"/>
      <c r="M976" s="10"/>
      <c r="N976" s="10"/>
      <c r="O976" s="10"/>
      <c r="P976" s="10"/>
      <c r="Q976" s="10"/>
      <c r="R976" s="10"/>
      <c r="S976" s="10"/>
      <c r="T976" s="10"/>
      <c r="U976" s="10"/>
      <c r="V976" s="10"/>
      <c r="W976" s="10"/>
      <c r="X976" s="10"/>
    </row>
    <row r="977" spans="7:24">
      <c r="G977" s="10"/>
      <c r="H977" s="10"/>
      <c r="I977" s="10"/>
      <c r="J977" s="10"/>
      <c r="K977" s="10"/>
      <c r="L977" s="10"/>
      <c r="M977" s="10"/>
      <c r="N977" s="10"/>
      <c r="O977" s="10"/>
      <c r="P977" s="10"/>
      <c r="Q977" s="10"/>
      <c r="R977" s="10"/>
      <c r="S977" s="10"/>
      <c r="T977" s="10"/>
      <c r="U977" s="10"/>
      <c r="V977" s="10"/>
      <c r="W977" s="10"/>
      <c r="X977" s="10"/>
    </row>
    <row r="978" spans="7:24">
      <c r="G978" s="10"/>
      <c r="H978" s="10"/>
      <c r="I978" s="10"/>
      <c r="J978" s="10"/>
      <c r="K978" s="10"/>
      <c r="L978" s="10"/>
      <c r="M978" s="10"/>
      <c r="N978" s="10"/>
      <c r="O978" s="10"/>
      <c r="P978" s="10"/>
      <c r="Q978" s="10"/>
      <c r="R978" s="10"/>
      <c r="S978" s="10"/>
      <c r="T978" s="10"/>
      <c r="U978" s="10"/>
      <c r="V978" s="10"/>
      <c r="W978" s="10"/>
      <c r="X978" s="10"/>
    </row>
    <row r="979" spans="7:24">
      <c r="G979" s="10"/>
      <c r="H979" s="10"/>
      <c r="I979" s="10"/>
      <c r="J979" s="10"/>
      <c r="K979" s="10"/>
      <c r="L979" s="10"/>
      <c r="M979" s="10"/>
      <c r="N979" s="10"/>
      <c r="O979" s="10"/>
      <c r="P979" s="10"/>
      <c r="Q979" s="10"/>
      <c r="R979" s="10"/>
      <c r="S979" s="10"/>
      <c r="T979" s="10"/>
      <c r="U979" s="10"/>
      <c r="V979" s="10"/>
      <c r="W979" s="10"/>
      <c r="X979" s="10"/>
    </row>
    <row r="980" spans="7:24">
      <c r="G980" s="10"/>
      <c r="H980" s="10"/>
      <c r="I980" s="10"/>
      <c r="J980" s="10"/>
      <c r="K980" s="10"/>
      <c r="L980" s="10"/>
      <c r="M980" s="10"/>
      <c r="N980" s="10"/>
      <c r="O980" s="10"/>
      <c r="P980" s="10"/>
      <c r="Q980" s="10"/>
      <c r="R980" s="10"/>
      <c r="S980" s="10"/>
      <c r="T980" s="10"/>
      <c r="U980" s="10"/>
      <c r="V980" s="10"/>
      <c r="W980" s="10"/>
      <c r="X980" s="10"/>
    </row>
    <row r="981" spans="7:24">
      <c r="G981" s="10"/>
      <c r="H981" s="10"/>
      <c r="I981" s="10"/>
      <c r="J981" s="10"/>
      <c r="K981" s="10"/>
      <c r="L981" s="10"/>
      <c r="M981" s="10"/>
      <c r="N981" s="10"/>
      <c r="O981" s="10"/>
      <c r="P981" s="10"/>
      <c r="Q981" s="10"/>
      <c r="R981" s="10"/>
      <c r="S981" s="10"/>
      <c r="T981" s="10"/>
      <c r="U981" s="10"/>
      <c r="V981" s="10"/>
      <c r="W981" s="10"/>
      <c r="X981" s="10"/>
    </row>
    <row r="982" spans="7:24">
      <c r="G982" s="10"/>
      <c r="H982" s="10"/>
      <c r="I982" s="10"/>
      <c r="J982" s="10"/>
      <c r="K982" s="10"/>
      <c r="L982" s="10"/>
      <c r="M982" s="10"/>
      <c r="N982" s="10"/>
      <c r="O982" s="10"/>
      <c r="P982" s="10"/>
      <c r="Q982" s="10"/>
      <c r="R982" s="10"/>
      <c r="S982" s="10"/>
      <c r="T982" s="10"/>
      <c r="U982" s="10"/>
      <c r="V982" s="10"/>
      <c r="W982" s="10"/>
      <c r="X982" s="10"/>
    </row>
    <row r="983" spans="7:24">
      <c r="G983" s="10"/>
      <c r="H983" s="10"/>
      <c r="I983" s="10"/>
      <c r="J983" s="10"/>
      <c r="K983" s="10"/>
      <c r="L983" s="10"/>
      <c r="M983" s="10"/>
      <c r="N983" s="10"/>
      <c r="O983" s="10"/>
      <c r="P983" s="10"/>
      <c r="Q983" s="10"/>
      <c r="R983" s="10"/>
      <c r="S983" s="10"/>
      <c r="T983" s="10"/>
      <c r="U983" s="10"/>
      <c r="V983" s="10"/>
      <c r="W983" s="10"/>
      <c r="X983" s="10"/>
    </row>
    <row r="984" spans="7:24">
      <c r="G984" s="10"/>
      <c r="H984" s="10"/>
      <c r="I984" s="10"/>
      <c r="J984" s="10"/>
      <c r="K984" s="10"/>
      <c r="L984" s="10"/>
      <c r="M984" s="10"/>
      <c r="N984" s="10"/>
      <c r="O984" s="10"/>
      <c r="P984" s="10"/>
      <c r="Q984" s="10"/>
      <c r="R984" s="10"/>
      <c r="S984" s="10"/>
      <c r="T984" s="10"/>
      <c r="U984" s="10"/>
      <c r="V984" s="10"/>
      <c r="W984" s="10"/>
      <c r="X984" s="10"/>
    </row>
    <row r="985" spans="7:24">
      <c r="G985" s="10"/>
      <c r="H985" s="10"/>
      <c r="I985" s="10"/>
      <c r="J985" s="10"/>
      <c r="K985" s="10"/>
      <c r="L985" s="10"/>
      <c r="M985" s="10"/>
      <c r="N985" s="10"/>
      <c r="O985" s="10"/>
      <c r="P985" s="10"/>
      <c r="Q985" s="10"/>
      <c r="R985" s="10"/>
      <c r="S985" s="10"/>
      <c r="T985" s="10"/>
      <c r="U985" s="10"/>
      <c r="V985" s="10"/>
      <c r="W985" s="10"/>
      <c r="X985" s="10"/>
    </row>
    <row r="986" spans="7:24">
      <c r="G986" s="10"/>
      <c r="H986" s="10"/>
      <c r="I986" s="10"/>
      <c r="J986" s="10"/>
      <c r="K986" s="10"/>
      <c r="L986" s="10"/>
      <c r="M986" s="10"/>
      <c r="N986" s="10"/>
      <c r="O986" s="10"/>
      <c r="P986" s="10"/>
      <c r="Q986" s="10"/>
      <c r="R986" s="10"/>
      <c r="S986" s="10"/>
      <c r="T986" s="10"/>
      <c r="U986" s="10"/>
      <c r="V986" s="10"/>
      <c r="W986" s="10"/>
      <c r="X986" s="10"/>
    </row>
    <row r="987" spans="7:24">
      <c r="G987" s="10"/>
      <c r="H987" s="10"/>
      <c r="I987" s="10"/>
      <c r="J987" s="10"/>
      <c r="K987" s="10"/>
      <c r="L987" s="10"/>
      <c r="M987" s="10"/>
      <c r="N987" s="10"/>
      <c r="O987" s="10"/>
      <c r="P987" s="10"/>
      <c r="Q987" s="10"/>
      <c r="R987" s="10"/>
      <c r="S987" s="10"/>
      <c r="T987" s="10"/>
      <c r="U987" s="10"/>
      <c r="V987" s="10"/>
      <c r="W987" s="10"/>
      <c r="X987" s="10"/>
    </row>
    <row r="988" spans="7:24">
      <c r="G988" s="10"/>
      <c r="H988" s="10"/>
      <c r="I988" s="10"/>
      <c r="J988" s="10"/>
      <c r="K988" s="10"/>
      <c r="L988" s="10"/>
      <c r="M988" s="10"/>
      <c r="N988" s="10"/>
      <c r="O988" s="10"/>
      <c r="P988" s="10"/>
      <c r="Q988" s="10"/>
      <c r="R988" s="10"/>
      <c r="S988" s="10"/>
      <c r="T988" s="10"/>
      <c r="U988" s="10"/>
      <c r="V988" s="10"/>
      <c r="W988" s="10"/>
      <c r="X988" s="10"/>
    </row>
    <row r="989" spans="7:24">
      <c r="G989" s="10"/>
      <c r="H989" s="10"/>
      <c r="I989" s="10"/>
      <c r="J989" s="10"/>
      <c r="K989" s="10"/>
      <c r="L989" s="10"/>
      <c r="M989" s="10"/>
      <c r="N989" s="10"/>
      <c r="O989" s="10"/>
      <c r="P989" s="10"/>
      <c r="Q989" s="10"/>
      <c r="R989" s="10"/>
      <c r="S989" s="10"/>
      <c r="T989" s="10"/>
      <c r="U989" s="10"/>
      <c r="V989" s="10"/>
      <c r="W989" s="10"/>
      <c r="X989" s="10"/>
    </row>
    <row r="990" spans="7:24">
      <c r="G990" s="10"/>
      <c r="H990" s="10"/>
      <c r="I990" s="10"/>
      <c r="J990" s="10"/>
      <c r="K990" s="10"/>
      <c r="L990" s="10"/>
      <c r="M990" s="10"/>
      <c r="N990" s="10"/>
      <c r="O990" s="10"/>
      <c r="P990" s="10"/>
      <c r="Q990" s="10"/>
      <c r="R990" s="10"/>
      <c r="S990" s="10"/>
      <c r="T990" s="10"/>
      <c r="U990" s="10"/>
      <c r="V990" s="10"/>
      <c r="W990" s="10"/>
      <c r="X990" s="10"/>
    </row>
    <row r="991" spans="7:24">
      <c r="G991" s="10"/>
      <c r="H991" s="10"/>
      <c r="I991" s="10"/>
      <c r="J991" s="10"/>
      <c r="K991" s="10"/>
      <c r="L991" s="10"/>
      <c r="M991" s="10"/>
      <c r="N991" s="10"/>
      <c r="O991" s="10"/>
      <c r="P991" s="10"/>
      <c r="Q991" s="10"/>
      <c r="R991" s="10"/>
      <c r="S991" s="10"/>
      <c r="T991" s="10"/>
      <c r="U991" s="10"/>
      <c r="V991" s="10"/>
      <c r="W991" s="10"/>
      <c r="X991" s="10"/>
    </row>
    <row r="992" spans="7:24">
      <c r="G992" s="10"/>
      <c r="H992" s="10"/>
      <c r="I992" s="10"/>
      <c r="J992" s="10"/>
      <c r="K992" s="10"/>
      <c r="L992" s="10"/>
      <c r="M992" s="10"/>
      <c r="N992" s="10"/>
      <c r="O992" s="10"/>
      <c r="P992" s="10"/>
      <c r="Q992" s="10"/>
      <c r="R992" s="10"/>
      <c r="S992" s="10"/>
      <c r="T992" s="10"/>
      <c r="U992" s="10"/>
      <c r="V992" s="10"/>
      <c r="W992" s="10"/>
      <c r="X992" s="10"/>
    </row>
    <row r="993" spans="7:24">
      <c r="G993" s="10"/>
      <c r="H993" s="10"/>
      <c r="I993" s="10"/>
      <c r="J993" s="10"/>
      <c r="K993" s="10"/>
      <c r="L993" s="10"/>
      <c r="M993" s="10"/>
      <c r="N993" s="10"/>
      <c r="O993" s="10"/>
      <c r="P993" s="10"/>
      <c r="Q993" s="10"/>
      <c r="R993" s="10"/>
      <c r="S993" s="10"/>
      <c r="T993" s="10"/>
      <c r="U993" s="10"/>
      <c r="V993" s="10"/>
      <c r="W993" s="10"/>
      <c r="X993" s="10"/>
    </row>
    <row r="994" spans="7:24">
      <c r="G994" s="10"/>
      <c r="H994" s="10"/>
      <c r="I994" s="10"/>
      <c r="J994" s="10"/>
      <c r="K994" s="10"/>
      <c r="L994" s="10"/>
      <c r="M994" s="10"/>
      <c r="N994" s="10"/>
      <c r="O994" s="10"/>
      <c r="P994" s="10"/>
      <c r="Q994" s="10"/>
      <c r="R994" s="10"/>
      <c r="S994" s="10"/>
      <c r="T994" s="10"/>
      <c r="U994" s="10"/>
      <c r="V994" s="10"/>
      <c r="W994" s="10"/>
      <c r="X994" s="10"/>
    </row>
    <row r="995" spans="7:24">
      <c r="G995" s="10"/>
      <c r="H995" s="10"/>
      <c r="I995" s="10"/>
      <c r="J995" s="10"/>
      <c r="K995" s="10"/>
      <c r="L995" s="10"/>
      <c r="M995" s="10"/>
      <c r="N995" s="10"/>
      <c r="O995" s="10"/>
      <c r="P995" s="10"/>
      <c r="Q995" s="10"/>
      <c r="R995" s="10"/>
      <c r="S995" s="10"/>
      <c r="T995" s="10"/>
      <c r="U995" s="10"/>
      <c r="V995" s="10"/>
      <c r="W995" s="10"/>
      <c r="X995" s="10"/>
    </row>
    <row r="996" spans="7:24">
      <c r="G996" s="10"/>
      <c r="H996" s="10"/>
      <c r="I996" s="10"/>
      <c r="J996" s="10"/>
      <c r="K996" s="10"/>
      <c r="L996" s="10"/>
      <c r="M996" s="10"/>
      <c r="N996" s="10"/>
      <c r="O996" s="10"/>
      <c r="P996" s="10"/>
      <c r="Q996" s="10"/>
      <c r="R996" s="10"/>
      <c r="S996" s="10"/>
      <c r="T996" s="10"/>
      <c r="U996" s="10"/>
      <c r="V996" s="10"/>
      <c r="W996" s="10"/>
      <c r="X996" s="10"/>
    </row>
    <row r="997" spans="7:24">
      <c r="G997" s="10"/>
      <c r="H997" s="10"/>
      <c r="I997" s="10"/>
      <c r="J997" s="10"/>
      <c r="K997" s="10"/>
      <c r="L997" s="10"/>
      <c r="M997" s="10"/>
      <c r="N997" s="10"/>
      <c r="O997" s="10"/>
      <c r="P997" s="10"/>
      <c r="Q997" s="10"/>
      <c r="R997" s="10"/>
      <c r="S997" s="10"/>
      <c r="T997" s="10"/>
      <c r="U997" s="10"/>
      <c r="V997" s="10"/>
      <c r="W997" s="10"/>
      <c r="X997" s="10"/>
    </row>
    <row r="998" spans="7:24">
      <c r="G998" s="10"/>
      <c r="H998" s="10"/>
      <c r="I998" s="10"/>
      <c r="J998" s="10"/>
      <c r="K998" s="10"/>
      <c r="L998" s="10"/>
      <c r="M998" s="10"/>
      <c r="N998" s="10"/>
      <c r="O998" s="10"/>
      <c r="P998" s="10"/>
      <c r="Q998" s="10"/>
      <c r="R998" s="10"/>
      <c r="S998" s="10"/>
      <c r="T998" s="10"/>
      <c r="U998" s="10"/>
      <c r="V998" s="10"/>
      <c r="W998" s="10"/>
      <c r="X998" s="10"/>
    </row>
    <row r="999" spans="7:24">
      <c r="G999" s="10"/>
      <c r="H999" s="10"/>
      <c r="I999" s="10"/>
      <c r="J999" s="10"/>
      <c r="K999" s="10"/>
      <c r="L999" s="10"/>
      <c r="M999" s="10"/>
      <c r="N999" s="10"/>
      <c r="O999" s="10"/>
      <c r="P999" s="10"/>
      <c r="Q999" s="10"/>
      <c r="R999" s="10"/>
      <c r="S999" s="10"/>
      <c r="T999" s="10"/>
      <c r="U999" s="10"/>
      <c r="V999" s="10"/>
      <c r="W999" s="10"/>
      <c r="X999" s="10"/>
    </row>
    <row r="1000" spans="7:24">
      <c r="G1000" s="10"/>
      <c r="H1000" s="10"/>
      <c r="I1000" s="10"/>
      <c r="J1000" s="10"/>
      <c r="K1000" s="10"/>
      <c r="L1000" s="10"/>
      <c r="M1000" s="10"/>
      <c r="N1000" s="10"/>
      <c r="O1000" s="10"/>
      <c r="P1000" s="10"/>
      <c r="Q1000" s="10"/>
      <c r="R1000" s="10"/>
      <c r="S1000" s="10"/>
      <c r="T1000" s="10"/>
      <c r="U1000" s="10"/>
      <c r="V1000" s="10"/>
      <c r="W1000" s="10"/>
      <c r="X1000" s="10"/>
    </row>
    <row r="1001" spans="7:24">
      <c r="G1001" s="10"/>
      <c r="H1001" s="10"/>
      <c r="I1001" s="10"/>
      <c r="J1001" s="10"/>
      <c r="K1001" s="10"/>
      <c r="L1001" s="10"/>
      <c r="M1001" s="10"/>
      <c r="N1001" s="10"/>
      <c r="O1001" s="10"/>
      <c r="P1001" s="10"/>
      <c r="Q1001" s="10"/>
      <c r="R1001" s="10"/>
      <c r="S1001" s="10"/>
      <c r="T1001" s="10"/>
      <c r="U1001" s="10"/>
      <c r="V1001" s="10"/>
      <c r="W1001" s="10"/>
      <c r="X1001" s="10"/>
    </row>
    <row r="1002" spans="7:24">
      <c r="G1002" s="10"/>
      <c r="H1002" s="10"/>
      <c r="I1002" s="10"/>
      <c r="J1002" s="10"/>
      <c r="K1002" s="10"/>
      <c r="L1002" s="10"/>
      <c r="M1002" s="10"/>
      <c r="N1002" s="10"/>
      <c r="O1002" s="10"/>
      <c r="P1002" s="10"/>
      <c r="Q1002" s="10"/>
      <c r="R1002" s="10"/>
      <c r="S1002" s="10"/>
      <c r="T1002" s="10"/>
      <c r="U1002" s="10"/>
      <c r="V1002" s="10"/>
      <c r="W1002" s="10"/>
      <c r="X1002" s="10"/>
    </row>
    <row r="1003" spans="7:24">
      <c r="G1003" s="10"/>
      <c r="H1003" s="10"/>
      <c r="I1003" s="10"/>
      <c r="J1003" s="10"/>
      <c r="K1003" s="10"/>
      <c r="L1003" s="10"/>
      <c r="M1003" s="10"/>
      <c r="N1003" s="10"/>
      <c r="O1003" s="10"/>
      <c r="P1003" s="10"/>
      <c r="Q1003" s="10"/>
      <c r="R1003" s="10"/>
      <c r="S1003" s="10"/>
      <c r="T1003" s="10"/>
      <c r="U1003" s="10"/>
      <c r="V1003" s="10"/>
      <c r="W1003" s="10"/>
      <c r="X1003" s="10"/>
    </row>
    <row r="1004" spans="7:24">
      <c r="G1004" s="10"/>
      <c r="H1004" s="10"/>
      <c r="I1004" s="10"/>
      <c r="J1004" s="10"/>
      <c r="K1004" s="10"/>
      <c r="L1004" s="10"/>
      <c r="M1004" s="10"/>
      <c r="N1004" s="10"/>
      <c r="O1004" s="10"/>
      <c r="P1004" s="10"/>
      <c r="Q1004" s="10"/>
      <c r="R1004" s="10"/>
      <c r="S1004" s="10"/>
      <c r="T1004" s="10"/>
      <c r="U1004" s="10"/>
      <c r="V1004" s="10"/>
      <c r="W1004" s="10"/>
      <c r="X1004" s="10"/>
    </row>
    <row r="1005" spans="7:24">
      <c r="G1005" s="10"/>
      <c r="H1005" s="10"/>
      <c r="I1005" s="10"/>
      <c r="J1005" s="10"/>
      <c r="K1005" s="10"/>
      <c r="L1005" s="10"/>
      <c r="M1005" s="10"/>
      <c r="N1005" s="10"/>
      <c r="O1005" s="10"/>
      <c r="P1005" s="10"/>
      <c r="Q1005" s="10"/>
      <c r="R1005" s="10"/>
      <c r="S1005" s="10"/>
      <c r="T1005" s="10"/>
      <c r="U1005" s="10"/>
      <c r="V1005" s="10"/>
      <c r="W1005" s="10"/>
      <c r="X1005" s="10"/>
    </row>
    <row r="1006" spans="7:24">
      <c r="G1006" s="10"/>
      <c r="H1006" s="10"/>
      <c r="I1006" s="10"/>
      <c r="J1006" s="10"/>
      <c r="K1006" s="10"/>
      <c r="L1006" s="10"/>
      <c r="M1006" s="10"/>
      <c r="N1006" s="10"/>
      <c r="O1006" s="10"/>
      <c r="P1006" s="10"/>
      <c r="Q1006" s="10"/>
      <c r="R1006" s="10"/>
      <c r="S1006" s="10"/>
      <c r="T1006" s="10"/>
      <c r="U1006" s="10"/>
      <c r="V1006" s="10"/>
      <c r="W1006" s="10"/>
      <c r="X1006" s="10"/>
    </row>
    <row r="1007" spans="7:24">
      <c r="G1007" s="10"/>
      <c r="H1007" s="10"/>
      <c r="I1007" s="10"/>
      <c r="J1007" s="10"/>
      <c r="K1007" s="10"/>
      <c r="L1007" s="10"/>
      <c r="M1007" s="10"/>
      <c r="N1007" s="10"/>
      <c r="O1007" s="10"/>
      <c r="P1007" s="10"/>
      <c r="Q1007" s="10"/>
      <c r="R1007" s="10"/>
      <c r="S1007" s="10"/>
      <c r="T1007" s="10"/>
      <c r="U1007" s="10"/>
      <c r="V1007" s="10"/>
      <c r="W1007" s="10"/>
      <c r="X1007" s="10"/>
    </row>
    <row r="1008" spans="7:24">
      <c r="G1008" s="10"/>
      <c r="H1008" s="10"/>
      <c r="I1008" s="10"/>
      <c r="J1008" s="10"/>
      <c r="K1008" s="10"/>
      <c r="L1008" s="10"/>
      <c r="M1008" s="10"/>
      <c r="N1008" s="10"/>
      <c r="O1008" s="10"/>
      <c r="P1008" s="10"/>
      <c r="Q1008" s="10"/>
      <c r="R1008" s="10"/>
      <c r="S1008" s="10"/>
      <c r="T1008" s="10"/>
      <c r="U1008" s="10"/>
      <c r="V1008" s="10"/>
      <c r="W1008" s="10"/>
      <c r="X1008" s="10"/>
    </row>
    <row r="1009" spans="7:24">
      <c r="G1009" s="10"/>
      <c r="H1009" s="10"/>
      <c r="I1009" s="10"/>
      <c r="J1009" s="10"/>
      <c r="K1009" s="10"/>
      <c r="L1009" s="10"/>
      <c r="M1009" s="10"/>
      <c r="N1009" s="10"/>
      <c r="O1009" s="10"/>
      <c r="P1009" s="10"/>
      <c r="Q1009" s="10"/>
      <c r="R1009" s="10"/>
      <c r="S1009" s="10"/>
      <c r="T1009" s="10"/>
      <c r="U1009" s="10"/>
      <c r="V1009" s="10"/>
      <c r="W1009" s="10"/>
      <c r="X1009" s="10"/>
    </row>
    <row r="1010" spans="7:24">
      <c r="G1010" s="10"/>
      <c r="H1010" s="10"/>
      <c r="I1010" s="10"/>
      <c r="J1010" s="10"/>
      <c r="K1010" s="10"/>
      <c r="L1010" s="10"/>
      <c r="M1010" s="10"/>
      <c r="N1010" s="10"/>
      <c r="O1010" s="10"/>
      <c r="P1010" s="10"/>
      <c r="Q1010" s="10"/>
      <c r="R1010" s="10"/>
      <c r="S1010" s="10"/>
      <c r="T1010" s="10"/>
      <c r="U1010" s="10"/>
      <c r="V1010" s="10"/>
      <c r="W1010" s="10"/>
      <c r="X1010" s="10"/>
    </row>
    <row r="1011" spans="7:24">
      <c r="G1011" s="10"/>
      <c r="H1011" s="10"/>
      <c r="I1011" s="10"/>
      <c r="J1011" s="10"/>
      <c r="K1011" s="10"/>
      <c r="L1011" s="10"/>
      <c r="M1011" s="10"/>
      <c r="N1011" s="10"/>
      <c r="O1011" s="10"/>
      <c r="P1011" s="10"/>
      <c r="Q1011" s="10"/>
      <c r="R1011" s="10"/>
      <c r="S1011" s="10"/>
      <c r="T1011" s="10"/>
      <c r="U1011" s="10"/>
      <c r="V1011" s="10"/>
      <c r="W1011" s="10"/>
      <c r="X1011" s="10"/>
    </row>
    <row r="1012" spans="7:24">
      <c r="G1012" s="10"/>
      <c r="H1012" s="10"/>
      <c r="I1012" s="10"/>
      <c r="J1012" s="10"/>
      <c r="K1012" s="10"/>
      <c r="L1012" s="10"/>
      <c r="M1012" s="10"/>
      <c r="N1012" s="10"/>
      <c r="O1012" s="10"/>
      <c r="P1012" s="10"/>
      <c r="Q1012" s="10"/>
      <c r="R1012" s="10"/>
      <c r="S1012" s="10"/>
      <c r="T1012" s="10"/>
      <c r="U1012" s="10"/>
      <c r="V1012" s="10"/>
      <c r="W1012" s="10"/>
      <c r="X1012" s="10"/>
    </row>
    <row r="1013" spans="7:24">
      <c r="G1013" s="10"/>
      <c r="H1013" s="10"/>
      <c r="I1013" s="10"/>
      <c r="J1013" s="10"/>
      <c r="K1013" s="10"/>
      <c r="L1013" s="10"/>
      <c r="M1013" s="10"/>
      <c r="N1013" s="10"/>
      <c r="O1013" s="10"/>
      <c r="P1013" s="10"/>
      <c r="Q1013" s="10"/>
      <c r="R1013" s="10"/>
      <c r="S1013" s="10"/>
      <c r="T1013" s="10"/>
      <c r="U1013" s="10"/>
      <c r="V1013" s="10"/>
      <c r="W1013" s="10"/>
      <c r="X1013" s="10"/>
    </row>
    <row r="1014" spans="7:24">
      <c r="G1014" s="10"/>
      <c r="H1014" s="10"/>
      <c r="I1014" s="10"/>
      <c r="J1014" s="10"/>
      <c r="K1014" s="10"/>
      <c r="L1014" s="10"/>
      <c r="M1014" s="10"/>
      <c r="N1014" s="10"/>
      <c r="O1014" s="10"/>
      <c r="P1014" s="10"/>
      <c r="Q1014" s="10"/>
      <c r="R1014" s="10"/>
      <c r="S1014" s="10"/>
      <c r="T1014" s="10"/>
      <c r="U1014" s="10"/>
      <c r="V1014" s="10"/>
      <c r="W1014" s="10"/>
      <c r="X1014" s="10"/>
    </row>
    <row r="1015" spans="7:24">
      <c r="G1015" s="10"/>
      <c r="H1015" s="10"/>
      <c r="I1015" s="10"/>
      <c r="J1015" s="10"/>
      <c r="K1015" s="10"/>
      <c r="L1015" s="10"/>
      <c r="M1015" s="10"/>
      <c r="N1015" s="10"/>
      <c r="O1015" s="10"/>
      <c r="P1015" s="10"/>
      <c r="Q1015" s="10"/>
      <c r="R1015" s="10"/>
      <c r="S1015" s="10"/>
      <c r="T1015" s="10"/>
      <c r="U1015" s="10"/>
      <c r="V1015" s="10"/>
      <c r="W1015" s="10"/>
      <c r="X1015" s="10"/>
    </row>
    <row r="1016" spans="7:24">
      <c r="G1016" s="10"/>
      <c r="H1016" s="10"/>
      <c r="I1016" s="10"/>
      <c r="J1016" s="10"/>
      <c r="K1016" s="10"/>
      <c r="L1016" s="10"/>
      <c r="M1016" s="10"/>
      <c r="N1016" s="10"/>
      <c r="O1016" s="10"/>
      <c r="P1016" s="10"/>
      <c r="Q1016" s="10"/>
      <c r="R1016" s="10"/>
      <c r="S1016" s="10"/>
      <c r="T1016" s="10"/>
      <c r="U1016" s="10"/>
      <c r="V1016" s="10"/>
      <c r="W1016" s="10"/>
      <c r="X1016" s="10"/>
    </row>
    <row r="1017" spans="7:24">
      <c r="G1017" s="10"/>
      <c r="H1017" s="10"/>
      <c r="I1017" s="10"/>
      <c r="J1017" s="10"/>
      <c r="K1017" s="10"/>
      <c r="L1017" s="10"/>
      <c r="M1017" s="10"/>
      <c r="N1017" s="10"/>
      <c r="O1017" s="10"/>
      <c r="P1017" s="10"/>
      <c r="Q1017" s="10"/>
      <c r="R1017" s="10"/>
      <c r="S1017" s="10"/>
      <c r="T1017" s="10"/>
      <c r="U1017" s="10"/>
      <c r="V1017" s="10"/>
      <c r="W1017" s="10"/>
      <c r="X1017" s="10"/>
    </row>
    <row r="1018" spans="7:24">
      <c r="G1018" s="10"/>
      <c r="H1018" s="10"/>
      <c r="I1018" s="10"/>
      <c r="J1018" s="10"/>
      <c r="K1018" s="10"/>
      <c r="L1018" s="10"/>
      <c r="M1018" s="10"/>
      <c r="N1018" s="10"/>
      <c r="O1018" s="10"/>
      <c r="P1018" s="10"/>
      <c r="Q1018" s="10"/>
      <c r="R1018" s="10"/>
      <c r="S1018" s="10"/>
      <c r="T1018" s="10"/>
      <c r="U1018" s="10"/>
      <c r="V1018" s="10"/>
      <c r="W1018" s="10"/>
      <c r="X1018" s="10"/>
    </row>
    <row r="1019" spans="7:24">
      <c r="G1019" s="10"/>
      <c r="H1019" s="10"/>
      <c r="I1019" s="10"/>
      <c r="J1019" s="10"/>
      <c r="K1019" s="10"/>
      <c r="L1019" s="10"/>
      <c r="M1019" s="10"/>
      <c r="N1019" s="10"/>
      <c r="O1019" s="10"/>
      <c r="P1019" s="10"/>
      <c r="Q1019" s="10"/>
      <c r="R1019" s="10"/>
      <c r="S1019" s="10"/>
      <c r="T1019" s="10"/>
      <c r="U1019" s="10"/>
      <c r="V1019" s="10"/>
      <c r="W1019" s="10"/>
      <c r="X1019" s="10"/>
    </row>
    <row r="1020" spans="7:24">
      <c r="G1020" s="10"/>
      <c r="H1020" s="10"/>
      <c r="I1020" s="10"/>
      <c r="J1020" s="10"/>
      <c r="K1020" s="10"/>
      <c r="L1020" s="10"/>
      <c r="M1020" s="10"/>
      <c r="N1020" s="10"/>
      <c r="O1020" s="10"/>
      <c r="P1020" s="10"/>
      <c r="Q1020" s="10"/>
      <c r="R1020" s="10"/>
      <c r="S1020" s="10"/>
      <c r="T1020" s="10"/>
      <c r="U1020" s="10"/>
      <c r="V1020" s="10"/>
      <c r="W1020" s="10"/>
      <c r="X1020" s="10"/>
    </row>
    <row r="1021" spans="7:24">
      <c r="G1021" s="10"/>
      <c r="H1021" s="10"/>
      <c r="I1021" s="10"/>
      <c r="J1021" s="10"/>
      <c r="K1021" s="10"/>
      <c r="L1021" s="10"/>
      <c r="M1021" s="10"/>
      <c r="N1021" s="10"/>
      <c r="O1021" s="10"/>
      <c r="P1021" s="10"/>
      <c r="Q1021" s="10"/>
      <c r="R1021" s="10"/>
      <c r="S1021" s="10"/>
      <c r="T1021" s="10"/>
      <c r="U1021" s="10"/>
      <c r="V1021" s="10"/>
      <c r="W1021" s="10"/>
      <c r="X1021" s="10"/>
    </row>
    <row r="1022" spans="7:24">
      <c r="G1022" s="10"/>
      <c r="H1022" s="10"/>
      <c r="I1022" s="10"/>
      <c r="J1022" s="10"/>
      <c r="K1022" s="10"/>
      <c r="L1022" s="10"/>
      <c r="M1022" s="10"/>
      <c r="N1022" s="10"/>
      <c r="O1022" s="10"/>
      <c r="P1022" s="10"/>
      <c r="Q1022" s="10"/>
      <c r="R1022" s="10"/>
      <c r="S1022" s="10"/>
      <c r="T1022" s="10"/>
      <c r="U1022" s="10"/>
      <c r="V1022" s="10"/>
      <c r="W1022" s="10"/>
      <c r="X1022" s="10"/>
    </row>
    <row r="1023" spans="7:24">
      <c r="G1023" s="10"/>
      <c r="H1023" s="10"/>
      <c r="I1023" s="10"/>
      <c r="J1023" s="10"/>
      <c r="K1023" s="10"/>
      <c r="L1023" s="10"/>
      <c r="M1023" s="10"/>
      <c r="N1023" s="10"/>
      <c r="O1023" s="10"/>
      <c r="P1023" s="10"/>
      <c r="Q1023" s="10"/>
      <c r="R1023" s="10"/>
      <c r="S1023" s="10"/>
      <c r="T1023" s="10"/>
      <c r="U1023" s="10"/>
      <c r="V1023" s="10"/>
      <c r="W1023" s="10"/>
      <c r="X1023" s="10"/>
    </row>
    <row r="1024" spans="7:24">
      <c r="G1024" s="10"/>
      <c r="H1024" s="10"/>
      <c r="I1024" s="10"/>
      <c r="J1024" s="10"/>
      <c r="K1024" s="10"/>
      <c r="L1024" s="10"/>
      <c r="M1024" s="10"/>
      <c r="N1024" s="10"/>
      <c r="O1024" s="10"/>
      <c r="P1024" s="10"/>
      <c r="Q1024" s="10"/>
      <c r="R1024" s="10"/>
      <c r="S1024" s="10"/>
      <c r="T1024" s="10"/>
      <c r="U1024" s="10"/>
      <c r="V1024" s="10"/>
      <c r="W1024" s="10"/>
      <c r="X1024" s="10"/>
    </row>
    <row r="1025" spans="7:24">
      <c r="G1025" s="10"/>
      <c r="H1025" s="10"/>
      <c r="I1025" s="10"/>
      <c r="J1025" s="10"/>
      <c r="K1025" s="10"/>
      <c r="L1025" s="10"/>
      <c r="M1025" s="10"/>
      <c r="N1025" s="10"/>
      <c r="O1025" s="10"/>
      <c r="P1025" s="10"/>
      <c r="Q1025" s="10"/>
      <c r="R1025" s="10"/>
      <c r="S1025" s="10"/>
      <c r="T1025" s="10"/>
      <c r="U1025" s="10"/>
      <c r="V1025" s="10"/>
      <c r="W1025" s="10"/>
      <c r="X1025" s="10"/>
    </row>
    <row r="1026" spans="7:24">
      <c r="G1026" s="10"/>
      <c r="H1026" s="10"/>
      <c r="I1026" s="10"/>
      <c r="J1026" s="10"/>
      <c r="K1026" s="10"/>
      <c r="L1026" s="10"/>
      <c r="M1026" s="10"/>
      <c r="N1026" s="10"/>
      <c r="O1026" s="10"/>
      <c r="P1026" s="10"/>
      <c r="Q1026" s="10"/>
      <c r="R1026" s="10"/>
      <c r="S1026" s="10"/>
      <c r="T1026" s="10"/>
      <c r="U1026" s="10"/>
      <c r="V1026" s="10"/>
      <c r="W1026" s="10"/>
      <c r="X1026" s="10"/>
    </row>
    <row r="1027" spans="7:24">
      <c r="G1027" s="10"/>
      <c r="H1027" s="10"/>
      <c r="I1027" s="10"/>
      <c r="J1027" s="10"/>
      <c r="K1027" s="10"/>
      <c r="L1027" s="10"/>
      <c r="M1027" s="10"/>
      <c r="N1027" s="10"/>
      <c r="O1027" s="10"/>
      <c r="P1027" s="10"/>
      <c r="Q1027" s="10"/>
      <c r="R1027" s="10"/>
      <c r="S1027" s="10"/>
      <c r="T1027" s="10"/>
      <c r="U1027" s="10"/>
      <c r="V1027" s="10"/>
      <c r="W1027" s="10"/>
      <c r="X1027" s="10"/>
    </row>
    <row r="1028" spans="7:24">
      <c r="G1028" s="10"/>
      <c r="H1028" s="10"/>
      <c r="I1028" s="10"/>
      <c r="J1028" s="10"/>
      <c r="K1028" s="10"/>
      <c r="L1028" s="10"/>
      <c r="M1028" s="10"/>
      <c r="N1028" s="10"/>
      <c r="O1028" s="10"/>
      <c r="P1028" s="10"/>
      <c r="Q1028" s="10"/>
      <c r="R1028" s="10"/>
      <c r="S1028" s="10"/>
      <c r="T1028" s="10"/>
      <c r="U1028" s="10"/>
      <c r="V1028" s="10"/>
      <c r="W1028" s="10"/>
      <c r="X1028" s="10"/>
    </row>
    <row r="1029" spans="7:24">
      <c r="G1029" s="10"/>
      <c r="H1029" s="10"/>
      <c r="I1029" s="10"/>
      <c r="J1029" s="10"/>
      <c r="K1029" s="10"/>
      <c r="L1029" s="10"/>
      <c r="M1029" s="10"/>
      <c r="N1029" s="10"/>
      <c r="O1029" s="10"/>
      <c r="P1029" s="10"/>
      <c r="Q1029" s="10"/>
      <c r="R1029" s="10"/>
      <c r="S1029" s="10"/>
      <c r="T1029" s="10"/>
      <c r="U1029" s="10"/>
      <c r="V1029" s="10"/>
      <c r="W1029" s="10"/>
      <c r="X1029" s="10"/>
    </row>
    <row r="1030" spans="7:24">
      <c r="G1030" s="10"/>
      <c r="H1030" s="10"/>
      <c r="I1030" s="10"/>
      <c r="J1030" s="10"/>
      <c r="K1030" s="10"/>
      <c r="L1030" s="10"/>
      <c r="M1030" s="10"/>
      <c r="N1030" s="10"/>
      <c r="O1030" s="10"/>
      <c r="P1030" s="10"/>
      <c r="Q1030" s="10"/>
      <c r="R1030" s="10"/>
      <c r="S1030" s="10"/>
      <c r="T1030" s="10"/>
      <c r="U1030" s="10"/>
      <c r="V1030" s="10"/>
      <c r="W1030" s="10"/>
      <c r="X1030" s="10"/>
    </row>
    <row r="1031" spans="7:24">
      <c r="G1031" s="10"/>
      <c r="H1031" s="10"/>
      <c r="I1031" s="10"/>
      <c r="J1031" s="10"/>
      <c r="K1031" s="10"/>
      <c r="L1031" s="10"/>
      <c r="M1031" s="10"/>
      <c r="N1031" s="10"/>
      <c r="O1031" s="10"/>
      <c r="P1031" s="10"/>
      <c r="Q1031" s="10"/>
      <c r="R1031" s="10"/>
      <c r="S1031" s="10"/>
      <c r="T1031" s="10"/>
      <c r="U1031" s="10"/>
      <c r="V1031" s="10"/>
      <c r="W1031" s="10"/>
      <c r="X1031" s="10"/>
    </row>
    <row r="1032" spans="7:24">
      <c r="G1032" s="10"/>
      <c r="H1032" s="10"/>
      <c r="I1032" s="10"/>
      <c r="J1032" s="10"/>
      <c r="K1032" s="10"/>
      <c r="L1032" s="10"/>
      <c r="M1032" s="10"/>
      <c r="N1032" s="10"/>
      <c r="O1032" s="10"/>
      <c r="P1032" s="10"/>
      <c r="Q1032" s="10"/>
      <c r="R1032" s="10"/>
      <c r="S1032" s="10"/>
      <c r="T1032" s="10"/>
      <c r="U1032" s="10"/>
      <c r="V1032" s="10"/>
      <c r="W1032" s="10"/>
      <c r="X1032" s="10"/>
    </row>
    <row r="1033" spans="7:24">
      <c r="G1033" s="10"/>
      <c r="H1033" s="10"/>
      <c r="I1033" s="10"/>
      <c r="J1033" s="10"/>
      <c r="K1033" s="10"/>
      <c r="L1033" s="10"/>
      <c r="M1033" s="10"/>
      <c r="N1033" s="10"/>
      <c r="O1033" s="10"/>
      <c r="P1033" s="10"/>
      <c r="Q1033" s="10"/>
      <c r="R1033" s="10"/>
      <c r="S1033" s="10"/>
      <c r="T1033" s="10"/>
      <c r="U1033" s="10"/>
      <c r="V1033" s="10"/>
      <c r="W1033" s="10"/>
      <c r="X1033" s="10"/>
    </row>
    <row r="1034" spans="7:24">
      <c r="G1034" s="10"/>
      <c r="H1034" s="10"/>
      <c r="I1034" s="10"/>
      <c r="J1034" s="10"/>
      <c r="K1034" s="10"/>
      <c r="L1034" s="10"/>
      <c r="M1034" s="10"/>
      <c r="N1034" s="10"/>
      <c r="O1034" s="10"/>
      <c r="P1034" s="10"/>
      <c r="Q1034" s="10"/>
      <c r="R1034" s="10"/>
      <c r="S1034" s="10"/>
      <c r="T1034" s="10"/>
      <c r="U1034" s="10"/>
      <c r="V1034" s="10"/>
      <c r="W1034" s="10"/>
      <c r="X1034" s="10"/>
    </row>
    <row r="1035" spans="7:24">
      <c r="G1035" s="10"/>
      <c r="H1035" s="10"/>
      <c r="I1035" s="10"/>
      <c r="J1035" s="10"/>
      <c r="K1035" s="10"/>
      <c r="L1035" s="10"/>
      <c r="M1035" s="10"/>
      <c r="N1035" s="10"/>
      <c r="O1035" s="10"/>
      <c r="P1035" s="10"/>
      <c r="Q1035" s="10"/>
      <c r="R1035" s="10"/>
      <c r="S1035" s="10"/>
      <c r="T1035" s="10"/>
      <c r="U1035" s="10"/>
      <c r="V1035" s="10"/>
      <c r="W1035" s="10"/>
      <c r="X1035" s="10"/>
    </row>
    <row r="1036" spans="7:24">
      <c r="G1036" s="10"/>
      <c r="H1036" s="10"/>
      <c r="I1036" s="10"/>
      <c r="J1036" s="10"/>
      <c r="K1036" s="10"/>
      <c r="L1036" s="10"/>
      <c r="M1036" s="10"/>
      <c r="N1036" s="10"/>
      <c r="O1036" s="10"/>
      <c r="P1036" s="10"/>
      <c r="Q1036" s="10"/>
      <c r="R1036" s="10"/>
      <c r="S1036" s="10"/>
      <c r="T1036" s="10"/>
      <c r="U1036" s="10"/>
      <c r="V1036" s="10"/>
      <c r="W1036" s="10"/>
      <c r="X1036" s="10"/>
    </row>
    <row r="1037" spans="7:24">
      <c r="G1037" s="10"/>
      <c r="H1037" s="10"/>
      <c r="I1037" s="10"/>
      <c r="J1037" s="10"/>
      <c r="K1037" s="10"/>
      <c r="L1037" s="10"/>
      <c r="M1037" s="10"/>
      <c r="N1037" s="10"/>
      <c r="O1037" s="10"/>
      <c r="P1037" s="10"/>
      <c r="Q1037" s="10"/>
      <c r="R1037" s="10"/>
      <c r="S1037" s="10"/>
      <c r="T1037" s="10"/>
      <c r="U1037" s="10"/>
      <c r="V1037" s="10"/>
      <c r="W1037" s="10"/>
      <c r="X1037" s="10"/>
    </row>
    <row r="1038" spans="7:24">
      <c r="G1038" s="10"/>
      <c r="H1038" s="10"/>
      <c r="I1038" s="10"/>
      <c r="J1038" s="10"/>
      <c r="K1038" s="10"/>
      <c r="L1038" s="10"/>
      <c r="M1038" s="10"/>
      <c r="N1038" s="10"/>
      <c r="O1038" s="10"/>
      <c r="P1038" s="10"/>
      <c r="Q1038" s="10"/>
      <c r="R1038" s="10"/>
      <c r="S1038" s="10"/>
      <c r="T1038" s="10"/>
      <c r="U1038" s="10"/>
      <c r="V1038" s="10"/>
      <c r="W1038" s="10"/>
      <c r="X1038" s="10"/>
    </row>
    <row r="1039" spans="7:24">
      <c r="G1039" s="10"/>
      <c r="H1039" s="10"/>
      <c r="I1039" s="10"/>
      <c r="J1039" s="10"/>
      <c r="K1039" s="10"/>
      <c r="L1039" s="10"/>
      <c r="M1039" s="10"/>
      <c r="N1039" s="10"/>
      <c r="O1039" s="10"/>
      <c r="P1039" s="10"/>
      <c r="Q1039" s="10"/>
      <c r="R1039" s="10"/>
      <c r="S1039" s="10"/>
      <c r="T1039" s="10"/>
      <c r="U1039" s="10"/>
      <c r="V1039" s="10"/>
      <c r="W1039" s="10"/>
      <c r="X1039" s="10"/>
    </row>
    <row r="1040" spans="7:24">
      <c r="G1040" s="10"/>
      <c r="H1040" s="10"/>
      <c r="I1040" s="10"/>
      <c r="J1040" s="10"/>
      <c r="K1040" s="10"/>
      <c r="L1040" s="10"/>
      <c r="M1040" s="10"/>
      <c r="N1040" s="10"/>
      <c r="O1040" s="10"/>
      <c r="P1040" s="10"/>
      <c r="Q1040" s="10"/>
      <c r="R1040" s="10"/>
      <c r="S1040" s="10"/>
      <c r="T1040" s="10"/>
      <c r="U1040" s="10"/>
      <c r="V1040" s="10"/>
      <c r="W1040" s="10"/>
      <c r="X1040" s="10"/>
    </row>
    <row r="1041" spans="7:24">
      <c r="G1041" s="10"/>
      <c r="H1041" s="10"/>
      <c r="I1041" s="10"/>
      <c r="J1041" s="10"/>
      <c r="K1041" s="10"/>
      <c r="L1041" s="10"/>
      <c r="M1041" s="10"/>
      <c r="N1041" s="10"/>
      <c r="O1041" s="10"/>
      <c r="P1041" s="10"/>
      <c r="Q1041" s="10"/>
      <c r="R1041" s="10"/>
      <c r="S1041" s="10"/>
      <c r="T1041" s="10"/>
      <c r="U1041" s="10"/>
      <c r="V1041" s="10"/>
      <c r="W1041" s="10"/>
      <c r="X1041" s="10"/>
    </row>
    <row r="1042" spans="7:24">
      <c r="G1042" s="10"/>
      <c r="H1042" s="10"/>
      <c r="I1042" s="10"/>
      <c r="J1042" s="10"/>
      <c r="K1042" s="10"/>
      <c r="L1042" s="10"/>
      <c r="M1042" s="10"/>
      <c r="N1042" s="10"/>
      <c r="O1042" s="10"/>
      <c r="P1042" s="10"/>
      <c r="Q1042" s="10"/>
      <c r="R1042" s="10"/>
      <c r="S1042" s="10"/>
      <c r="T1042" s="10"/>
      <c r="U1042" s="10"/>
      <c r="V1042" s="10"/>
      <c r="W1042" s="10"/>
      <c r="X1042" s="10"/>
    </row>
    <row r="1043" spans="7:24">
      <c r="G1043" s="10"/>
      <c r="H1043" s="10"/>
      <c r="I1043" s="10"/>
      <c r="J1043" s="10"/>
      <c r="K1043" s="10"/>
      <c r="L1043" s="10"/>
      <c r="M1043" s="10"/>
      <c r="N1043" s="10"/>
      <c r="O1043" s="10"/>
      <c r="P1043" s="10"/>
      <c r="Q1043" s="10"/>
      <c r="R1043" s="10"/>
      <c r="S1043" s="10"/>
      <c r="T1043" s="10"/>
      <c r="U1043" s="10"/>
      <c r="V1043" s="10"/>
      <c r="W1043" s="10"/>
      <c r="X1043" s="10"/>
    </row>
    <row r="1044" spans="7:24">
      <c r="G1044" s="10"/>
      <c r="H1044" s="10"/>
      <c r="I1044" s="10"/>
      <c r="J1044" s="10"/>
      <c r="K1044" s="10"/>
      <c r="L1044" s="10"/>
      <c r="M1044" s="10"/>
      <c r="N1044" s="10"/>
      <c r="O1044" s="10"/>
      <c r="P1044" s="10"/>
      <c r="Q1044" s="10"/>
      <c r="R1044" s="10"/>
      <c r="S1044" s="10"/>
      <c r="T1044" s="10"/>
      <c r="U1044" s="10"/>
      <c r="V1044" s="10"/>
      <c r="W1044" s="10"/>
      <c r="X1044" s="10"/>
    </row>
    <row r="1045" spans="7:24">
      <c r="G1045" s="10"/>
      <c r="H1045" s="10"/>
      <c r="I1045" s="10"/>
      <c r="J1045" s="10"/>
      <c r="K1045" s="10"/>
      <c r="L1045" s="10"/>
      <c r="M1045" s="10"/>
      <c r="N1045" s="10"/>
      <c r="O1045" s="10"/>
      <c r="P1045" s="10"/>
      <c r="Q1045" s="10"/>
      <c r="R1045" s="10"/>
      <c r="S1045" s="10"/>
      <c r="T1045" s="10"/>
      <c r="U1045" s="10"/>
      <c r="V1045" s="10"/>
      <c r="W1045" s="10"/>
      <c r="X1045" s="10"/>
    </row>
    <row r="1046" spans="7:24">
      <c r="G1046" s="10"/>
      <c r="H1046" s="10"/>
      <c r="I1046" s="10"/>
      <c r="J1046" s="10"/>
      <c r="K1046" s="10"/>
      <c r="L1046" s="10"/>
      <c r="M1046" s="10"/>
      <c r="N1046" s="10"/>
      <c r="O1046" s="10"/>
      <c r="P1046" s="10"/>
      <c r="Q1046" s="10"/>
      <c r="R1046" s="10"/>
      <c r="S1046" s="10"/>
      <c r="T1046" s="10"/>
      <c r="U1046" s="10"/>
      <c r="V1046" s="10"/>
      <c r="W1046" s="10"/>
      <c r="X1046" s="10"/>
    </row>
    <row r="1047" spans="7:24">
      <c r="G1047" s="10"/>
      <c r="H1047" s="10"/>
      <c r="I1047" s="10"/>
      <c r="J1047" s="10"/>
      <c r="K1047" s="10"/>
      <c r="L1047" s="10"/>
      <c r="M1047" s="10"/>
      <c r="N1047" s="10"/>
      <c r="O1047" s="10"/>
      <c r="P1047" s="10"/>
      <c r="Q1047" s="10"/>
      <c r="R1047" s="10"/>
      <c r="S1047" s="10"/>
      <c r="T1047" s="10"/>
      <c r="U1047" s="10"/>
      <c r="V1047" s="10"/>
      <c r="W1047" s="10"/>
      <c r="X1047" s="10"/>
    </row>
    <row r="1048" spans="7:24">
      <c r="G1048" s="10"/>
      <c r="H1048" s="10"/>
      <c r="I1048" s="10"/>
      <c r="J1048" s="10"/>
      <c r="K1048" s="10"/>
      <c r="L1048" s="10"/>
      <c r="M1048" s="10"/>
      <c r="N1048" s="10"/>
      <c r="O1048" s="10"/>
      <c r="P1048" s="10"/>
      <c r="Q1048" s="10"/>
      <c r="R1048" s="10"/>
      <c r="S1048" s="10"/>
      <c r="T1048" s="10"/>
      <c r="U1048" s="10"/>
      <c r="V1048" s="10"/>
      <c r="W1048" s="10"/>
      <c r="X1048" s="10"/>
    </row>
    <row r="1049" spans="7:24">
      <c r="G1049" s="10"/>
      <c r="H1049" s="10"/>
      <c r="I1049" s="10"/>
      <c r="J1049" s="10"/>
      <c r="K1049" s="10"/>
      <c r="L1049" s="10"/>
      <c r="M1049" s="10"/>
      <c r="N1049" s="10"/>
      <c r="O1049" s="10"/>
      <c r="P1049" s="10"/>
      <c r="Q1049" s="10"/>
      <c r="R1049" s="10"/>
      <c r="S1049" s="10"/>
      <c r="T1049" s="10"/>
      <c r="U1049" s="10"/>
      <c r="V1049" s="10"/>
      <c r="W1049" s="10"/>
      <c r="X1049" s="10"/>
    </row>
    <row r="1050" spans="7:24">
      <c r="G1050" s="10"/>
      <c r="H1050" s="10"/>
      <c r="I1050" s="10"/>
      <c r="J1050" s="10"/>
      <c r="K1050" s="10"/>
      <c r="L1050" s="10"/>
      <c r="M1050" s="10"/>
      <c r="N1050" s="10"/>
      <c r="O1050" s="10"/>
      <c r="P1050" s="10"/>
      <c r="Q1050" s="10"/>
      <c r="R1050" s="10"/>
      <c r="S1050" s="10"/>
      <c r="T1050" s="10"/>
      <c r="U1050" s="10"/>
      <c r="V1050" s="10"/>
      <c r="W1050" s="10"/>
      <c r="X1050" s="10"/>
    </row>
    <row r="1051" spans="7:24">
      <c r="G1051" s="10"/>
      <c r="H1051" s="10"/>
      <c r="I1051" s="10"/>
      <c r="J1051" s="10"/>
      <c r="K1051" s="10"/>
      <c r="L1051" s="10"/>
      <c r="M1051" s="10"/>
      <c r="N1051" s="10"/>
      <c r="O1051" s="10"/>
      <c r="P1051" s="10"/>
      <c r="Q1051" s="10"/>
      <c r="R1051" s="10"/>
      <c r="S1051" s="10"/>
      <c r="T1051" s="10"/>
      <c r="U1051" s="10"/>
      <c r="V1051" s="10"/>
      <c r="W1051" s="10"/>
      <c r="X1051" s="10"/>
    </row>
    <row r="1052" spans="7:24">
      <c r="G1052" s="10"/>
      <c r="H1052" s="10"/>
      <c r="I1052" s="10"/>
      <c r="J1052" s="10"/>
      <c r="K1052" s="10"/>
      <c r="L1052" s="10"/>
      <c r="M1052" s="10"/>
      <c r="N1052" s="10"/>
      <c r="O1052" s="10"/>
      <c r="P1052" s="10"/>
      <c r="Q1052" s="10"/>
      <c r="R1052" s="10"/>
      <c r="S1052" s="10"/>
      <c r="T1052" s="10"/>
      <c r="U1052" s="10"/>
      <c r="V1052" s="10"/>
      <c r="W1052" s="10"/>
      <c r="X1052" s="10"/>
    </row>
    <row r="1053" spans="7:24">
      <c r="G1053" s="10"/>
      <c r="H1053" s="10"/>
      <c r="I1053" s="10"/>
      <c r="J1053" s="10"/>
      <c r="K1053" s="10"/>
      <c r="L1053" s="10"/>
      <c r="M1053" s="10"/>
      <c r="N1053" s="10"/>
      <c r="O1053" s="10"/>
      <c r="P1053" s="10"/>
      <c r="Q1053" s="10"/>
      <c r="R1053" s="10"/>
      <c r="S1053" s="10"/>
      <c r="T1053" s="10"/>
      <c r="U1053" s="10"/>
      <c r="V1053" s="10"/>
      <c r="W1053" s="10"/>
      <c r="X1053" s="10"/>
    </row>
    <row r="1054" spans="7:24">
      <c r="G1054" s="10"/>
      <c r="H1054" s="10"/>
      <c r="I1054" s="10"/>
      <c r="J1054" s="10"/>
      <c r="K1054" s="10"/>
      <c r="L1054" s="10"/>
      <c r="M1054" s="10"/>
      <c r="N1054" s="10"/>
      <c r="O1054" s="10"/>
      <c r="P1054" s="10"/>
      <c r="Q1054" s="10"/>
      <c r="R1054" s="10"/>
      <c r="S1054" s="10"/>
      <c r="T1054" s="10"/>
      <c r="U1054" s="10"/>
      <c r="V1054" s="10"/>
      <c r="W1054" s="10"/>
      <c r="X1054" s="10"/>
    </row>
    <row r="1055" spans="7:24">
      <c r="G1055" s="10"/>
      <c r="H1055" s="10"/>
      <c r="I1055" s="10"/>
      <c r="J1055" s="10"/>
      <c r="K1055" s="10"/>
      <c r="L1055" s="10"/>
      <c r="M1055" s="10"/>
      <c r="N1055" s="10"/>
      <c r="O1055" s="10"/>
      <c r="P1055" s="10"/>
      <c r="Q1055" s="10"/>
      <c r="R1055" s="10"/>
      <c r="S1055" s="10"/>
      <c r="T1055" s="10"/>
      <c r="U1055" s="10"/>
      <c r="V1055" s="10"/>
      <c r="W1055" s="10"/>
      <c r="X1055" s="10"/>
    </row>
    <row r="1056" spans="7:24">
      <c r="G1056" s="10"/>
      <c r="H1056" s="10"/>
      <c r="I1056" s="10"/>
      <c r="J1056" s="10"/>
      <c r="K1056" s="10"/>
      <c r="L1056" s="10"/>
      <c r="M1056" s="10"/>
      <c r="N1056" s="10"/>
      <c r="O1056" s="10"/>
      <c r="P1056" s="10"/>
      <c r="Q1056" s="10"/>
      <c r="R1056" s="10"/>
      <c r="S1056" s="10"/>
      <c r="T1056" s="10"/>
      <c r="U1056" s="10"/>
      <c r="V1056" s="10"/>
      <c r="W1056" s="10"/>
      <c r="X1056" s="10"/>
    </row>
    <row r="1057" spans="7:24">
      <c r="G1057" s="10"/>
      <c r="H1057" s="10"/>
      <c r="I1057" s="10"/>
      <c r="J1057" s="10"/>
      <c r="K1057" s="10"/>
      <c r="L1057" s="10"/>
      <c r="M1057" s="10"/>
      <c r="N1057" s="10"/>
      <c r="O1057" s="10"/>
      <c r="P1057" s="10"/>
      <c r="Q1057" s="10"/>
      <c r="R1057" s="10"/>
      <c r="S1057" s="10"/>
      <c r="T1057" s="10"/>
      <c r="U1057" s="10"/>
      <c r="V1057" s="10"/>
      <c r="W1057" s="10"/>
      <c r="X1057" s="10"/>
    </row>
    <row r="1058" spans="7:24">
      <c r="G1058" s="10"/>
      <c r="H1058" s="10"/>
      <c r="I1058" s="10"/>
      <c r="J1058" s="10"/>
      <c r="K1058" s="10"/>
      <c r="L1058" s="10"/>
      <c r="M1058" s="10"/>
      <c r="N1058" s="10"/>
      <c r="O1058" s="10"/>
      <c r="P1058" s="10"/>
      <c r="Q1058" s="10"/>
      <c r="R1058" s="10"/>
      <c r="S1058" s="10"/>
      <c r="T1058" s="10"/>
      <c r="U1058" s="10"/>
      <c r="V1058" s="10"/>
      <c r="W1058" s="10"/>
      <c r="X1058" s="10"/>
    </row>
    <row r="1059" spans="7:24">
      <c r="G1059" s="10"/>
      <c r="H1059" s="10"/>
      <c r="I1059" s="10"/>
      <c r="J1059" s="10"/>
      <c r="K1059" s="10"/>
      <c r="L1059" s="10"/>
      <c r="M1059" s="10"/>
      <c r="N1059" s="10"/>
      <c r="O1059" s="10"/>
      <c r="P1059" s="10"/>
      <c r="Q1059" s="10"/>
      <c r="R1059" s="10"/>
      <c r="S1059" s="10"/>
      <c r="T1059" s="10"/>
      <c r="U1059" s="10"/>
      <c r="V1059" s="10"/>
      <c r="W1059" s="10"/>
      <c r="X1059" s="10"/>
    </row>
    <row r="1060" spans="7:24">
      <c r="G1060" s="10"/>
      <c r="H1060" s="10"/>
      <c r="I1060" s="10"/>
      <c r="J1060" s="10"/>
      <c r="K1060" s="10"/>
      <c r="L1060" s="10"/>
      <c r="M1060" s="10"/>
      <c r="N1060" s="10"/>
      <c r="O1060" s="10"/>
      <c r="P1060" s="10"/>
      <c r="Q1060" s="10"/>
      <c r="R1060" s="10"/>
      <c r="S1060" s="10"/>
      <c r="T1060" s="10"/>
      <c r="U1060" s="10"/>
      <c r="V1060" s="10"/>
      <c r="W1060" s="10"/>
      <c r="X1060" s="10"/>
    </row>
    <row r="1061" spans="7:24">
      <c r="G1061" s="10"/>
      <c r="H1061" s="10"/>
      <c r="I1061" s="10"/>
      <c r="J1061" s="10"/>
      <c r="K1061" s="10"/>
      <c r="L1061" s="10"/>
      <c r="M1061" s="10"/>
      <c r="N1061" s="10"/>
      <c r="O1061" s="10"/>
      <c r="P1061" s="10"/>
      <c r="Q1061" s="10"/>
      <c r="R1061" s="10"/>
      <c r="S1061" s="10"/>
      <c r="T1061" s="10"/>
      <c r="U1061" s="10"/>
      <c r="V1061" s="10"/>
      <c r="W1061" s="10"/>
      <c r="X1061" s="10"/>
    </row>
    <row r="1062" spans="7:24">
      <c r="G1062" s="10"/>
      <c r="H1062" s="10"/>
      <c r="I1062" s="10"/>
      <c r="J1062" s="10"/>
      <c r="K1062" s="10"/>
      <c r="L1062" s="10"/>
      <c r="M1062" s="10"/>
      <c r="N1062" s="10"/>
      <c r="O1062" s="10"/>
      <c r="P1062" s="10"/>
      <c r="Q1062" s="10"/>
      <c r="R1062" s="10"/>
      <c r="S1062" s="10"/>
      <c r="T1062" s="10"/>
      <c r="U1062" s="10"/>
      <c r="V1062" s="10"/>
      <c r="W1062" s="10"/>
      <c r="X1062" s="10"/>
    </row>
    <row r="1063" spans="7:24">
      <c r="G1063" s="10"/>
      <c r="H1063" s="10"/>
      <c r="I1063" s="10"/>
      <c r="J1063" s="10"/>
      <c r="K1063" s="10"/>
      <c r="L1063" s="10"/>
      <c r="M1063" s="10"/>
      <c r="N1063" s="10"/>
      <c r="O1063" s="10"/>
      <c r="P1063" s="10"/>
      <c r="Q1063" s="10"/>
      <c r="R1063" s="10"/>
      <c r="S1063" s="10"/>
      <c r="T1063" s="10"/>
      <c r="U1063" s="10"/>
      <c r="V1063" s="10"/>
      <c r="W1063" s="10"/>
      <c r="X1063" s="10"/>
    </row>
    <row r="1064" spans="7:24">
      <c r="G1064" s="10"/>
      <c r="H1064" s="10"/>
      <c r="I1064" s="10"/>
      <c r="J1064" s="10"/>
      <c r="K1064" s="10"/>
      <c r="L1064" s="10"/>
      <c r="M1064" s="10"/>
      <c r="N1064" s="10"/>
      <c r="O1064" s="10"/>
      <c r="P1064" s="10"/>
      <c r="Q1064" s="10"/>
      <c r="R1064" s="10"/>
      <c r="S1064" s="10"/>
      <c r="T1064" s="10"/>
      <c r="U1064" s="10"/>
      <c r="V1064" s="10"/>
      <c r="W1064" s="10"/>
      <c r="X1064" s="10"/>
    </row>
    <row r="1065" spans="7:24">
      <c r="G1065" s="10"/>
      <c r="H1065" s="10"/>
      <c r="I1065" s="10"/>
      <c r="J1065" s="10"/>
      <c r="K1065" s="10"/>
      <c r="L1065" s="10"/>
      <c r="M1065" s="10"/>
      <c r="N1065" s="10"/>
      <c r="O1065" s="10"/>
      <c r="P1065" s="10"/>
      <c r="Q1065" s="10"/>
      <c r="R1065" s="10"/>
      <c r="S1065" s="10"/>
      <c r="T1065" s="10"/>
      <c r="U1065" s="10"/>
      <c r="V1065" s="10"/>
      <c r="W1065" s="10"/>
      <c r="X1065" s="10"/>
    </row>
    <row r="1066" spans="7:24">
      <c r="G1066" s="10"/>
      <c r="H1066" s="10"/>
      <c r="I1066" s="10"/>
      <c r="J1066" s="10"/>
      <c r="K1066" s="10"/>
      <c r="L1066" s="10"/>
      <c r="M1066" s="10"/>
      <c r="N1066" s="10"/>
      <c r="O1066" s="10"/>
      <c r="P1066" s="10"/>
      <c r="Q1066" s="10"/>
      <c r="R1066" s="10"/>
      <c r="S1066" s="10"/>
      <c r="T1066" s="10"/>
      <c r="U1066" s="10"/>
      <c r="V1066" s="10"/>
      <c r="W1066" s="10"/>
      <c r="X1066" s="10"/>
    </row>
    <row r="1067" spans="7:24">
      <c r="G1067" s="10"/>
      <c r="H1067" s="10"/>
      <c r="I1067" s="10"/>
      <c r="J1067" s="10"/>
      <c r="K1067" s="10"/>
      <c r="L1067" s="10"/>
      <c r="M1067" s="10"/>
      <c r="N1067" s="10"/>
      <c r="O1067" s="10"/>
      <c r="P1067" s="10"/>
      <c r="Q1067" s="10"/>
      <c r="R1067" s="10"/>
      <c r="S1067" s="10"/>
      <c r="T1067" s="10"/>
      <c r="U1067" s="10"/>
      <c r="V1067" s="10"/>
      <c r="W1067" s="10"/>
      <c r="X1067" s="10"/>
    </row>
    <row r="1068" spans="7:24">
      <c r="G1068" s="10"/>
      <c r="H1068" s="10"/>
      <c r="I1068" s="10"/>
      <c r="J1068" s="10"/>
      <c r="K1068" s="10"/>
      <c r="L1068" s="10"/>
      <c r="M1068" s="10"/>
      <c r="N1068" s="10"/>
      <c r="O1068" s="10"/>
      <c r="P1068" s="10"/>
      <c r="Q1068" s="10"/>
      <c r="R1068" s="10"/>
      <c r="S1068" s="10"/>
      <c r="T1068" s="10"/>
      <c r="U1068" s="10"/>
      <c r="V1068" s="10"/>
      <c r="W1068" s="10"/>
      <c r="X1068" s="10"/>
    </row>
    <row r="1069" spans="7:24">
      <c r="G1069" s="10"/>
      <c r="H1069" s="10"/>
      <c r="I1069" s="10"/>
      <c r="J1069" s="10"/>
      <c r="K1069" s="10"/>
      <c r="L1069" s="10"/>
      <c r="M1069" s="10"/>
      <c r="N1069" s="10"/>
      <c r="O1069" s="10"/>
      <c r="P1069" s="10"/>
      <c r="Q1069" s="10"/>
      <c r="R1069" s="10"/>
      <c r="S1069" s="10"/>
      <c r="T1069" s="10"/>
      <c r="U1069" s="10"/>
      <c r="V1069" s="10"/>
      <c r="W1069" s="10"/>
      <c r="X1069" s="10"/>
    </row>
    <row r="1070" spans="7:24">
      <c r="G1070" s="10"/>
      <c r="H1070" s="10"/>
      <c r="I1070" s="10"/>
      <c r="J1070" s="10"/>
      <c r="K1070" s="10"/>
      <c r="L1070" s="10"/>
      <c r="M1070" s="10"/>
      <c r="N1070" s="10"/>
      <c r="O1070" s="10"/>
      <c r="P1070" s="10"/>
      <c r="Q1070" s="10"/>
      <c r="R1070" s="10"/>
      <c r="S1070" s="10"/>
      <c r="T1070" s="10"/>
      <c r="U1070" s="10"/>
      <c r="V1070" s="10"/>
      <c r="W1070" s="10"/>
      <c r="X1070" s="10"/>
    </row>
    <row r="1071" spans="7:24">
      <c r="G1071" s="10"/>
      <c r="H1071" s="10"/>
      <c r="I1071" s="10"/>
      <c r="J1071" s="10"/>
      <c r="K1071" s="10"/>
      <c r="L1071" s="10"/>
      <c r="M1071" s="10"/>
      <c r="N1071" s="10"/>
      <c r="O1071" s="10"/>
      <c r="P1071" s="10"/>
      <c r="Q1071" s="10"/>
      <c r="R1071" s="10"/>
      <c r="S1071" s="10"/>
      <c r="T1071" s="10"/>
      <c r="U1071" s="10"/>
      <c r="V1071" s="10"/>
      <c r="W1071" s="10"/>
      <c r="X1071" s="10"/>
    </row>
    <row r="1072" spans="7:24">
      <c r="G1072" s="10"/>
      <c r="H1072" s="10"/>
      <c r="I1072" s="10"/>
      <c r="J1072" s="10"/>
      <c r="K1072" s="10"/>
      <c r="L1072" s="10"/>
      <c r="M1072" s="10"/>
      <c r="N1072" s="10"/>
      <c r="O1072" s="10"/>
      <c r="P1072" s="10"/>
      <c r="Q1072" s="10"/>
      <c r="R1072" s="10"/>
      <c r="S1072" s="10"/>
      <c r="T1072" s="10"/>
      <c r="U1072" s="10"/>
      <c r="V1072" s="10"/>
      <c r="W1072" s="10"/>
      <c r="X1072" s="10"/>
    </row>
    <row r="1073" spans="7:24">
      <c r="G1073" s="10"/>
      <c r="H1073" s="10"/>
      <c r="I1073" s="10"/>
      <c r="J1073" s="10"/>
      <c r="K1073" s="10"/>
      <c r="L1073" s="10"/>
      <c r="M1073" s="10"/>
      <c r="N1073" s="10"/>
      <c r="O1073" s="10"/>
      <c r="P1073" s="10"/>
      <c r="Q1073" s="10"/>
      <c r="R1073" s="10"/>
      <c r="S1073" s="10"/>
      <c r="T1073" s="10"/>
      <c r="U1073" s="10"/>
      <c r="V1073" s="10"/>
      <c r="W1073" s="10"/>
      <c r="X1073" s="10"/>
    </row>
    <row r="1074" spans="7:24">
      <c r="G1074" s="10"/>
      <c r="H1074" s="10"/>
      <c r="I1074" s="10"/>
      <c r="J1074" s="10"/>
      <c r="K1074" s="10"/>
      <c r="L1074" s="10"/>
      <c r="M1074" s="10"/>
      <c r="N1074" s="10"/>
      <c r="O1074" s="10"/>
      <c r="P1074" s="10"/>
      <c r="Q1074" s="10"/>
      <c r="R1074" s="10"/>
      <c r="S1074" s="10"/>
      <c r="T1074" s="10"/>
      <c r="U1074" s="10"/>
      <c r="V1074" s="10"/>
      <c r="W1074" s="10"/>
      <c r="X1074" s="10"/>
    </row>
    <row r="1075" spans="7:24">
      <c r="G1075" s="10"/>
      <c r="H1075" s="10"/>
      <c r="I1075" s="10"/>
      <c r="J1075" s="10"/>
      <c r="K1075" s="10"/>
      <c r="L1075" s="10"/>
      <c r="M1075" s="10"/>
      <c r="N1075" s="10"/>
      <c r="O1075" s="10"/>
      <c r="P1075" s="10"/>
      <c r="Q1075" s="10"/>
      <c r="R1075" s="10"/>
      <c r="S1075" s="10"/>
      <c r="T1075" s="10"/>
      <c r="U1075" s="10"/>
      <c r="V1075" s="10"/>
      <c r="W1075" s="10"/>
      <c r="X1075" s="10"/>
    </row>
    <row r="1076" spans="7:24">
      <c r="G1076" s="10"/>
      <c r="H1076" s="10"/>
      <c r="I1076" s="10"/>
      <c r="J1076" s="10"/>
      <c r="K1076" s="10"/>
      <c r="L1076" s="10"/>
      <c r="M1076" s="10"/>
      <c r="N1076" s="10"/>
      <c r="O1076" s="10"/>
      <c r="P1076" s="10"/>
      <c r="Q1076" s="10"/>
      <c r="R1076" s="10"/>
      <c r="S1076" s="10"/>
      <c r="T1076" s="10"/>
      <c r="U1076" s="10"/>
      <c r="V1076" s="10"/>
      <c r="W1076" s="10"/>
      <c r="X1076" s="10"/>
    </row>
    <row r="1077" spans="7:24">
      <c r="G1077" s="10"/>
      <c r="H1077" s="10"/>
      <c r="I1077" s="10"/>
      <c r="J1077" s="10"/>
      <c r="K1077" s="10"/>
      <c r="L1077" s="10"/>
      <c r="M1077" s="10"/>
      <c r="N1077" s="10"/>
      <c r="O1077" s="10"/>
      <c r="P1077" s="10"/>
      <c r="Q1077" s="10"/>
      <c r="R1077" s="10"/>
      <c r="S1077" s="10"/>
      <c r="T1077" s="10"/>
      <c r="U1077" s="10"/>
      <c r="V1077" s="10"/>
      <c r="W1077" s="10"/>
      <c r="X1077" s="10"/>
    </row>
    <row r="1078" spans="7:24">
      <c r="G1078" s="10"/>
      <c r="H1078" s="10"/>
      <c r="I1078" s="10"/>
      <c r="J1078" s="10"/>
      <c r="K1078" s="10"/>
      <c r="L1078" s="10"/>
      <c r="M1078" s="10"/>
      <c r="N1078" s="10"/>
      <c r="O1078" s="10"/>
      <c r="P1078" s="10"/>
      <c r="Q1078" s="10"/>
      <c r="R1078" s="10"/>
      <c r="S1078" s="10"/>
      <c r="T1078" s="10"/>
      <c r="U1078" s="10"/>
      <c r="V1078" s="10"/>
      <c r="W1078" s="10"/>
      <c r="X1078" s="10"/>
    </row>
    <row r="1079" spans="7:24">
      <c r="G1079" s="10"/>
      <c r="H1079" s="10"/>
      <c r="I1079" s="10"/>
      <c r="J1079" s="10"/>
      <c r="K1079" s="10"/>
      <c r="L1079" s="10"/>
      <c r="M1079" s="10"/>
      <c r="N1079" s="10"/>
      <c r="O1079" s="10"/>
      <c r="P1079" s="10"/>
      <c r="Q1079" s="10"/>
      <c r="R1079" s="10"/>
      <c r="S1079" s="10"/>
      <c r="T1079" s="10"/>
      <c r="U1079" s="10"/>
      <c r="V1079" s="10"/>
      <c r="W1079" s="10"/>
      <c r="X1079" s="10"/>
    </row>
    <row r="1080" spans="7:24">
      <c r="G1080" s="10"/>
      <c r="H1080" s="10"/>
      <c r="I1080" s="10"/>
      <c r="J1080" s="10"/>
      <c r="K1080" s="10"/>
      <c r="L1080" s="10"/>
      <c r="M1080" s="10"/>
      <c r="N1080" s="10"/>
      <c r="O1080" s="10"/>
      <c r="P1080" s="10"/>
      <c r="Q1080" s="10"/>
      <c r="R1080" s="10"/>
      <c r="S1080" s="10"/>
      <c r="T1080" s="10"/>
      <c r="U1080" s="10"/>
      <c r="V1080" s="10"/>
      <c r="W1080" s="10"/>
      <c r="X1080" s="10"/>
    </row>
    <row r="1081" spans="7:24">
      <c r="G1081" s="10"/>
      <c r="H1081" s="10"/>
      <c r="I1081" s="10"/>
      <c r="J1081" s="10"/>
      <c r="K1081" s="10"/>
      <c r="L1081" s="10"/>
      <c r="M1081" s="10"/>
      <c r="N1081" s="10"/>
      <c r="O1081" s="10"/>
      <c r="P1081" s="10"/>
      <c r="Q1081" s="10"/>
      <c r="R1081" s="10"/>
      <c r="S1081" s="10"/>
      <c r="T1081" s="10"/>
      <c r="U1081" s="10"/>
      <c r="V1081" s="10"/>
      <c r="W1081" s="10"/>
      <c r="X1081" s="10"/>
    </row>
    <row r="1082" spans="7:24">
      <c r="G1082" s="10"/>
      <c r="H1082" s="10"/>
      <c r="I1082" s="10"/>
      <c r="J1082" s="10"/>
      <c r="K1082" s="10"/>
      <c r="L1082" s="10"/>
      <c r="M1082" s="10"/>
      <c r="N1082" s="10"/>
      <c r="O1082" s="10"/>
      <c r="P1082" s="10"/>
      <c r="Q1082" s="10"/>
      <c r="R1082" s="10"/>
      <c r="S1082" s="10"/>
      <c r="T1082" s="10"/>
      <c r="U1082" s="10"/>
      <c r="V1082" s="10"/>
      <c r="W1082" s="10"/>
      <c r="X1082" s="10"/>
    </row>
    <row r="1083" spans="7:24">
      <c r="G1083" s="10"/>
      <c r="H1083" s="10"/>
      <c r="I1083" s="10"/>
      <c r="J1083" s="10"/>
      <c r="K1083" s="10"/>
      <c r="L1083" s="10"/>
      <c r="M1083" s="10"/>
      <c r="N1083" s="10"/>
      <c r="O1083" s="10"/>
      <c r="P1083" s="10"/>
      <c r="Q1083" s="10"/>
      <c r="R1083" s="10"/>
      <c r="S1083" s="10"/>
      <c r="T1083" s="10"/>
      <c r="U1083" s="10"/>
      <c r="V1083" s="10"/>
      <c r="W1083" s="10"/>
      <c r="X1083" s="10"/>
    </row>
    <row r="1084" spans="7:24">
      <c r="G1084" s="10"/>
      <c r="H1084" s="10"/>
      <c r="I1084" s="10"/>
      <c r="J1084" s="10"/>
      <c r="K1084" s="10"/>
      <c r="L1084" s="10"/>
      <c r="M1084" s="10"/>
      <c r="N1084" s="10"/>
      <c r="O1084" s="10"/>
      <c r="P1084" s="10"/>
      <c r="Q1084" s="10"/>
      <c r="R1084" s="10"/>
      <c r="S1084" s="10"/>
      <c r="T1084" s="10"/>
      <c r="U1084" s="10"/>
      <c r="V1084" s="10"/>
      <c r="W1084" s="10"/>
      <c r="X1084" s="10"/>
    </row>
    <row r="1085" spans="7:24">
      <c r="G1085" s="10"/>
      <c r="H1085" s="10"/>
      <c r="I1085" s="10"/>
      <c r="J1085" s="10"/>
      <c r="K1085" s="10"/>
      <c r="L1085" s="10"/>
      <c r="M1085" s="10"/>
      <c r="N1085" s="10"/>
      <c r="O1085" s="10"/>
      <c r="P1085" s="10"/>
      <c r="Q1085" s="10"/>
      <c r="R1085" s="10"/>
      <c r="S1085" s="10"/>
      <c r="T1085" s="10"/>
      <c r="U1085" s="10"/>
      <c r="V1085" s="10"/>
      <c r="W1085" s="10"/>
      <c r="X1085" s="10"/>
    </row>
    <row r="1086" spans="7:24">
      <c r="G1086" s="10"/>
      <c r="H1086" s="10"/>
      <c r="I1086" s="10"/>
      <c r="J1086" s="10"/>
      <c r="K1086" s="10"/>
      <c r="L1086" s="10"/>
      <c r="M1086" s="10"/>
      <c r="N1086" s="10"/>
      <c r="O1086" s="10"/>
      <c r="P1086" s="10"/>
      <c r="Q1086" s="10"/>
      <c r="R1086" s="10"/>
      <c r="S1086" s="10"/>
      <c r="T1086" s="10"/>
      <c r="U1086" s="10"/>
      <c r="V1086" s="10"/>
      <c r="W1086" s="10"/>
      <c r="X1086" s="10"/>
    </row>
    <row r="1087" spans="7:24">
      <c r="G1087" s="10"/>
      <c r="H1087" s="10"/>
      <c r="I1087" s="10"/>
      <c r="J1087" s="10"/>
      <c r="K1087" s="10"/>
      <c r="L1087" s="10"/>
      <c r="M1087" s="10"/>
      <c r="N1087" s="10"/>
      <c r="O1087" s="10"/>
      <c r="P1087" s="10"/>
      <c r="Q1087" s="10"/>
      <c r="R1087" s="10"/>
      <c r="S1087" s="10"/>
      <c r="T1087" s="10"/>
      <c r="U1087" s="10"/>
      <c r="V1087" s="10"/>
      <c r="W1087" s="10"/>
      <c r="X1087" s="10"/>
    </row>
    <row r="1088" spans="7:24">
      <c r="G1088" s="10"/>
      <c r="H1088" s="10"/>
      <c r="I1088" s="10"/>
      <c r="J1088" s="10"/>
      <c r="K1088" s="10"/>
      <c r="L1088" s="10"/>
      <c r="M1088" s="10"/>
      <c r="N1088" s="10"/>
      <c r="O1088" s="10"/>
      <c r="P1088" s="10"/>
      <c r="Q1088" s="10"/>
      <c r="R1088" s="10"/>
      <c r="S1088" s="10"/>
      <c r="T1088" s="10"/>
      <c r="U1088" s="10"/>
      <c r="V1088" s="10"/>
      <c r="W1088" s="10"/>
      <c r="X1088" s="10"/>
    </row>
    <row r="1089" spans="7:24">
      <c r="G1089" s="10"/>
      <c r="H1089" s="10"/>
      <c r="I1089" s="10"/>
      <c r="J1089" s="10"/>
      <c r="K1089" s="10"/>
      <c r="L1089" s="10"/>
      <c r="M1089" s="10"/>
      <c r="N1089" s="10"/>
      <c r="O1089" s="10"/>
      <c r="P1089" s="10"/>
      <c r="Q1089" s="10"/>
      <c r="R1089" s="10"/>
      <c r="S1089" s="10"/>
      <c r="T1089" s="10"/>
      <c r="U1089" s="10"/>
      <c r="V1089" s="10"/>
      <c r="W1089" s="10"/>
      <c r="X1089" s="10"/>
    </row>
    <row r="1090" spans="7:24">
      <c r="G1090" s="10"/>
      <c r="H1090" s="10"/>
      <c r="I1090" s="10"/>
      <c r="J1090" s="10"/>
      <c r="K1090" s="10"/>
      <c r="L1090" s="10"/>
      <c r="M1090" s="10"/>
      <c r="N1090" s="10"/>
      <c r="O1090" s="10"/>
      <c r="P1090" s="10"/>
      <c r="Q1090" s="10"/>
      <c r="R1090" s="10"/>
      <c r="S1090" s="10"/>
      <c r="T1090" s="10"/>
      <c r="U1090" s="10"/>
      <c r="V1090" s="10"/>
      <c r="W1090" s="10"/>
      <c r="X1090" s="10"/>
    </row>
    <row r="1091" spans="7:24">
      <c r="G1091" s="10"/>
      <c r="H1091" s="10"/>
      <c r="I1091" s="10"/>
      <c r="J1091" s="10"/>
      <c r="K1091" s="10"/>
      <c r="L1091" s="10"/>
      <c r="M1091" s="10"/>
      <c r="N1091" s="10"/>
      <c r="O1091" s="10"/>
      <c r="P1091" s="10"/>
      <c r="Q1091" s="10"/>
      <c r="R1091" s="10"/>
      <c r="S1091" s="10"/>
      <c r="T1091" s="10"/>
      <c r="U1091" s="10"/>
      <c r="V1091" s="10"/>
      <c r="W1091" s="10"/>
      <c r="X1091" s="10"/>
    </row>
    <row r="1092" spans="7:24">
      <c r="G1092" s="10"/>
      <c r="H1092" s="10"/>
      <c r="I1092" s="10"/>
      <c r="J1092" s="10"/>
      <c r="K1092" s="10"/>
      <c r="L1092" s="10"/>
      <c r="M1092" s="10"/>
      <c r="N1092" s="10"/>
      <c r="O1092" s="10"/>
      <c r="P1092" s="10"/>
      <c r="Q1092" s="10"/>
      <c r="R1092" s="10"/>
      <c r="S1092" s="10"/>
      <c r="T1092" s="10"/>
      <c r="U1092" s="10"/>
      <c r="V1092" s="10"/>
      <c r="W1092" s="10"/>
      <c r="X1092" s="10"/>
    </row>
    <row r="1093" spans="7:24">
      <c r="G1093" s="10"/>
      <c r="H1093" s="10"/>
      <c r="I1093" s="10"/>
      <c r="J1093" s="10"/>
      <c r="K1093" s="10"/>
      <c r="L1093" s="10"/>
      <c r="M1093" s="10"/>
      <c r="N1093" s="10"/>
      <c r="O1093" s="10"/>
      <c r="P1093" s="10"/>
      <c r="Q1093" s="10"/>
      <c r="R1093" s="10"/>
      <c r="S1093" s="10"/>
      <c r="T1093" s="10"/>
      <c r="U1093" s="10"/>
      <c r="V1093" s="10"/>
      <c r="W1093" s="10"/>
      <c r="X1093" s="10"/>
    </row>
    <row r="1094" spans="7:24">
      <c r="G1094" s="10"/>
      <c r="H1094" s="10"/>
      <c r="I1094" s="10"/>
      <c r="J1094" s="10"/>
      <c r="K1094" s="10"/>
      <c r="L1094" s="10"/>
      <c r="M1094" s="10"/>
      <c r="N1094" s="10"/>
      <c r="O1094" s="10"/>
      <c r="P1094" s="10"/>
      <c r="Q1094" s="10"/>
      <c r="R1094" s="10"/>
      <c r="S1094" s="10"/>
      <c r="T1094" s="10"/>
      <c r="U1094" s="10"/>
      <c r="V1094" s="10"/>
      <c r="W1094" s="10"/>
      <c r="X1094" s="10"/>
    </row>
    <row r="1095" spans="7:24">
      <c r="G1095" s="10"/>
      <c r="H1095" s="10"/>
      <c r="I1095" s="10"/>
      <c r="J1095" s="10"/>
      <c r="K1095" s="10"/>
      <c r="L1095" s="10"/>
      <c r="M1095" s="10"/>
      <c r="N1095" s="10"/>
      <c r="O1095" s="10"/>
      <c r="P1095" s="10"/>
      <c r="Q1095" s="10"/>
      <c r="R1095" s="10"/>
      <c r="S1095" s="10"/>
      <c r="T1095" s="10"/>
      <c r="U1095" s="10"/>
      <c r="V1095" s="10"/>
      <c r="W1095" s="10"/>
      <c r="X1095" s="10"/>
    </row>
    <row r="1096" spans="7:24">
      <c r="G1096" s="10"/>
      <c r="H1096" s="10"/>
      <c r="I1096" s="10"/>
      <c r="J1096" s="10"/>
      <c r="K1096" s="10"/>
      <c r="L1096" s="10"/>
      <c r="M1096" s="10"/>
      <c r="N1096" s="10"/>
      <c r="O1096" s="10"/>
      <c r="P1096" s="10"/>
      <c r="Q1096" s="10"/>
      <c r="R1096" s="10"/>
      <c r="S1096" s="10"/>
      <c r="T1096" s="10"/>
      <c r="U1096" s="10"/>
      <c r="V1096" s="10"/>
      <c r="W1096" s="10"/>
      <c r="X1096" s="10"/>
    </row>
    <row r="1097" spans="7:24">
      <c r="G1097" s="10"/>
      <c r="H1097" s="10"/>
      <c r="I1097" s="10"/>
      <c r="J1097" s="10"/>
      <c r="K1097" s="10"/>
      <c r="L1097" s="10"/>
      <c r="M1097" s="10"/>
      <c r="N1097" s="10"/>
      <c r="O1097" s="10"/>
      <c r="P1097" s="10"/>
      <c r="Q1097" s="10"/>
      <c r="R1097" s="10"/>
      <c r="S1097" s="10"/>
      <c r="T1097" s="10"/>
      <c r="U1097" s="10"/>
      <c r="V1097" s="10"/>
      <c r="W1097" s="10"/>
      <c r="X1097" s="10"/>
    </row>
    <row r="1098" spans="7:24">
      <c r="G1098" s="10"/>
      <c r="H1098" s="10"/>
      <c r="I1098" s="10"/>
      <c r="J1098" s="10"/>
      <c r="K1098" s="10"/>
      <c r="L1098" s="10"/>
      <c r="M1098" s="10"/>
      <c r="N1098" s="10"/>
      <c r="O1098" s="10"/>
      <c r="P1098" s="10"/>
      <c r="Q1098" s="10"/>
      <c r="R1098" s="10"/>
      <c r="S1098" s="10"/>
      <c r="T1098" s="10"/>
      <c r="U1098" s="10"/>
      <c r="V1098" s="10"/>
      <c r="W1098" s="10"/>
      <c r="X1098" s="10"/>
    </row>
    <row r="1099" spans="7:24">
      <c r="G1099" s="10"/>
      <c r="H1099" s="10"/>
      <c r="I1099" s="10"/>
      <c r="J1099" s="10"/>
      <c r="K1099" s="10"/>
      <c r="L1099" s="10"/>
      <c r="M1099" s="10"/>
      <c r="N1099" s="10"/>
      <c r="O1099" s="10"/>
      <c r="P1099" s="10"/>
      <c r="Q1099" s="10"/>
      <c r="R1099" s="10"/>
      <c r="S1099" s="10"/>
      <c r="T1099" s="10"/>
      <c r="U1099" s="10"/>
      <c r="V1099" s="10"/>
      <c r="W1099" s="10"/>
      <c r="X1099" s="10"/>
    </row>
    <row r="1100" spans="7:24">
      <c r="G1100" s="10"/>
      <c r="H1100" s="10"/>
      <c r="I1100" s="10"/>
      <c r="J1100" s="10"/>
      <c r="K1100" s="10"/>
      <c r="L1100" s="10"/>
      <c r="M1100" s="10"/>
      <c r="N1100" s="10"/>
      <c r="O1100" s="10"/>
      <c r="P1100" s="10"/>
      <c r="Q1100" s="10"/>
      <c r="R1100" s="10"/>
      <c r="S1100" s="10"/>
      <c r="T1100" s="10"/>
      <c r="U1100" s="10"/>
      <c r="V1100" s="10"/>
      <c r="W1100" s="10"/>
      <c r="X1100" s="10"/>
    </row>
    <row r="1101" spans="7:24">
      <c r="G1101" s="10"/>
      <c r="H1101" s="10"/>
      <c r="I1101" s="10"/>
      <c r="J1101" s="10"/>
      <c r="K1101" s="10"/>
      <c r="L1101" s="10"/>
      <c r="M1101" s="10"/>
      <c r="N1101" s="10"/>
      <c r="O1101" s="10"/>
      <c r="P1101" s="10"/>
      <c r="Q1101" s="10"/>
      <c r="R1101" s="10"/>
      <c r="S1101" s="10"/>
      <c r="T1101" s="10"/>
      <c r="U1101" s="10"/>
      <c r="V1101" s="10"/>
      <c r="W1101" s="10"/>
      <c r="X1101" s="10"/>
    </row>
    <row r="1102" spans="7:24">
      <c r="G1102" s="10"/>
      <c r="H1102" s="10"/>
      <c r="I1102" s="10"/>
      <c r="J1102" s="10"/>
      <c r="K1102" s="10"/>
      <c r="L1102" s="10"/>
      <c r="M1102" s="10"/>
      <c r="N1102" s="10"/>
      <c r="O1102" s="10"/>
      <c r="P1102" s="10"/>
      <c r="Q1102" s="10"/>
      <c r="R1102" s="10"/>
      <c r="S1102" s="10"/>
      <c r="T1102" s="10"/>
      <c r="U1102" s="10"/>
      <c r="V1102" s="10"/>
      <c r="W1102" s="10"/>
      <c r="X1102" s="10"/>
    </row>
    <row r="1103" spans="7:24">
      <c r="G1103" s="10"/>
      <c r="H1103" s="10"/>
      <c r="I1103" s="10"/>
      <c r="J1103" s="10"/>
      <c r="K1103" s="10"/>
      <c r="L1103" s="10"/>
      <c r="M1103" s="10"/>
      <c r="N1103" s="10"/>
      <c r="O1103" s="10"/>
      <c r="P1103" s="10"/>
      <c r="Q1103" s="10"/>
      <c r="R1103" s="10"/>
      <c r="S1103" s="10"/>
      <c r="T1103" s="10"/>
      <c r="U1103" s="10"/>
      <c r="V1103" s="10"/>
      <c r="W1103" s="10"/>
      <c r="X1103" s="10"/>
    </row>
    <row r="1104" spans="7:24">
      <c r="G1104" s="10"/>
      <c r="H1104" s="10"/>
      <c r="I1104" s="10"/>
      <c r="J1104" s="10"/>
      <c r="K1104" s="10"/>
      <c r="L1104" s="10"/>
      <c r="M1104" s="10"/>
      <c r="N1104" s="10"/>
      <c r="O1104" s="10"/>
      <c r="P1104" s="10"/>
      <c r="Q1104" s="10"/>
      <c r="R1104" s="10"/>
      <c r="S1104" s="10"/>
      <c r="T1104" s="10"/>
      <c r="U1104" s="10"/>
      <c r="V1104" s="10"/>
      <c r="W1104" s="10"/>
      <c r="X1104" s="10"/>
    </row>
    <row r="1105" spans="7:24">
      <c r="G1105" s="10"/>
      <c r="H1105" s="10"/>
      <c r="I1105" s="10"/>
      <c r="J1105" s="10"/>
      <c r="K1105" s="10"/>
      <c r="L1105" s="10"/>
      <c r="M1105" s="10"/>
      <c r="N1105" s="10"/>
      <c r="O1105" s="10"/>
      <c r="P1105" s="10"/>
      <c r="Q1105" s="10"/>
      <c r="R1105" s="10"/>
      <c r="S1105" s="10"/>
      <c r="T1105" s="10"/>
      <c r="U1105" s="10"/>
      <c r="V1105" s="10"/>
      <c r="W1105" s="10"/>
      <c r="X1105" s="10"/>
    </row>
    <row r="1106" spans="7:24">
      <c r="G1106" s="10"/>
      <c r="H1106" s="10"/>
      <c r="I1106" s="10"/>
      <c r="J1106" s="10"/>
      <c r="K1106" s="10"/>
      <c r="L1106" s="10"/>
      <c r="M1106" s="10"/>
      <c r="N1106" s="10"/>
      <c r="O1106" s="10"/>
      <c r="P1106" s="10"/>
      <c r="Q1106" s="10"/>
      <c r="R1106" s="10"/>
      <c r="S1106" s="10"/>
      <c r="T1106" s="10"/>
      <c r="U1106" s="10"/>
      <c r="V1106" s="10"/>
      <c r="W1106" s="10"/>
      <c r="X1106" s="10"/>
    </row>
    <row r="1107" spans="7:24">
      <c r="G1107" s="10"/>
      <c r="H1107" s="10"/>
      <c r="I1107" s="10"/>
      <c r="J1107" s="10"/>
      <c r="K1107" s="10"/>
      <c r="L1107" s="10"/>
      <c r="M1107" s="10"/>
      <c r="N1107" s="10"/>
      <c r="O1107" s="10"/>
      <c r="P1107" s="10"/>
      <c r="Q1107" s="10"/>
      <c r="R1107" s="10"/>
      <c r="S1107" s="10"/>
      <c r="T1107" s="10"/>
      <c r="U1107" s="10"/>
      <c r="V1107" s="10"/>
      <c r="W1107" s="10"/>
      <c r="X1107" s="10"/>
    </row>
    <row r="1108" spans="7:24">
      <c r="G1108" s="10"/>
      <c r="H1108" s="10"/>
      <c r="I1108" s="10"/>
      <c r="J1108" s="10"/>
      <c r="K1108" s="10"/>
      <c r="L1108" s="10"/>
      <c r="M1108" s="10"/>
      <c r="N1108" s="10"/>
      <c r="O1108" s="10"/>
      <c r="P1108" s="10"/>
      <c r="Q1108" s="10"/>
      <c r="R1108" s="10"/>
      <c r="S1108" s="10"/>
      <c r="T1108" s="10"/>
      <c r="U1108" s="10"/>
      <c r="V1108" s="10"/>
      <c r="W1108" s="10"/>
      <c r="X1108" s="10"/>
    </row>
    <row r="1109" spans="7:24">
      <c r="G1109" s="10"/>
      <c r="H1109" s="10"/>
      <c r="I1109" s="10"/>
      <c r="J1109" s="10"/>
      <c r="K1109" s="10"/>
      <c r="L1109" s="10"/>
      <c r="M1109" s="10"/>
      <c r="N1109" s="10"/>
      <c r="O1109" s="10"/>
      <c r="P1109" s="10"/>
      <c r="Q1109" s="10"/>
      <c r="R1109" s="10"/>
      <c r="S1109" s="10"/>
      <c r="T1109" s="10"/>
      <c r="U1109" s="10"/>
      <c r="V1109" s="10"/>
      <c r="W1109" s="10"/>
      <c r="X1109" s="10"/>
    </row>
    <row r="1110" spans="7:24">
      <c r="G1110" s="10"/>
      <c r="H1110" s="10"/>
      <c r="I1110" s="10"/>
      <c r="J1110" s="10"/>
      <c r="K1110" s="10"/>
      <c r="L1110" s="10"/>
      <c r="M1110" s="10"/>
      <c r="N1110" s="10"/>
      <c r="O1110" s="10"/>
      <c r="P1110" s="10"/>
      <c r="Q1110" s="10"/>
      <c r="R1110" s="10"/>
      <c r="S1110" s="10"/>
      <c r="T1110" s="10"/>
      <c r="U1110" s="10"/>
      <c r="V1110" s="10"/>
      <c r="W1110" s="10"/>
      <c r="X1110" s="10"/>
    </row>
    <row r="1111" spans="7:24">
      <c r="G1111" s="10"/>
      <c r="H1111" s="10"/>
      <c r="I1111" s="10"/>
      <c r="J1111" s="10"/>
      <c r="K1111" s="10"/>
      <c r="L1111" s="10"/>
      <c r="M1111" s="10"/>
      <c r="N1111" s="10"/>
      <c r="O1111" s="10"/>
      <c r="P1111" s="10"/>
      <c r="Q1111" s="10"/>
      <c r="R1111" s="10"/>
      <c r="S1111" s="10"/>
      <c r="T1111" s="10"/>
      <c r="U1111" s="10"/>
      <c r="V1111" s="10"/>
      <c r="W1111" s="10"/>
      <c r="X1111" s="10"/>
    </row>
    <row r="1112" spans="7:24">
      <c r="G1112" s="10"/>
      <c r="H1112" s="10"/>
      <c r="I1112" s="10"/>
      <c r="J1112" s="10"/>
      <c r="K1112" s="10"/>
      <c r="L1112" s="10"/>
      <c r="M1112" s="10"/>
      <c r="N1112" s="10"/>
      <c r="O1112" s="10"/>
      <c r="P1112" s="10"/>
      <c r="Q1112" s="10"/>
      <c r="R1112" s="10"/>
      <c r="S1112" s="10"/>
      <c r="T1112" s="10"/>
      <c r="U1112" s="10"/>
      <c r="V1112" s="10"/>
      <c r="W1112" s="10"/>
      <c r="X1112" s="10"/>
    </row>
    <row r="1113" spans="7:24">
      <c r="G1113" s="10"/>
      <c r="H1113" s="10"/>
      <c r="I1113" s="10"/>
      <c r="J1113" s="10"/>
      <c r="K1113" s="10"/>
      <c r="L1113" s="10"/>
      <c r="M1113" s="10"/>
      <c r="N1113" s="10"/>
      <c r="O1113" s="10"/>
      <c r="P1113" s="10"/>
      <c r="Q1113" s="10"/>
      <c r="R1113" s="10"/>
      <c r="S1113" s="10"/>
      <c r="T1113" s="10"/>
      <c r="U1113" s="10"/>
      <c r="V1113" s="10"/>
      <c r="W1113" s="10"/>
      <c r="X1113" s="10"/>
    </row>
    <row r="1114" spans="7:24">
      <c r="G1114" s="10"/>
      <c r="H1114" s="10"/>
      <c r="I1114" s="10"/>
      <c r="J1114" s="10"/>
      <c r="K1114" s="10"/>
      <c r="L1114" s="10"/>
      <c r="M1114" s="10"/>
      <c r="N1114" s="10"/>
      <c r="O1114" s="10"/>
      <c r="P1114" s="10"/>
      <c r="Q1114" s="10"/>
      <c r="R1114" s="10"/>
      <c r="S1114" s="10"/>
      <c r="T1114" s="10"/>
      <c r="U1114" s="10"/>
      <c r="V1114" s="10"/>
      <c r="W1114" s="10"/>
      <c r="X1114" s="10"/>
    </row>
    <row r="1115" spans="7:24">
      <c r="G1115" s="10"/>
      <c r="H1115" s="10"/>
      <c r="I1115" s="10"/>
      <c r="J1115" s="10"/>
      <c r="K1115" s="10"/>
      <c r="L1115" s="10"/>
      <c r="M1115" s="10"/>
      <c r="N1115" s="10"/>
      <c r="O1115" s="10"/>
      <c r="P1115" s="10"/>
      <c r="Q1115" s="10"/>
      <c r="R1115" s="10"/>
      <c r="S1115" s="10"/>
      <c r="T1115" s="10"/>
      <c r="U1115" s="10"/>
      <c r="V1115" s="10"/>
      <c r="W1115" s="10"/>
      <c r="X1115" s="10"/>
    </row>
    <row r="1116" spans="7:24">
      <c r="G1116" s="10"/>
      <c r="H1116" s="10"/>
      <c r="I1116" s="10"/>
      <c r="J1116" s="10"/>
      <c r="K1116" s="10"/>
      <c r="L1116" s="10"/>
      <c r="M1116" s="10"/>
      <c r="N1116" s="10"/>
      <c r="O1116" s="10"/>
      <c r="P1116" s="10"/>
      <c r="Q1116" s="10"/>
      <c r="R1116" s="10"/>
      <c r="S1116" s="10"/>
      <c r="T1116" s="10"/>
      <c r="U1116" s="10"/>
      <c r="V1116" s="10"/>
      <c r="W1116" s="10"/>
      <c r="X1116" s="10"/>
    </row>
    <row r="1117" spans="7:24">
      <c r="G1117" s="10"/>
      <c r="H1117" s="10"/>
      <c r="I1117" s="10"/>
      <c r="J1117" s="10"/>
      <c r="K1117" s="10"/>
      <c r="L1117" s="10"/>
      <c r="M1117" s="10"/>
      <c r="N1117" s="10"/>
      <c r="O1117" s="10"/>
      <c r="P1117" s="10"/>
      <c r="Q1117" s="10"/>
      <c r="R1117" s="10"/>
      <c r="S1117" s="10"/>
      <c r="T1117" s="10"/>
      <c r="U1117" s="10"/>
      <c r="V1117" s="10"/>
      <c r="W1117" s="10"/>
      <c r="X1117" s="10"/>
    </row>
    <row r="1118" spans="7:24">
      <c r="G1118" s="10"/>
      <c r="H1118" s="10"/>
      <c r="I1118" s="10"/>
      <c r="J1118" s="10"/>
      <c r="K1118" s="10"/>
      <c r="L1118" s="10"/>
      <c r="M1118" s="10"/>
      <c r="N1118" s="10"/>
      <c r="O1118" s="10"/>
      <c r="P1118" s="10"/>
      <c r="Q1118" s="10"/>
      <c r="R1118" s="10"/>
      <c r="S1118" s="10"/>
      <c r="T1118" s="10"/>
      <c r="U1118" s="10"/>
      <c r="V1118" s="10"/>
      <c r="W1118" s="10"/>
      <c r="X1118" s="10"/>
    </row>
    <row r="1119" spans="7:24">
      <c r="G1119" s="10"/>
      <c r="H1119" s="10"/>
      <c r="I1119" s="10"/>
      <c r="J1119" s="10"/>
      <c r="K1119" s="10"/>
      <c r="L1119" s="10"/>
      <c r="M1119" s="10"/>
      <c r="N1119" s="10"/>
      <c r="O1119" s="10"/>
      <c r="P1119" s="10"/>
      <c r="Q1119" s="10"/>
      <c r="R1119" s="10"/>
      <c r="S1119" s="10"/>
      <c r="T1119" s="10"/>
      <c r="U1119" s="10"/>
      <c r="V1119" s="10"/>
      <c r="W1119" s="10"/>
      <c r="X1119" s="10"/>
    </row>
    <row r="1120" spans="7:24">
      <c r="G1120" s="10"/>
      <c r="H1120" s="10"/>
      <c r="I1120" s="10"/>
      <c r="J1120" s="10"/>
      <c r="K1120" s="10"/>
      <c r="L1120" s="10"/>
      <c r="M1120" s="10"/>
      <c r="N1120" s="10"/>
      <c r="O1120" s="10"/>
      <c r="P1120" s="10"/>
      <c r="Q1120" s="10"/>
      <c r="R1120" s="10"/>
      <c r="S1120" s="10"/>
      <c r="T1120" s="10"/>
      <c r="U1120" s="10"/>
      <c r="V1120" s="10"/>
      <c r="W1120" s="10"/>
      <c r="X1120" s="10"/>
    </row>
    <row r="1121" spans="7:24">
      <c r="G1121" s="10"/>
      <c r="H1121" s="10"/>
      <c r="I1121" s="10"/>
      <c r="J1121" s="10"/>
      <c r="K1121" s="10"/>
      <c r="L1121" s="10"/>
      <c r="M1121" s="10"/>
      <c r="N1121" s="10"/>
      <c r="O1121" s="10"/>
      <c r="P1121" s="10"/>
      <c r="Q1121" s="10"/>
      <c r="R1121" s="10"/>
      <c r="S1121" s="10"/>
      <c r="T1121" s="10"/>
      <c r="U1121" s="10"/>
      <c r="V1121" s="10"/>
      <c r="W1121" s="10"/>
      <c r="X1121" s="10"/>
    </row>
    <row r="1122" spans="7:24">
      <c r="G1122" s="10"/>
      <c r="H1122" s="10"/>
      <c r="I1122" s="10"/>
      <c r="J1122" s="10"/>
      <c r="K1122" s="10"/>
      <c r="L1122" s="10"/>
      <c r="M1122" s="10"/>
      <c r="N1122" s="10"/>
      <c r="O1122" s="10"/>
      <c r="P1122" s="10"/>
      <c r="Q1122" s="10"/>
      <c r="R1122" s="10"/>
      <c r="S1122" s="10"/>
      <c r="T1122" s="10"/>
      <c r="U1122" s="10"/>
      <c r="V1122" s="10"/>
      <c r="W1122" s="10"/>
      <c r="X1122" s="10"/>
    </row>
    <row r="1123" spans="7:24">
      <c r="G1123" s="10"/>
      <c r="H1123" s="10"/>
      <c r="I1123" s="10"/>
      <c r="J1123" s="10"/>
      <c r="K1123" s="10"/>
      <c r="L1123" s="10"/>
      <c r="M1123" s="10"/>
      <c r="N1123" s="10"/>
      <c r="O1123" s="10"/>
      <c r="P1123" s="10"/>
      <c r="Q1123" s="10"/>
      <c r="R1123" s="10"/>
      <c r="S1123" s="10"/>
      <c r="T1123" s="10"/>
      <c r="U1123" s="10"/>
      <c r="V1123" s="10"/>
      <c r="W1123" s="10"/>
      <c r="X1123" s="10"/>
    </row>
    <row r="1124" spans="7:24">
      <c r="G1124" s="10"/>
      <c r="H1124" s="10"/>
      <c r="I1124" s="10"/>
      <c r="J1124" s="10"/>
      <c r="K1124" s="10"/>
      <c r="L1124" s="10"/>
      <c r="M1124" s="10"/>
      <c r="N1124" s="10"/>
      <c r="O1124" s="10"/>
      <c r="P1124" s="10"/>
      <c r="Q1124" s="10"/>
      <c r="R1124" s="10"/>
      <c r="S1124" s="10"/>
      <c r="T1124" s="10"/>
      <c r="U1124" s="10"/>
      <c r="V1124" s="10"/>
      <c r="W1124" s="10"/>
      <c r="X1124" s="10"/>
    </row>
    <row r="1125" spans="7:24">
      <c r="G1125" s="10"/>
      <c r="H1125" s="10"/>
      <c r="I1125" s="10"/>
      <c r="J1125" s="10"/>
      <c r="K1125" s="10"/>
      <c r="L1125" s="10"/>
      <c r="M1125" s="10"/>
      <c r="N1125" s="10"/>
      <c r="O1125" s="10"/>
      <c r="P1125" s="10"/>
      <c r="Q1125" s="10"/>
      <c r="R1125" s="10"/>
      <c r="S1125" s="10"/>
      <c r="T1125" s="10"/>
      <c r="U1125" s="10"/>
      <c r="V1125" s="10"/>
      <c r="W1125" s="10"/>
      <c r="X1125" s="10"/>
    </row>
    <row r="1126" spans="7:24">
      <c r="G1126" s="10"/>
      <c r="H1126" s="10"/>
      <c r="I1126" s="10"/>
      <c r="J1126" s="10"/>
      <c r="K1126" s="10"/>
      <c r="L1126" s="10"/>
      <c r="M1126" s="10"/>
      <c r="N1126" s="10"/>
      <c r="O1126" s="10"/>
      <c r="P1126" s="10"/>
      <c r="Q1126" s="10"/>
      <c r="R1126" s="10"/>
      <c r="S1126" s="10"/>
      <c r="T1126" s="10"/>
      <c r="U1126" s="10"/>
      <c r="V1126" s="10"/>
      <c r="W1126" s="10"/>
      <c r="X1126" s="10"/>
    </row>
    <row r="1127" spans="7:24">
      <c r="G1127" s="10"/>
      <c r="H1127" s="10"/>
      <c r="I1127" s="10"/>
      <c r="J1127" s="10"/>
      <c r="K1127" s="10"/>
      <c r="L1127" s="10"/>
      <c r="M1127" s="10"/>
      <c r="N1127" s="10"/>
      <c r="O1127" s="10"/>
      <c r="P1127" s="10"/>
      <c r="Q1127" s="10"/>
      <c r="R1127" s="10"/>
      <c r="S1127" s="10"/>
      <c r="T1127" s="10"/>
      <c r="U1127" s="10"/>
      <c r="V1127" s="10"/>
      <c r="W1127" s="10"/>
      <c r="X1127" s="10"/>
    </row>
    <row r="1128" spans="7:24">
      <c r="G1128" s="10"/>
      <c r="H1128" s="10"/>
      <c r="I1128" s="10"/>
      <c r="J1128" s="10"/>
      <c r="K1128" s="10"/>
      <c r="L1128" s="10"/>
      <c r="M1128" s="10"/>
      <c r="N1128" s="10"/>
      <c r="O1128" s="10"/>
      <c r="P1128" s="10"/>
      <c r="Q1128" s="10"/>
      <c r="R1128" s="10"/>
      <c r="S1128" s="10"/>
      <c r="T1128" s="10"/>
      <c r="U1128" s="10"/>
      <c r="V1128" s="10"/>
      <c r="W1128" s="10"/>
      <c r="X1128" s="10"/>
    </row>
    <row r="1129" spans="7:24">
      <c r="G1129" s="10"/>
      <c r="H1129" s="10"/>
      <c r="I1129" s="10"/>
      <c r="J1129" s="10"/>
      <c r="K1129" s="10"/>
      <c r="L1129" s="10"/>
      <c r="M1129" s="10"/>
      <c r="N1129" s="10"/>
      <c r="O1129" s="10"/>
      <c r="P1129" s="10"/>
      <c r="Q1129" s="10"/>
      <c r="R1129" s="10"/>
      <c r="S1129" s="10"/>
      <c r="T1129" s="10"/>
      <c r="U1129" s="10"/>
      <c r="V1129" s="10"/>
      <c r="W1129" s="10"/>
      <c r="X1129" s="10"/>
    </row>
    <row r="1130" spans="7:24">
      <c r="G1130" s="10"/>
      <c r="H1130" s="10"/>
      <c r="I1130" s="10"/>
      <c r="J1130" s="10"/>
      <c r="K1130" s="10"/>
      <c r="L1130" s="10"/>
      <c r="M1130" s="10"/>
      <c r="N1130" s="10"/>
      <c r="O1130" s="10"/>
      <c r="P1130" s="10"/>
      <c r="Q1130" s="10"/>
      <c r="R1130" s="10"/>
      <c r="S1130" s="10"/>
      <c r="T1130" s="10"/>
      <c r="U1130" s="10"/>
      <c r="V1130" s="10"/>
      <c r="W1130" s="10"/>
      <c r="X1130" s="10"/>
    </row>
    <row r="1131" spans="7:24">
      <c r="G1131" s="10"/>
      <c r="H1131" s="10"/>
      <c r="I1131" s="10"/>
      <c r="J1131" s="10"/>
      <c r="K1131" s="10"/>
      <c r="L1131" s="10"/>
      <c r="M1131" s="10"/>
      <c r="N1131" s="10"/>
      <c r="O1131" s="10"/>
      <c r="P1131" s="10"/>
      <c r="Q1131" s="10"/>
      <c r="R1131" s="10"/>
      <c r="S1131" s="10"/>
      <c r="T1131" s="10"/>
      <c r="U1131" s="10"/>
      <c r="V1131" s="10"/>
      <c r="W1131" s="10"/>
      <c r="X1131" s="10"/>
    </row>
    <row r="1132" spans="7:24">
      <c r="G1132" s="10"/>
      <c r="H1132" s="10"/>
      <c r="I1132" s="10"/>
      <c r="J1132" s="10"/>
      <c r="K1132" s="10"/>
      <c r="L1132" s="10"/>
      <c r="M1132" s="10"/>
      <c r="N1132" s="10"/>
      <c r="O1132" s="10"/>
      <c r="P1132" s="10"/>
      <c r="Q1132" s="10"/>
      <c r="R1132" s="10"/>
      <c r="S1132" s="10"/>
      <c r="T1132" s="10"/>
      <c r="U1132" s="10"/>
      <c r="V1132" s="10"/>
      <c r="W1132" s="10"/>
      <c r="X1132" s="10"/>
    </row>
    <row r="1133" spans="7:24">
      <c r="G1133" s="10"/>
      <c r="H1133" s="10"/>
      <c r="I1133" s="10"/>
      <c r="J1133" s="10"/>
      <c r="K1133" s="10"/>
      <c r="L1133" s="10"/>
      <c r="M1133" s="10"/>
      <c r="N1133" s="10"/>
      <c r="O1133" s="10"/>
      <c r="P1133" s="10"/>
      <c r="Q1133" s="10"/>
      <c r="R1133" s="10"/>
      <c r="S1133" s="10"/>
      <c r="T1133" s="10"/>
      <c r="U1133" s="10"/>
      <c r="V1133" s="10"/>
      <c r="W1133" s="10"/>
      <c r="X1133" s="10"/>
    </row>
    <row r="1134" spans="7:24">
      <c r="G1134" s="10"/>
      <c r="H1134" s="10"/>
      <c r="I1134" s="10"/>
      <c r="J1134" s="10"/>
      <c r="K1134" s="10"/>
      <c r="L1134" s="10"/>
      <c r="M1134" s="10"/>
      <c r="N1134" s="10"/>
      <c r="O1134" s="10"/>
      <c r="P1134" s="10"/>
      <c r="Q1134" s="10"/>
      <c r="R1134" s="10"/>
      <c r="S1134" s="10"/>
      <c r="T1134" s="10"/>
      <c r="U1134" s="10"/>
      <c r="V1134" s="10"/>
      <c r="W1134" s="10"/>
      <c r="X1134" s="10"/>
    </row>
    <row r="1135" spans="7:24">
      <c r="G1135" s="10"/>
      <c r="H1135" s="10"/>
      <c r="I1135" s="10"/>
      <c r="J1135" s="10"/>
      <c r="K1135" s="10"/>
      <c r="L1135" s="10"/>
      <c r="M1135" s="10"/>
      <c r="N1135" s="10"/>
      <c r="O1135" s="10"/>
      <c r="P1135" s="10"/>
      <c r="Q1135" s="10"/>
      <c r="R1135" s="10"/>
      <c r="S1135" s="10"/>
      <c r="T1135" s="10"/>
      <c r="U1135" s="10"/>
      <c r="V1135" s="10"/>
      <c r="W1135" s="10"/>
      <c r="X1135" s="10"/>
    </row>
    <row r="1136" spans="7:24">
      <c r="G1136" s="10"/>
      <c r="H1136" s="10"/>
      <c r="I1136" s="10"/>
      <c r="J1136" s="10"/>
      <c r="K1136" s="10"/>
      <c r="L1136" s="10"/>
      <c r="M1136" s="10"/>
      <c r="N1136" s="10"/>
      <c r="O1136" s="10"/>
      <c r="P1136" s="10"/>
      <c r="Q1136" s="10"/>
      <c r="R1136" s="10"/>
      <c r="S1136" s="10"/>
      <c r="T1136" s="10"/>
      <c r="U1136" s="10"/>
      <c r="V1136" s="10"/>
      <c r="W1136" s="10"/>
      <c r="X1136" s="10"/>
    </row>
    <row r="1137" spans="7:24">
      <c r="G1137" s="10"/>
      <c r="H1137" s="10"/>
      <c r="I1137" s="10"/>
      <c r="J1137" s="10"/>
      <c r="K1137" s="10"/>
      <c r="L1137" s="10"/>
      <c r="M1137" s="10"/>
      <c r="N1137" s="10"/>
      <c r="O1137" s="10"/>
      <c r="P1137" s="10"/>
      <c r="Q1137" s="10"/>
      <c r="R1137" s="10"/>
      <c r="S1137" s="10"/>
      <c r="T1137" s="10"/>
      <c r="U1137" s="10"/>
      <c r="V1137" s="10"/>
      <c r="W1137" s="10"/>
      <c r="X1137" s="10"/>
    </row>
    <row r="1138" spans="7:24">
      <c r="G1138" s="10"/>
      <c r="H1138" s="10"/>
      <c r="I1138" s="10"/>
      <c r="J1138" s="10"/>
      <c r="K1138" s="10"/>
      <c r="L1138" s="10"/>
      <c r="M1138" s="10"/>
      <c r="N1138" s="10"/>
      <c r="O1138" s="10"/>
      <c r="P1138" s="10"/>
      <c r="Q1138" s="10"/>
      <c r="R1138" s="10"/>
      <c r="S1138" s="10"/>
      <c r="T1138" s="10"/>
      <c r="U1138" s="10"/>
      <c r="V1138" s="10"/>
      <c r="W1138" s="10"/>
      <c r="X1138" s="10"/>
    </row>
    <row r="1139" spans="7:24">
      <c r="G1139" s="10"/>
      <c r="H1139" s="10"/>
      <c r="I1139" s="10"/>
      <c r="J1139" s="10"/>
      <c r="K1139" s="10"/>
      <c r="L1139" s="10"/>
      <c r="M1139" s="10"/>
      <c r="N1139" s="10"/>
      <c r="O1139" s="10"/>
      <c r="P1139" s="10"/>
      <c r="Q1139" s="10"/>
      <c r="R1139" s="10"/>
      <c r="S1139" s="10"/>
      <c r="T1139" s="10"/>
      <c r="U1139" s="10"/>
      <c r="V1139" s="10"/>
      <c r="W1139" s="10"/>
      <c r="X1139" s="10"/>
    </row>
    <row r="1140" spans="7:24">
      <c r="G1140" s="10"/>
      <c r="H1140" s="10"/>
      <c r="I1140" s="10"/>
      <c r="J1140" s="10"/>
      <c r="K1140" s="10"/>
      <c r="L1140" s="10"/>
      <c r="M1140" s="10"/>
      <c r="N1140" s="10"/>
      <c r="O1140" s="10"/>
      <c r="P1140" s="10"/>
      <c r="Q1140" s="10"/>
      <c r="R1140" s="10"/>
      <c r="S1140" s="10"/>
      <c r="T1140" s="10"/>
      <c r="U1140" s="10"/>
      <c r="V1140" s="10"/>
      <c r="W1140" s="10"/>
      <c r="X1140" s="10"/>
    </row>
    <row r="1141" spans="7:24">
      <c r="G1141" s="10"/>
      <c r="H1141" s="10"/>
      <c r="I1141" s="10"/>
      <c r="J1141" s="10"/>
      <c r="K1141" s="10"/>
      <c r="L1141" s="10"/>
      <c r="M1141" s="10"/>
      <c r="N1141" s="10"/>
      <c r="O1141" s="10"/>
      <c r="P1141" s="10"/>
      <c r="Q1141" s="10"/>
      <c r="R1141" s="10"/>
      <c r="S1141" s="10"/>
      <c r="T1141" s="10"/>
      <c r="U1141" s="10"/>
      <c r="V1141" s="10"/>
      <c r="W1141" s="10"/>
      <c r="X1141" s="10"/>
    </row>
    <row r="1142" spans="7:24">
      <c r="G1142" s="10"/>
      <c r="H1142" s="10"/>
      <c r="I1142" s="10"/>
      <c r="J1142" s="10"/>
      <c r="K1142" s="10"/>
      <c r="L1142" s="10"/>
      <c r="M1142" s="10"/>
      <c r="N1142" s="10"/>
      <c r="O1142" s="10"/>
      <c r="P1142" s="10"/>
      <c r="Q1142" s="10"/>
      <c r="R1142" s="10"/>
      <c r="S1142" s="10"/>
      <c r="T1142" s="10"/>
      <c r="U1142" s="10"/>
      <c r="V1142" s="10"/>
      <c r="W1142" s="10"/>
      <c r="X1142" s="10"/>
    </row>
    <row r="1143" spans="7:24">
      <c r="G1143" s="10"/>
      <c r="H1143" s="10"/>
      <c r="I1143" s="10"/>
      <c r="J1143" s="10"/>
      <c r="K1143" s="10"/>
      <c r="L1143" s="10"/>
      <c r="M1143" s="10"/>
      <c r="N1143" s="10"/>
      <c r="O1143" s="10"/>
      <c r="P1143" s="10"/>
      <c r="Q1143" s="10"/>
      <c r="R1143" s="10"/>
      <c r="S1143" s="10"/>
      <c r="T1143" s="10"/>
      <c r="U1143" s="10"/>
      <c r="V1143" s="10"/>
      <c r="W1143" s="10"/>
      <c r="X1143" s="10"/>
    </row>
    <row r="1144" spans="7:24">
      <c r="G1144" s="10"/>
      <c r="H1144" s="10"/>
      <c r="I1144" s="10"/>
      <c r="J1144" s="10"/>
      <c r="K1144" s="10"/>
      <c r="L1144" s="10"/>
      <c r="M1144" s="10"/>
      <c r="N1144" s="10"/>
      <c r="O1144" s="10"/>
      <c r="P1144" s="10"/>
      <c r="Q1144" s="10"/>
      <c r="R1144" s="10"/>
      <c r="S1144" s="10"/>
      <c r="T1144" s="10"/>
      <c r="U1144" s="10"/>
      <c r="V1144" s="10"/>
      <c r="W1144" s="10"/>
      <c r="X1144" s="10"/>
    </row>
    <row r="1145" spans="7:24">
      <c r="G1145" s="10"/>
      <c r="H1145" s="10"/>
      <c r="I1145" s="10"/>
      <c r="J1145" s="10"/>
      <c r="K1145" s="10"/>
      <c r="L1145" s="10"/>
      <c r="M1145" s="10"/>
      <c r="N1145" s="10"/>
      <c r="O1145" s="10"/>
      <c r="P1145" s="10"/>
      <c r="Q1145" s="10"/>
      <c r="R1145" s="10"/>
      <c r="S1145" s="10"/>
      <c r="T1145" s="10"/>
      <c r="U1145" s="10"/>
      <c r="V1145" s="10"/>
      <c r="W1145" s="10"/>
      <c r="X1145" s="10"/>
    </row>
    <row r="1146" spans="7:24">
      <c r="G1146" s="10"/>
      <c r="H1146" s="10"/>
      <c r="I1146" s="10"/>
      <c r="J1146" s="10"/>
      <c r="K1146" s="10"/>
      <c r="L1146" s="10"/>
      <c r="M1146" s="10"/>
      <c r="N1146" s="10"/>
      <c r="O1146" s="10"/>
      <c r="P1146" s="10"/>
      <c r="Q1146" s="10"/>
      <c r="R1146" s="10"/>
      <c r="S1146" s="10"/>
      <c r="T1146" s="10"/>
      <c r="U1146" s="10"/>
      <c r="V1146" s="10"/>
      <c r="W1146" s="10"/>
      <c r="X1146" s="10"/>
    </row>
    <row r="1147" spans="7:24">
      <c r="G1147" s="10"/>
      <c r="H1147" s="10"/>
      <c r="I1147" s="10"/>
      <c r="J1147" s="10"/>
      <c r="K1147" s="10"/>
      <c r="L1147" s="10"/>
      <c r="M1147" s="10"/>
      <c r="N1147" s="10"/>
      <c r="O1147" s="10"/>
      <c r="P1147" s="10"/>
      <c r="Q1147" s="10"/>
      <c r="R1147" s="10"/>
      <c r="S1147" s="10"/>
      <c r="T1147" s="10"/>
      <c r="U1147" s="10"/>
      <c r="V1147" s="10"/>
      <c r="W1147" s="10"/>
      <c r="X1147" s="10"/>
    </row>
    <row r="1148" spans="7:24">
      <c r="G1148" s="10"/>
      <c r="H1148" s="10"/>
      <c r="I1148" s="10"/>
      <c r="J1148" s="10"/>
      <c r="K1148" s="10"/>
      <c r="L1148" s="10"/>
      <c r="M1148" s="10"/>
      <c r="N1148" s="10"/>
      <c r="O1148" s="10"/>
      <c r="P1148" s="10"/>
      <c r="Q1148" s="10"/>
      <c r="R1148" s="10"/>
      <c r="S1148" s="10"/>
      <c r="T1148" s="10"/>
      <c r="U1148" s="10"/>
      <c r="V1148" s="10"/>
      <c r="W1148" s="10"/>
      <c r="X1148" s="10"/>
    </row>
    <row r="1149" spans="7:24">
      <c r="G1149" s="10"/>
      <c r="H1149" s="10"/>
      <c r="I1149" s="10"/>
      <c r="J1149" s="10"/>
      <c r="K1149" s="10"/>
      <c r="L1149" s="10"/>
      <c r="M1149" s="10"/>
      <c r="N1149" s="10"/>
      <c r="O1149" s="10"/>
      <c r="P1149" s="10"/>
      <c r="Q1149" s="10"/>
      <c r="R1149" s="10"/>
      <c r="S1149" s="10"/>
      <c r="T1149" s="10"/>
      <c r="U1149" s="10"/>
      <c r="V1149" s="10"/>
      <c r="W1149" s="10"/>
      <c r="X1149" s="10"/>
    </row>
    <row r="1150" spans="7:24">
      <c r="G1150" s="10"/>
      <c r="H1150" s="10"/>
      <c r="I1150" s="10"/>
      <c r="J1150" s="10"/>
      <c r="K1150" s="10"/>
      <c r="L1150" s="10"/>
      <c r="M1150" s="10"/>
      <c r="N1150" s="10"/>
      <c r="O1150" s="10"/>
      <c r="P1150" s="10"/>
      <c r="Q1150" s="10"/>
      <c r="R1150" s="10"/>
      <c r="S1150" s="10"/>
      <c r="T1150" s="10"/>
      <c r="U1150" s="10"/>
      <c r="V1150" s="10"/>
      <c r="W1150" s="10"/>
      <c r="X1150" s="10"/>
    </row>
    <row r="1151" spans="7:24">
      <c r="G1151" s="10"/>
      <c r="H1151" s="10"/>
      <c r="I1151" s="10"/>
      <c r="J1151" s="10"/>
      <c r="K1151" s="10"/>
      <c r="L1151" s="10"/>
      <c r="M1151" s="10"/>
      <c r="N1151" s="10"/>
      <c r="O1151" s="10"/>
      <c r="P1151" s="10"/>
      <c r="Q1151" s="10"/>
      <c r="R1151" s="10"/>
      <c r="S1151" s="10"/>
      <c r="T1151" s="10"/>
      <c r="U1151" s="10"/>
      <c r="V1151" s="10"/>
      <c r="W1151" s="10"/>
      <c r="X1151" s="10"/>
    </row>
    <row r="1152" spans="7:24">
      <c r="G1152" s="10"/>
      <c r="H1152" s="10"/>
      <c r="I1152" s="10"/>
      <c r="J1152" s="10"/>
      <c r="K1152" s="10"/>
      <c r="L1152" s="10"/>
      <c r="M1152" s="10"/>
      <c r="N1152" s="10"/>
      <c r="O1152" s="10"/>
      <c r="P1152" s="10"/>
      <c r="Q1152" s="10"/>
      <c r="R1152" s="10"/>
      <c r="S1152" s="10"/>
      <c r="T1152" s="10"/>
      <c r="U1152" s="10"/>
      <c r="V1152" s="10"/>
      <c r="W1152" s="10"/>
      <c r="X1152" s="10"/>
    </row>
    <row r="1153" spans="7:24">
      <c r="G1153" s="10"/>
      <c r="H1153" s="10"/>
      <c r="I1153" s="10"/>
      <c r="J1153" s="10"/>
      <c r="K1153" s="10"/>
      <c r="L1153" s="10"/>
      <c r="M1153" s="10"/>
      <c r="N1153" s="10"/>
      <c r="O1153" s="10"/>
      <c r="P1153" s="10"/>
      <c r="Q1153" s="10"/>
      <c r="R1153" s="10"/>
      <c r="S1153" s="10"/>
      <c r="T1153" s="10"/>
      <c r="U1153" s="10"/>
      <c r="V1153" s="10"/>
      <c r="W1153" s="10"/>
      <c r="X1153" s="10"/>
    </row>
    <row r="1154" spans="7:24">
      <c r="G1154" s="10"/>
      <c r="H1154" s="10"/>
      <c r="I1154" s="10"/>
      <c r="J1154" s="10"/>
      <c r="K1154" s="10"/>
      <c r="L1154" s="10"/>
      <c r="M1154" s="10"/>
      <c r="N1154" s="10"/>
      <c r="O1154" s="10"/>
      <c r="P1154" s="10"/>
      <c r="Q1154" s="10"/>
      <c r="R1154" s="10"/>
      <c r="S1154" s="10"/>
      <c r="T1154" s="10"/>
      <c r="U1154" s="10"/>
      <c r="V1154" s="10"/>
      <c r="W1154" s="10"/>
      <c r="X1154" s="10"/>
    </row>
    <row r="1155" spans="7:24">
      <c r="G1155" s="10"/>
      <c r="H1155" s="10"/>
      <c r="I1155" s="10"/>
      <c r="J1155" s="10"/>
      <c r="K1155" s="10"/>
      <c r="L1155" s="10"/>
      <c r="M1155" s="10"/>
      <c r="N1155" s="10"/>
      <c r="O1155" s="10"/>
      <c r="P1155" s="10"/>
      <c r="Q1155" s="10"/>
      <c r="R1155" s="10"/>
      <c r="S1155" s="10"/>
      <c r="T1155" s="10"/>
      <c r="U1155" s="10"/>
      <c r="V1155" s="10"/>
      <c r="W1155" s="10"/>
      <c r="X1155" s="10"/>
    </row>
    <row r="1156" spans="7:24">
      <c r="G1156" s="10"/>
      <c r="H1156" s="10"/>
      <c r="I1156" s="10"/>
      <c r="J1156" s="10"/>
      <c r="K1156" s="10"/>
      <c r="L1156" s="10"/>
      <c r="M1156" s="10"/>
      <c r="N1156" s="10"/>
      <c r="O1156" s="10"/>
      <c r="P1156" s="10"/>
      <c r="Q1156" s="10"/>
      <c r="R1156" s="10"/>
      <c r="S1156" s="10"/>
      <c r="T1156" s="10"/>
      <c r="U1156" s="10"/>
      <c r="V1156" s="10"/>
      <c r="W1156" s="10"/>
      <c r="X1156" s="10"/>
    </row>
    <row r="1157" spans="7:24">
      <c r="G1157" s="10"/>
      <c r="H1157" s="10"/>
      <c r="I1157" s="10"/>
      <c r="J1157" s="10"/>
      <c r="K1157" s="10"/>
      <c r="L1157" s="10"/>
      <c r="M1157" s="10"/>
      <c r="N1157" s="10"/>
      <c r="O1157" s="10"/>
      <c r="P1157" s="10"/>
      <c r="Q1157" s="10"/>
      <c r="R1157" s="10"/>
      <c r="S1157" s="10"/>
      <c r="T1157" s="10"/>
      <c r="U1157" s="10"/>
      <c r="V1157" s="10"/>
      <c r="W1157" s="10"/>
      <c r="X1157" s="10"/>
    </row>
    <row r="1158" spans="7:24">
      <c r="G1158" s="10"/>
      <c r="H1158" s="10"/>
      <c r="I1158" s="10"/>
      <c r="J1158" s="10"/>
      <c r="K1158" s="10"/>
      <c r="L1158" s="10"/>
      <c r="M1158" s="10"/>
      <c r="N1158" s="10"/>
      <c r="O1158" s="10"/>
      <c r="P1158" s="10"/>
      <c r="Q1158" s="10"/>
      <c r="R1158" s="10"/>
      <c r="S1158" s="10"/>
      <c r="T1158" s="10"/>
      <c r="U1158" s="10"/>
      <c r="V1158" s="10"/>
      <c r="W1158" s="10"/>
      <c r="X1158" s="10"/>
    </row>
    <row r="1159" spans="7:24">
      <c r="G1159" s="10"/>
      <c r="H1159" s="10"/>
      <c r="I1159" s="10"/>
      <c r="J1159" s="10"/>
      <c r="K1159" s="10"/>
      <c r="L1159" s="10"/>
      <c r="M1159" s="10"/>
      <c r="N1159" s="10"/>
      <c r="O1159" s="10"/>
      <c r="P1159" s="10"/>
      <c r="Q1159" s="10"/>
      <c r="R1159" s="10"/>
      <c r="S1159" s="10"/>
      <c r="T1159" s="10"/>
      <c r="U1159" s="10"/>
      <c r="V1159" s="10"/>
      <c r="W1159" s="10"/>
      <c r="X1159" s="10"/>
    </row>
    <row r="1160" spans="7:24">
      <c r="G1160" s="10"/>
      <c r="H1160" s="10"/>
      <c r="I1160" s="10"/>
      <c r="J1160" s="10"/>
      <c r="K1160" s="10"/>
      <c r="L1160" s="10"/>
      <c r="M1160" s="10"/>
      <c r="N1160" s="10"/>
      <c r="O1160" s="10"/>
      <c r="P1160" s="10"/>
      <c r="Q1160" s="10"/>
      <c r="R1160" s="10"/>
      <c r="S1160" s="10"/>
      <c r="T1160" s="10"/>
      <c r="U1160" s="10"/>
      <c r="V1160" s="10"/>
      <c r="W1160" s="10"/>
      <c r="X1160" s="10"/>
    </row>
    <row r="1161" spans="7:24">
      <c r="G1161" s="10"/>
      <c r="H1161" s="10"/>
      <c r="I1161" s="10"/>
      <c r="J1161" s="10"/>
      <c r="K1161" s="10"/>
      <c r="L1161" s="10"/>
      <c r="M1161" s="10"/>
      <c r="N1161" s="10"/>
      <c r="O1161" s="10"/>
      <c r="P1161" s="10"/>
      <c r="Q1161" s="10"/>
      <c r="R1161" s="10"/>
      <c r="S1161" s="10"/>
      <c r="T1161" s="10"/>
      <c r="U1161" s="10"/>
      <c r="V1161" s="10"/>
      <c r="W1161" s="10"/>
      <c r="X1161" s="10"/>
    </row>
    <row r="1162" spans="7:24">
      <c r="G1162" s="10"/>
      <c r="H1162" s="10"/>
      <c r="I1162" s="10"/>
      <c r="J1162" s="10"/>
      <c r="K1162" s="10"/>
      <c r="L1162" s="10"/>
      <c r="M1162" s="10"/>
      <c r="N1162" s="10"/>
      <c r="O1162" s="10"/>
      <c r="P1162" s="10"/>
      <c r="Q1162" s="10"/>
      <c r="R1162" s="10"/>
      <c r="S1162" s="10"/>
      <c r="T1162" s="10"/>
      <c r="U1162" s="10"/>
      <c r="V1162" s="10"/>
      <c r="W1162" s="10"/>
      <c r="X1162" s="10"/>
    </row>
    <row r="1163" spans="7:24">
      <c r="G1163" s="10"/>
      <c r="H1163" s="10"/>
      <c r="I1163" s="10"/>
      <c r="J1163" s="10"/>
      <c r="K1163" s="10"/>
      <c r="L1163" s="10"/>
      <c r="M1163" s="10"/>
      <c r="N1163" s="10"/>
      <c r="O1163" s="10"/>
      <c r="P1163" s="10"/>
      <c r="Q1163" s="10"/>
      <c r="R1163" s="10"/>
      <c r="S1163" s="10"/>
      <c r="T1163" s="10"/>
      <c r="U1163" s="10"/>
      <c r="V1163" s="10"/>
      <c r="W1163" s="10"/>
      <c r="X1163" s="10"/>
    </row>
    <row r="1164" spans="7:24">
      <c r="G1164" s="10"/>
      <c r="H1164" s="10"/>
      <c r="I1164" s="10"/>
      <c r="J1164" s="10"/>
      <c r="K1164" s="10"/>
      <c r="L1164" s="10"/>
      <c r="M1164" s="10"/>
      <c r="N1164" s="10"/>
      <c r="O1164" s="10"/>
      <c r="P1164" s="10"/>
      <c r="Q1164" s="10"/>
      <c r="R1164" s="10"/>
      <c r="S1164" s="10"/>
      <c r="T1164" s="10"/>
      <c r="U1164" s="10"/>
      <c r="V1164" s="10"/>
      <c r="W1164" s="10"/>
      <c r="X1164" s="10"/>
    </row>
    <row r="1165" spans="7:24">
      <c r="G1165" s="10"/>
      <c r="H1165" s="10"/>
      <c r="I1165" s="10"/>
      <c r="J1165" s="10"/>
      <c r="K1165" s="10"/>
      <c r="L1165" s="10"/>
      <c r="M1165" s="10"/>
      <c r="N1165" s="10"/>
      <c r="O1165" s="10"/>
      <c r="P1165" s="10"/>
      <c r="Q1165" s="10"/>
      <c r="R1165" s="10"/>
      <c r="S1165" s="10"/>
      <c r="T1165" s="10"/>
      <c r="U1165" s="10"/>
      <c r="V1165" s="10"/>
      <c r="W1165" s="10"/>
      <c r="X1165" s="10"/>
    </row>
    <row r="1166" spans="7:24">
      <c r="G1166" s="10"/>
      <c r="H1166" s="10"/>
      <c r="I1166" s="10"/>
      <c r="J1166" s="10"/>
      <c r="K1166" s="10"/>
      <c r="L1166" s="10"/>
      <c r="M1166" s="10"/>
      <c r="N1166" s="10"/>
      <c r="O1166" s="10"/>
      <c r="P1166" s="10"/>
      <c r="Q1166" s="10"/>
      <c r="R1166" s="10"/>
      <c r="S1166" s="10"/>
      <c r="T1166" s="10"/>
      <c r="U1166" s="10"/>
      <c r="V1166" s="10"/>
      <c r="W1166" s="10"/>
      <c r="X1166" s="10"/>
    </row>
    <row r="1167" spans="7:24">
      <c r="G1167" s="10"/>
      <c r="H1167" s="10"/>
      <c r="I1167" s="10"/>
      <c r="J1167" s="10"/>
      <c r="K1167" s="10"/>
      <c r="L1167" s="10"/>
      <c r="M1167" s="10"/>
      <c r="N1167" s="10"/>
      <c r="O1167" s="10"/>
      <c r="P1167" s="10"/>
      <c r="Q1167" s="10"/>
      <c r="R1167" s="10"/>
      <c r="S1167" s="10"/>
      <c r="T1167" s="10"/>
      <c r="U1167" s="10"/>
      <c r="V1167" s="10"/>
      <c r="W1167" s="10"/>
      <c r="X1167" s="10"/>
    </row>
    <row r="1168" spans="7:24">
      <c r="G1168" s="10"/>
      <c r="H1168" s="10"/>
      <c r="I1168" s="10"/>
      <c r="J1168" s="10"/>
      <c r="K1168" s="10"/>
      <c r="L1168" s="10"/>
      <c r="M1168" s="10"/>
      <c r="N1168" s="10"/>
      <c r="O1168" s="10"/>
      <c r="P1168" s="10"/>
      <c r="Q1168" s="10"/>
      <c r="R1168" s="10"/>
      <c r="S1168" s="10"/>
      <c r="T1168" s="10"/>
      <c r="U1168" s="10"/>
      <c r="V1168" s="10"/>
      <c r="W1168" s="10"/>
      <c r="X1168" s="10"/>
    </row>
    <row r="1169" spans="7:24">
      <c r="G1169" s="10"/>
      <c r="H1169" s="10"/>
      <c r="I1169" s="10"/>
      <c r="J1169" s="10"/>
      <c r="K1169" s="10"/>
      <c r="L1169" s="10"/>
      <c r="M1169" s="10"/>
      <c r="N1169" s="10"/>
      <c r="O1169" s="10"/>
      <c r="P1169" s="10"/>
      <c r="Q1169" s="10"/>
      <c r="R1169" s="10"/>
      <c r="S1169" s="10"/>
      <c r="T1169" s="10"/>
      <c r="U1169" s="10"/>
      <c r="V1169" s="10"/>
      <c r="W1169" s="10"/>
      <c r="X1169" s="10"/>
    </row>
    <row r="1170" spans="7:24">
      <c r="G1170" s="10"/>
      <c r="H1170" s="10"/>
      <c r="I1170" s="10"/>
      <c r="J1170" s="10"/>
      <c r="K1170" s="10"/>
      <c r="L1170" s="10"/>
      <c r="M1170" s="10"/>
      <c r="N1170" s="10"/>
      <c r="O1170" s="10"/>
      <c r="P1170" s="10"/>
      <c r="Q1170" s="10"/>
      <c r="R1170" s="10"/>
      <c r="S1170" s="10"/>
      <c r="T1170" s="10"/>
      <c r="U1170" s="10"/>
      <c r="V1170" s="10"/>
      <c r="W1170" s="10"/>
      <c r="X1170" s="10"/>
    </row>
    <row r="1171" spans="7:24">
      <c r="G1171" s="10"/>
      <c r="H1171" s="10"/>
      <c r="I1171" s="10"/>
      <c r="J1171" s="10"/>
      <c r="K1171" s="10"/>
      <c r="L1171" s="10"/>
      <c r="M1171" s="10"/>
      <c r="N1171" s="10"/>
      <c r="O1171" s="10"/>
      <c r="P1171" s="10"/>
      <c r="Q1171" s="10"/>
      <c r="R1171" s="10"/>
      <c r="S1171" s="10"/>
      <c r="T1171" s="10"/>
      <c r="U1171" s="10"/>
      <c r="V1171" s="10"/>
      <c r="W1171" s="10"/>
      <c r="X1171" s="10"/>
    </row>
    <row r="1172" spans="7:24">
      <c r="G1172" s="10"/>
      <c r="H1172" s="10"/>
      <c r="I1172" s="10"/>
      <c r="J1172" s="10"/>
      <c r="K1172" s="10"/>
      <c r="L1172" s="10"/>
      <c r="M1172" s="10"/>
      <c r="N1172" s="10"/>
      <c r="O1172" s="10"/>
      <c r="P1172" s="10"/>
      <c r="Q1172" s="10"/>
      <c r="R1172" s="10"/>
      <c r="S1172" s="10"/>
      <c r="T1172" s="10"/>
      <c r="U1172" s="10"/>
      <c r="V1172" s="10"/>
      <c r="W1172" s="10"/>
      <c r="X1172" s="10"/>
    </row>
    <row r="1173" spans="7:24">
      <c r="G1173" s="10"/>
      <c r="H1173" s="10"/>
      <c r="I1173" s="10"/>
      <c r="J1173" s="10"/>
      <c r="K1173" s="10"/>
      <c r="L1173" s="10"/>
      <c r="M1173" s="10"/>
      <c r="N1173" s="10"/>
      <c r="O1173" s="10"/>
      <c r="P1173" s="10"/>
      <c r="Q1173" s="10"/>
      <c r="R1173" s="10"/>
      <c r="S1173" s="10"/>
      <c r="T1173" s="10"/>
      <c r="U1173" s="10"/>
      <c r="V1173" s="10"/>
      <c r="W1173" s="10"/>
      <c r="X1173" s="10"/>
    </row>
    <row r="1174" spans="7:24">
      <c r="G1174" s="10"/>
      <c r="H1174" s="10"/>
      <c r="I1174" s="10"/>
      <c r="J1174" s="10"/>
      <c r="K1174" s="10"/>
      <c r="L1174" s="10"/>
      <c r="M1174" s="10"/>
      <c r="N1174" s="10"/>
      <c r="O1174" s="10"/>
      <c r="P1174" s="10"/>
      <c r="Q1174" s="10"/>
      <c r="R1174" s="10"/>
      <c r="S1174" s="10"/>
      <c r="T1174" s="10"/>
      <c r="U1174" s="10"/>
      <c r="V1174" s="10"/>
      <c r="W1174" s="10"/>
      <c r="X1174" s="10"/>
    </row>
    <row r="1175" spans="7:24">
      <c r="G1175" s="10"/>
      <c r="H1175" s="10"/>
      <c r="I1175" s="10"/>
      <c r="J1175" s="10"/>
      <c r="K1175" s="10"/>
      <c r="L1175" s="10"/>
      <c r="M1175" s="10"/>
      <c r="N1175" s="10"/>
      <c r="O1175" s="10"/>
      <c r="P1175" s="10"/>
      <c r="Q1175" s="10"/>
      <c r="R1175" s="10"/>
      <c r="S1175" s="10"/>
      <c r="T1175" s="10"/>
      <c r="U1175" s="10"/>
      <c r="V1175" s="10"/>
      <c r="W1175" s="10"/>
      <c r="X1175" s="10"/>
    </row>
    <row r="1176" spans="7:24">
      <c r="G1176" s="10"/>
      <c r="H1176" s="10"/>
      <c r="I1176" s="10"/>
      <c r="J1176" s="10"/>
      <c r="K1176" s="10"/>
      <c r="L1176" s="10"/>
      <c r="M1176" s="10"/>
      <c r="N1176" s="10"/>
      <c r="O1176" s="10"/>
      <c r="P1176" s="10"/>
      <c r="Q1176" s="10"/>
      <c r="R1176" s="10"/>
      <c r="S1176" s="10"/>
      <c r="T1176" s="10"/>
      <c r="U1176" s="10"/>
      <c r="V1176" s="10"/>
      <c r="W1176" s="10"/>
      <c r="X1176" s="10"/>
    </row>
    <row r="1177" spans="7:24">
      <c r="G1177" s="10"/>
      <c r="H1177" s="10"/>
      <c r="I1177" s="10"/>
      <c r="J1177" s="10"/>
      <c r="K1177" s="10"/>
      <c r="L1177" s="10"/>
      <c r="M1177" s="10"/>
      <c r="N1177" s="10"/>
      <c r="O1177" s="10"/>
      <c r="P1177" s="10"/>
      <c r="Q1177" s="10"/>
      <c r="R1177" s="10"/>
      <c r="S1177" s="10"/>
      <c r="T1177" s="10"/>
      <c r="U1177" s="10"/>
      <c r="V1177" s="10"/>
      <c r="W1177" s="10"/>
      <c r="X1177" s="10"/>
    </row>
    <row r="1178" spans="7:24">
      <c r="G1178" s="10"/>
      <c r="H1178" s="10"/>
      <c r="I1178" s="10"/>
      <c r="J1178" s="10"/>
      <c r="K1178" s="10"/>
      <c r="L1178" s="10"/>
      <c r="M1178" s="10"/>
      <c r="N1178" s="10"/>
      <c r="O1178" s="10"/>
      <c r="P1178" s="10"/>
      <c r="Q1178" s="10"/>
      <c r="R1178" s="10"/>
      <c r="S1178" s="10"/>
      <c r="T1178" s="10"/>
      <c r="U1178" s="10"/>
      <c r="V1178" s="10"/>
      <c r="W1178" s="10"/>
      <c r="X1178" s="10"/>
    </row>
    <row r="1179" spans="7:24">
      <c r="G1179" s="10"/>
      <c r="H1179" s="10"/>
      <c r="I1179" s="10"/>
      <c r="J1179" s="10"/>
      <c r="K1179" s="10"/>
      <c r="L1179" s="10"/>
      <c r="M1179" s="10"/>
      <c r="N1179" s="10"/>
      <c r="O1179" s="10"/>
      <c r="P1179" s="10"/>
      <c r="Q1179" s="10"/>
      <c r="R1179" s="10"/>
      <c r="S1179" s="10"/>
      <c r="T1179" s="10"/>
      <c r="U1179" s="10"/>
      <c r="V1179" s="10"/>
      <c r="W1179" s="10"/>
      <c r="X1179" s="10"/>
    </row>
    <row r="1180" spans="7:24">
      <c r="G1180" s="10"/>
      <c r="H1180" s="10"/>
      <c r="I1180" s="10"/>
      <c r="J1180" s="10"/>
      <c r="K1180" s="10"/>
      <c r="L1180" s="10"/>
      <c r="M1180" s="10"/>
      <c r="N1180" s="10"/>
      <c r="O1180" s="10"/>
      <c r="P1180" s="10"/>
      <c r="Q1180" s="10"/>
      <c r="R1180" s="10"/>
      <c r="S1180" s="10"/>
      <c r="T1180" s="10"/>
      <c r="U1180" s="10"/>
      <c r="V1180" s="10"/>
      <c r="W1180" s="10"/>
      <c r="X1180" s="10"/>
    </row>
    <row r="1181" spans="7:24">
      <c r="G1181" s="10"/>
      <c r="H1181" s="10"/>
      <c r="I1181" s="10"/>
      <c r="J1181" s="10"/>
      <c r="K1181" s="10"/>
      <c r="L1181" s="10"/>
      <c r="M1181" s="10"/>
      <c r="N1181" s="10"/>
      <c r="O1181" s="10"/>
      <c r="P1181" s="10"/>
      <c r="Q1181" s="10"/>
      <c r="R1181" s="10"/>
      <c r="S1181" s="10"/>
      <c r="T1181" s="10"/>
      <c r="U1181" s="10"/>
      <c r="V1181" s="10"/>
      <c r="W1181" s="10"/>
      <c r="X1181" s="10"/>
    </row>
    <row r="1182" spans="7:24">
      <c r="G1182" s="10"/>
      <c r="H1182" s="10"/>
      <c r="I1182" s="10"/>
      <c r="J1182" s="10"/>
      <c r="K1182" s="10"/>
      <c r="L1182" s="10"/>
      <c r="M1182" s="10"/>
      <c r="N1182" s="10"/>
      <c r="O1182" s="10"/>
      <c r="P1182" s="10"/>
      <c r="Q1182" s="10"/>
      <c r="R1182" s="10"/>
      <c r="S1182" s="10"/>
      <c r="T1182" s="10"/>
      <c r="U1182" s="10"/>
      <c r="V1182" s="10"/>
      <c r="W1182" s="10"/>
      <c r="X1182" s="10"/>
    </row>
    <row r="1183" spans="7:24">
      <c r="G1183" s="10"/>
      <c r="H1183" s="10"/>
      <c r="I1183" s="10"/>
      <c r="J1183" s="10"/>
      <c r="K1183" s="10"/>
      <c r="L1183" s="10"/>
      <c r="M1183" s="10"/>
      <c r="N1183" s="10"/>
      <c r="O1183" s="10"/>
      <c r="P1183" s="10"/>
      <c r="Q1183" s="10"/>
      <c r="R1183" s="10"/>
      <c r="S1183" s="10"/>
      <c r="T1183" s="10"/>
      <c r="U1183" s="10"/>
      <c r="V1183" s="10"/>
      <c r="W1183" s="10"/>
      <c r="X1183" s="10"/>
    </row>
    <row r="1184" spans="7:24">
      <c r="G1184" s="10"/>
      <c r="H1184" s="10"/>
      <c r="I1184" s="10"/>
      <c r="J1184" s="10"/>
      <c r="K1184" s="10"/>
      <c r="L1184" s="10"/>
      <c r="M1184" s="10"/>
      <c r="N1184" s="10"/>
      <c r="O1184" s="10"/>
      <c r="P1184" s="10"/>
      <c r="Q1184" s="10"/>
      <c r="R1184" s="10"/>
      <c r="S1184" s="10"/>
      <c r="T1184" s="10"/>
      <c r="U1184" s="10"/>
      <c r="V1184" s="10"/>
      <c r="W1184" s="10"/>
      <c r="X1184" s="10"/>
    </row>
    <row r="1185" spans="7:24">
      <c r="G1185" s="10"/>
      <c r="H1185" s="10"/>
      <c r="I1185" s="10"/>
      <c r="J1185" s="10"/>
      <c r="K1185" s="10"/>
      <c r="L1185" s="10"/>
      <c r="M1185" s="10"/>
      <c r="N1185" s="10"/>
      <c r="O1185" s="10"/>
      <c r="P1185" s="10"/>
      <c r="Q1185" s="10"/>
      <c r="R1185" s="10"/>
      <c r="S1185" s="10"/>
      <c r="T1185" s="10"/>
      <c r="U1185" s="10"/>
      <c r="V1185" s="10"/>
      <c r="W1185" s="10"/>
      <c r="X1185" s="10"/>
    </row>
    <row r="1186" spans="7:24">
      <c r="G1186" s="10"/>
      <c r="H1186" s="10"/>
      <c r="I1186" s="10"/>
      <c r="J1186" s="10"/>
      <c r="K1186" s="10"/>
      <c r="L1186" s="10"/>
      <c r="M1186" s="10"/>
      <c r="N1186" s="10"/>
      <c r="O1186" s="10"/>
      <c r="P1186" s="10"/>
      <c r="Q1186" s="10"/>
      <c r="R1186" s="10"/>
      <c r="S1186" s="10"/>
      <c r="T1186" s="10"/>
      <c r="U1186" s="10"/>
      <c r="V1186" s="10"/>
      <c r="W1186" s="10"/>
      <c r="X1186" s="10"/>
    </row>
    <row r="1187" spans="7:24">
      <c r="G1187" s="10"/>
      <c r="H1187" s="10"/>
      <c r="I1187" s="10"/>
      <c r="J1187" s="10"/>
      <c r="K1187" s="10"/>
      <c r="L1187" s="10"/>
      <c r="M1187" s="10"/>
      <c r="N1187" s="10"/>
      <c r="O1187" s="10"/>
      <c r="P1187" s="10"/>
      <c r="Q1187" s="10"/>
      <c r="R1187" s="10"/>
      <c r="S1187" s="10"/>
      <c r="T1187" s="10"/>
      <c r="U1187" s="10"/>
      <c r="V1187" s="10"/>
      <c r="W1187" s="10"/>
      <c r="X1187" s="10"/>
    </row>
    <row r="1188" spans="7:24">
      <c r="G1188" s="10"/>
      <c r="H1188" s="10"/>
      <c r="I1188" s="10"/>
      <c r="J1188" s="10"/>
      <c r="K1188" s="10"/>
      <c r="L1188" s="10"/>
      <c r="M1188" s="10"/>
      <c r="N1188" s="10"/>
      <c r="O1188" s="10"/>
      <c r="P1188" s="10"/>
      <c r="Q1188" s="10"/>
      <c r="R1188" s="10"/>
      <c r="S1188" s="10"/>
      <c r="T1188" s="10"/>
      <c r="U1188" s="10"/>
      <c r="V1188" s="10"/>
      <c r="W1188" s="10"/>
      <c r="X1188" s="10"/>
    </row>
    <row r="1189" spans="7:24">
      <c r="G1189" s="10"/>
      <c r="H1189" s="10"/>
      <c r="I1189" s="10"/>
      <c r="J1189" s="10"/>
      <c r="K1189" s="10"/>
      <c r="L1189" s="10"/>
      <c r="M1189" s="10"/>
      <c r="N1189" s="10"/>
      <c r="O1189" s="10"/>
      <c r="P1189" s="10"/>
      <c r="Q1189" s="10"/>
      <c r="R1189" s="10"/>
      <c r="S1189" s="10"/>
      <c r="T1189" s="10"/>
      <c r="U1189" s="10"/>
      <c r="V1189" s="10"/>
      <c r="W1189" s="10"/>
      <c r="X1189" s="10"/>
    </row>
    <row r="1190" spans="7:24">
      <c r="G1190" s="10"/>
      <c r="H1190" s="10"/>
      <c r="I1190" s="10"/>
      <c r="J1190" s="10"/>
      <c r="K1190" s="10"/>
      <c r="L1190" s="10"/>
      <c r="M1190" s="10"/>
      <c r="N1190" s="10"/>
      <c r="O1190" s="10"/>
      <c r="P1190" s="10"/>
      <c r="Q1190" s="10"/>
      <c r="R1190" s="10"/>
      <c r="S1190" s="10"/>
      <c r="T1190" s="10"/>
      <c r="U1190" s="10"/>
      <c r="V1190" s="10"/>
      <c r="W1190" s="10"/>
      <c r="X1190" s="10"/>
    </row>
    <row r="1191" spans="7:24">
      <c r="G1191" s="10"/>
      <c r="H1191" s="10"/>
      <c r="I1191" s="10"/>
      <c r="J1191" s="10"/>
      <c r="K1191" s="10"/>
      <c r="L1191" s="10"/>
      <c r="M1191" s="10"/>
      <c r="N1191" s="10"/>
      <c r="O1191" s="10"/>
      <c r="P1191" s="10"/>
      <c r="Q1191" s="10"/>
      <c r="R1191" s="10"/>
      <c r="S1191" s="10"/>
      <c r="T1191" s="10"/>
      <c r="U1191" s="10"/>
      <c r="V1191" s="10"/>
      <c r="W1191" s="10"/>
      <c r="X1191" s="10"/>
    </row>
    <row r="1192" spans="7:24">
      <c r="G1192" s="10"/>
      <c r="H1192" s="10"/>
      <c r="I1192" s="10"/>
      <c r="J1192" s="10"/>
      <c r="K1192" s="10"/>
      <c r="L1192" s="10"/>
      <c r="M1192" s="10"/>
      <c r="N1192" s="10"/>
      <c r="O1192" s="10"/>
      <c r="P1192" s="10"/>
      <c r="Q1192" s="10"/>
      <c r="R1192" s="10"/>
      <c r="S1192" s="10"/>
      <c r="T1192" s="10"/>
      <c r="U1192" s="10"/>
      <c r="V1192" s="10"/>
      <c r="W1192" s="10"/>
      <c r="X1192" s="10"/>
    </row>
    <row r="1193" spans="7:24">
      <c r="G1193" s="10"/>
      <c r="H1193" s="10"/>
      <c r="I1193" s="10"/>
      <c r="J1193" s="10"/>
      <c r="K1193" s="10"/>
      <c r="L1193" s="10"/>
      <c r="M1193" s="10"/>
      <c r="N1193" s="10"/>
      <c r="O1193" s="10"/>
      <c r="P1193" s="10"/>
      <c r="Q1193" s="10"/>
      <c r="R1193" s="10"/>
      <c r="S1193" s="10"/>
      <c r="T1193" s="10"/>
      <c r="U1193" s="10"/>
      <c r="V1193" s="10"/>
      <c r="W1193" s="10"/>
      <c r="X1193" s="10"/>
    </row>
    <row r="1194" spans="7:24">
      <c r="G1194" s="10"/>
      <c r="H1194" s="10"/>
      <c r="I1194" s="10"/>
      <c r="J1194" s="10"/>
      <c r="K1194" s="10"/>
      <c r="L1194" s="10"/>
      <c r="M1194" s="10"/>
      <c r="N1194" s="10"/>
      <c r="O1194" s="10"/>
      <c r="P1194" s="10"/>
      <c r="Q1194" s="10"/>
      <c r="R1194" s="10"/>
      <c r="S1194" s="10"/>
      <c r="T1194" s="10"/>
      <c r="U1194" s="10"/>
      <c r="V1194" s="10"/>
      <c r="W1194" s="10"/>
      <c r="X1194" s="10"/>
    </row>
    <row r="1195" spans="7:24">
      <c r="G1195" s="10"/>
      <c r="H1195" s="10"/>
      <c r="I1195" s="10"/>
      <c r="J1195" s="10"/>
      <c r="K1195" s="10"/>
      <c r="L1195" s="10"/>
      <c r="M1195" s="10"/>
      <c r="N1195" s="10"/>
      <c r="O1195" s="10"/>
      <c r="P1195" s="10"/>
      <c r="Q1195" s="10"/>
      <c r="R1195" s="10"/>
      <c r="S1195" s="10"/>
      <c r="T1195" s="10"/>
      <c r="U1195" s="10"/>
      <c r="V1195" s="10"/>
      <c r="W1195" s="10"/>
      <c r="X1195" s="10"/>
    </row>
    <row r="1196" spans="7:24">
      <c r="G1196" s="10"/>
      <c r="H1196" s="10"/>
      <c r="I1196" s="10"/>
      <c r="J1196" s="10"/>
      <c r="K1196" s="10"/>
      <c r="L1196" s="10"/>
      <c r="M1196" s="10"/>
      <c r="N1196" s="10"/>
      <c r="O1196" s="10"/>
      <c r="P1196" s="10"/>
      <c r="Q1196" s="10"/>
      <c r="R1196" s="10"/>
      <c r="S1196" s="10"/>
      <c r="T1196" s="10"/>
      <c r="U1196" s="10"/>
      <c r="V1196" s="10"/>
      <c r="W1196" s="10"/>
      <c r="X1196" s="10"/>
    </row>
    <row r="1197" spans="7:24">
      <c r="G1197" s="10"/>
      <c r="H1197" s="10"/>
      <c r="I1197" s="10"/>
      <c r="J1197" s="10"/>
      <c r="K1197" s="10"/>
      <c r="L1197" s="10"/>
      <c r="M1197" s="10"/>
      <c r="N1197" s="10"/>
      <c r="O1197" s="10"/>
      <c r="P1197" s="10"/>
      <c r="Q1197" s="10"/>
      <c r="R1197" s="10"/>
      <c r="S1197" s="10"/>
      <c r="T1197" s="10"/>
      <c r="U1197" s="10"/>
      <c r="V1197" s="10"/>
      <c r="W1197" s="10"/>
      <c r="X1197" s="10"/>
    </row>
    <row r="1198" spans="7:24">
      <c r="G1198" s="10"/>
      <c r="H1198" s="10"/>
      <c r="I1198" s="10"/>
      <c r="J1198" s="10"/>
      <c r="K1198" s="10"/>
      <c r="L1198" s="10"/>
      <c r="M1198" s="10"/>
      <c r="N1198" s="10"/>
      <c r="O1198" s="10"/>
      <c r="P1198" s="10"/>
      <c r="Q1198" s="10"/>
      <c r="R1198" s="10"/>
      <c r="S1198" s="10"/>
      <c r="T1198" s="10"/>
      <c r="U1198" s="10"/>
      <c r="V1198" s="10"/>
      <c r="W1198" s="10"/>
      <c r="X1198" s="10"/>
    </row>
    <row r="1199" spans="7:24">
      <c r="G1199" s="10"/>
      <c r="H1199" s="10"/>
      <c r="I1199" s="10"/>
      <c r="J1199" s="10"/>
      <c r="K1199" s="10"/>
      <c r="L1199" s="10"/>
      <c r="M1199" s="10"/>
      <c r="N1199" s="10"/>
      <c r="O1199" s="10"/>
      <c r="P1199" s="10"/>
      <c r="Q1199" s="10"/>
      <c r="R1199" s="10"/>
      <c r="S1199" s="10"/>
      <c r="T1199" s="10"/>
      <c r="U1199" s="10"/>
      <c r="V1199" s="10"/>
      <c r="W1199" s="10"/>
      <c r="X1199" s="10"/>
    </row>
    <row r="1200" spans="7:24">
      <c r="G1200" s="10"/>
      <c r="H1200" s="10"/>
      <c r="I1200" s="10"/>
      <c r="J1200" s="10"/>
      <c r="K1200" s="10"/>
      <c r="L1200" s="10"/>
      <c r="M1200" s="10"/>
      <c r="N1200" s="10"/>
      <c r="O1200" s="10"/>
      <c r="P1200" s="10"/>
      <c r="Q1200" s="10"/>
      <c r="R1200" s="10"/>
      <c r="S1200" s="10"/>
      <c r="T1200" s="10"/>
      <c r="U1200" s="10"/>
      <c r="V1200" s="10"/>
      <c r="W1200" s="10"/>
      <c r="X1200" s="10"/>
    </row>
    <row r="1201" spans="7:24">
      <c r="G1201" s="10"/>
      <c r="H1201" s="10"/>
      <c r="I1201" s="10"/>
      <c r="J1201" s="10"/>
      <c r="K1201" s="10"/>
      <c r="L1201" s="10"/>
      <c r="M1201" s="10"/>
      <c r="N1201" s="10"/>
      <c r="O1201" s="10"/>
      <c r="P1201" s="10"/>
      <c r="Q1201" s="10"/>
      <c r="R1201" s="10"/>
      <c r="S1201" s="10"/>
      <c r="T1201" s="10"/>
      <c r="U1201" s="10"/>
      <c r="V1201" s="10"/>
      <c r="W1201" s="10"/>
      <c r="X1201" s="10"/>
    </row>
    <row r="1202" spans="7:24">
      <c r="G1202" s="10"/>
      <c r="H1202" s="10"/>
      <c r="I1202" s="10"/>
      <c r="J1202" s="10"/>
      <c r="K1202" s="10"/>
      <c r="L1202" s="10"/>
      <c r="M1202" s="10"/>
      <c r="N1202" s="10"/>
      <c r="O1202" s="10"/>
      <c r="P1202" s="10"/>
      <c r="Q1202" s="10"/>
      <c r="R1202" s="10"/>
      <c r="S1202" s="10"/>
      <c r="T1202" s="10"/>
      <c r="U1202" s="10"/>
      <c r="V1202" s="10"/>
      <c r="W1202" s="10"/>
      <c r="X1202" s="10"/>
    </row>
    <row r="1203" spans="7:24">
      <c r="G1203" s="10"/>
      <c r="H1203" s="10"/>
      <c r="I1203" s="10"/>
      <c r="J1203" s="10"/>
      <c r="K1203" s="10"/>
      <c r="L1203" s="10"/>
      <c r="M1203" s="10"/>
      <c r="N1203" s="10"/>
      <c r="O1203" s="10"/>
      <c r="P1203" s="10"/>
      <c r="Q1203" s="10"/>
      <c r="R1203" s="10"/>
      <c r="S1203" s="10"/>
      <c r="T1203" s="10"/>
      <c r="U1203" s="10"/>
      <c r="V1203" s="10"/>
      <c r="W1203" s="10"/>
      <c r="X1203" s="10"/>
    </row>
    <row r="1204" spans="7:24">
      <c r="G1204" s="10"/>
      <c r="H1204" s="10"/>
      <c r="I1204" s="10"/>
      <c r="J1204" s="10"/>
      <c r="K1204" s="10"/>
      <c r="L1204" s="10"/>
      <c r="M1204" s="10"/>
      <c r="N1204" s="10"/>
      <c r="O1204" s="10"/>
      <c r="P1204" s="10"/>
      <c r="Q1204" s="10"/>
      <c r="R1204" s="10"/>
      <c r="S1204" s="10"/>
      <c r="T1204" s="10"/>
      <c r="U1204" s="10"/>
      <c r="V1204" s="10"/>
      <c r="W1204" s="10"/>
      <c r="X1204" s="10"/>
    </row>
    <row r="1205" spans="7:24">
      <c r="G1205" s="10"/>
      <c r="H1205" s="10"/>
      <c r="I1205" s="10"/>
      <c r="J1205" s="10"/>
      <c r="K1205" s="10"/>
      <c r="L1205" s="10"/>
      <c r="M1205" s="10"/>
      <c r="N1205" s="10"/>
      <c r="O1205" s="10"/>
      <c r="P1205" s="10"/>
      <c r="Q1205" s="10"/>
      <c r="R1205" s="10"/>
      <c r="S1205" s="10"/>
      <c r="T1205" s="10"/>
      <c r="U1205" s="10"/>
      <c r="V1205" s="10"/>
      <c r="W1205" s="10"/>
      <c r="X1205" s="10"/>
    </row>
    <row r="1206" spans="7:24">
      <c r="G1206" s="10"/>
      <c r="H1206" s="10"/>
      <c r="I1206" s="10"/>
      <c r="J1206" s="10"/>
      <c r="K1206" s="10"/>
      <c r="L1206" s="10"/>
      <c r="M1206" s="10"/>
      <c r="N1206" s="10"/>
      <c r="O1206" s="10"/>
      <c r="P1206" s="10"/>
      <c r="Q1206" s="10"/>
      <c r="R1206" s="10"/>
      <c r="S1206" s="10"/>
      <c r="T1206" s="10"/>
      <c r="U1206" s="10"/>
      <c r="V1206" s="10"/>
      <c r="W1206" s="10"/>
      <c r="X1206" s="10"/>
    </row>
    <row r="1207" spans="7:24">
      <c r="G1207" s="10"/>
      <c r="H1207" s="10"/>
      <c r="I1207" s="10"/>
      <c r="J1207" s="10"/>
      <c r="K1207" s="10"/>
      <c r="L1207" s="10"/>
      <c r="M1207" s="10"/>
      <c r="N1207" s="10"/>
      <c r="O1207" s="10"/>
      <c r="P1207" s="10"/>
      <c r="Q1207" s="10"/>
      <c r="R1207" s="10"/>
      <c r="S1207" s="10"/>
      <c r="T1207" s="10"/>
      <c r="U1207" s="10"/>
      <c r="V1207" s="10"/>
      <c r="W1207" s="10"/>
      <c r="X1207" s="10"/>
    </row>
    <row r="1208" spans="7:24">
      <c r="G1208" s="10"/>
      <c r="H1208" s="10"/>
      <c r="I1208" s="10"/>
      <c r="J1208" s="10"/>
      <c r="K1208" s="10"/>
      <c r="L1208" s="10"/>
      <c r="M1208" s="10"/>
      <c r="N1208" s="10"/>
      <c r="O1208" s="10"/>
      <c r="P1208" s="10"/>
      <c r="Q1208" s="10"/>
      <c r="R1208" s="10"/>
      <c r="S1208" s="10"/>
      <c r="T1208" s="10"/>
      <c r="U1208" s="10"/>
      <c r="V1208" s="10"/>
      <c r="W1208" s="10"/>
      <c r="X1208" s="10"/>
    </row>
    <row r="1209" spans="7:24">
      <c r="G1209" s="10"/>
      <c r="H1209" s="10"/>
      <c r="I1209" s="10"/>
      <c r="J1209" s="10"/>
      <c r="K1209" s="10"/>
      <c r="L1209" s="10"/>
      <c r="M1209" s="10"/>
      <c r="N1209" s="10"/>
      <c r="O1209" s="10"/>
      <c r="P1209" s="10"/>
      <c r="Q1209" s="10"/>
      <c r="R1209" s="10"/>
      <c r="S1209" s="10"/>
      <c r="T1209" s="10"/>
      <c r="U1209" s="10"/>
      <c r="V1209" s="10"/>
      <c r="W1209" s="10"/>
      <c r="X1209" s="10"/>
    </row>
    <row r="1210" spans="7:24">
      <c r="G1210" s="10"/>
      <c r="H1210" s="10"/>
      <c r="I1210" s="10"/>
      <c r="J1210" s="10"/>
      <c r="K1210" s="10"/>
      <c r="L1210" s="10"/>
      <c r="M1210" s="10"/>
      <c r="N1210" s="10"/>
      <c r="O1210" s="10"/>
      <c r="P1210" s="10"/>
      <c r="Q1210" s="10"/>
      <c r="R1210" s="10"/>
      <c r="S1210" s="10"/>
      <c r="T1210" s="10"/>
      <c r="U1210" s="10"/>
      <c r="V1210" s="10"/>
      <c r="W1210" s="10"/>
      <c r="X1210" s="10"/>
    </row>
    <row r="1211" spans="7:24">
      <c r="G1211" s="10"/>
      <c r="H1211" s="10"/>
      <c r="I1211" s="10"/>
      <c r="J1211" s="10"/>
      <c r="K1211" s="10"/>
      <c r="L1211" s="10"/>
      <c r="M1211" s="10"/>
      <c r="N1211" s="10"/>
      <c r="O1211" s="10"/>
      <c r="P1211" s="10"/>
      <c r="Q1211" s="10"/>
      <c r="R1211" s="10"/>
      <c r="S1211" s="10"/>
      <c r="T1211" s="10"/>
      <c r="U1211" s="10"/>
      <c r="V1211" s="10"/>
      <c r="W1211" s="10"/>
      <c r="X1211" s="10"/>
    </row>
    <row r="1212" spans="7:24">
      <c r="G1212" s="10"/>
      <c r="H1212" s="10"/>
      <c r="I1212" s="10"/>
      <c r="J1212" s="10"/>
      <c r="K1212" s="10"/>
      <c r="L1212" s="10"/>
      <c r="M1212" s="10"/>
      <c r="N1212" s="10"/>
      <c r="O1212" s="10"/>
      <c r="P1212" s="10"/>
      <c r="Q1212" s="10"/>
      <c r="R1212" s="10"/>
      <c r="S1212" s="10"/>
      <c r="T1212" s="10"/>
      <c r="U1212" s="10"/>
      <c r="V1212" s="10"/>
      <c r="W1212" s="10"/>
      <c r="X1212" s="10"/>
    </row>
    <row r="1213" spans="7:24">
      <c r="G1213" s="10"/>
      <c r="H1213" s="10"/>
      <c r="I1213" s="10"/>
      <c r="J1213" s="10"/>
      <c r="K1213" s="10"/>
      <c r="L1213" s="10"/>
      <c r="M1213" s="10"/>
      <c r="N1213" s="10"/>
      <c r="O1213" s="10"/>
      <c r="P1213" s="10"/>
      <c r="Q1213" s="10"/>
      <c r="R1213" s="10"/>
      <c r="S1213" s="10"/>
      <c r="T1213" s="10"/>
      <c r="U1213" s="10"/>
      <c r="V1213" s="10"/>
      <c r="W1213" s="10"/>
      <c r="X1213" s="10"/>
    </row>
    <row r="1214" spans="7:24">
      <c r="G1214" s="10"/>
      <c r="H1214" s="10"/>
      <c r="I1214" s="10"/>
      <c r="J1214" s="10"/>
      <c r="K1214" s="10"/>
      <c r="L1214" s="10"/>
      <c r="M1214" s="10"/>
      <c r="N1214" s="10"/>
      <c r="O1214" s="10"/>
      <c r="P1214" s="10"/>
      <c r="Q1214" s="10"/>
      <c r="R1214" s="10"/>
      <c r="S1214" s="10"/>
      <c r="T1214" s="10"/>
      <c r="U1214" s="10"/>
      <c r="V1214" s="10"/>
      <c r="W1214" s="10"/>
      <c r="X1214" s="10"/>
    </row>
    <row r="1215" spans="7:24">
      <c r="G1215" s="10"/>
      <c r="H1215" s="10"/>
      <c r="I1215" s="10"/>
      <c r="J1215" s="10"/>
      <c r="K1215" s="10"/>
      <c r="L1215" s="10"/>
      <c r="M1215" s="10"/>
      <c r="N1215" s="10"/>
      <c r="O1215" s="10"/>
      <c r="P1215" s="10"/>
      <c r="Q1215" s="10"/>
      <c r="R1215" s="10"/>
      <c r="S1215" s="10"/>
      <c r="T1215" s="10"/>
      <c r="U1215" s="10"/>
      <c r="V1215" s="10"/>
      <c r="W1215" s="10"/>
      <c r="X1215" s="10"/>
    </row>
    <row r="1216" spans="7:24">
      <c r="G1216" s="10"/>
      <c r="H1216" s="10"/>
      <c r="I1216" s="10"/>
      <c r="J1216" s="10"/>
      <c r="K1216" s="10"/>
      <c r="L1216" s="10"/>
      <c r="M1216" s="10"/>
      <c r="N1216" s="10"/>
      <c r="O1216" s="10"/>
      <c r="P1216" s="10"/>
      <c r="Q1216" s="10"/>
      <c r="R1216" s="10"/>
      <c r="S1216" s="10"/>
      <c r="T1216" s="10"/>
      <c r="U1216" s="10"/>
      <c r="V1216" s="10"/>
      <c r="W1216" s="10"/>
      <c r="X1216" s="10"/>
    </row>
    <row r="1217" spans="7:24">
      <c r="G1217" s="10"/>
      <c r="H1217" s="10"/>
      <c r="I1217" s="10"/>
      <c r="J1217" s="10"/>
      <c r="K1217" s="10"/>
      <c r="L1217" s="10"/>
      <c r="M1217" s="10"/>
      <c r="N1217" s="10"/>
      <c r="O1217" s="10"/>
      <c r="P1217" s="10"/>
      <c r="Q1217" s="10"/>
      <c r="R1217" s="10"/>
      <c r="S1217" s="10"/>
      <c r="T1217" s="10"/>
      <c r="U1217" s="10"/>
      <c r="V1217" s="10"/>
      <c r="W1217" s="10"/>
      <c r="X1217" s="10"/>
    </row>
    <row r="1218" spans="7:24">
      <c r="G1218" s="10"/>
      <c r="H1218" s="10"/>
      <c r="I1218" s="10"/>
      <c r="J1218" s="10"/>
      <c r="K1218" s="10"/>
      <c r="L1218" s="10"/>
      <c r="M1218" s="10"/>
      <c r="N1218" s="10"/>
      <c r="O1218" s="10"/>
      <c r="P1218" s="10"/>
      <c r="Q1218" s="10"/>
      <c r="R1218" s="10"/>
      <c r="S1218" s="10"/>
      <c r="T1218" s="10"/>
      <c r="U1218" s="10"/>
      <c r="V1218" s="10"/>
      <c r="W1218" s="10"/>
      <c r="X1218" s="10"/>
    </row>
    <row r="1219" spans="7:24">
      <c r="G1219" s="10"/>
      <c r="H1219" s="10"/>
      <c r="I1219" s="10"/>
      <c r="J1219" s="10"/>
      <c r="K1219" s="10"/>
      <c r="L1219" s="10"/>
      <c r="M1219" s="10"/>
      <c r="N1219" s="10"/>
      <c r="O1219" s="10"/>
      <c r="P1219" s="10"/>
      <c r="Q1219" s="10"/>
      <c r="R1219" s="10"/>
      <c r="S1219" s="10"/>
      <c r="T1219" s="10"/>
      <c r="U1219" s="10"/>
      <c r="V1219" s="10"/>
      <c r="W1219" s="10"/>
      <c r="X1219" s="10"/>
    </row>
    <row r="1220" spans="7:24">
      <c r="G1220" s="10"/>
      <c r="H1220" s="10"/>
      <c r="I1220" s="10"/>
      <c r="J1220" s="10"/>
      <c r="K1220" s="10"/>
      <c r="L1220" s="10"/>
      <c r="M1220" s="10"/>
      <c r="N1220" s="10"/>
      <c r="O1220" s="10"/>
      <c r="P1220" s="10"/>
      <c r="Q1220" s="10"/>
      <c r="R1220" s="10"/>
      <c r="S1220" s="10"/>
      <c r="T1220" s="10"/>
      <c r="U1220" s="10"/>
      <c r="V1220" s="10"/>
      <c r="W1220" s="10"/>
      <c r="X1220" s="10"/>
    </row>
    <row r="1221" spans="7:24">
      <c r="G1221" s="10"/>
      <c r="H1221" s="10"/>
      <c r="I1221" s="10"/>
      <c r="J1221" s="10"/>
      <c r="K1221" s="10"/>
      <c r="L1221" s="10"/>
      <c r="M1221" s="10"/>
      <c r="N1221" s="10"/>
      <c r="O1221" s="10"/>
      <c r="P1221" s="10"/>
      <c r="Q1221" s="10"/>
      <c r="R1221" s="10"/>
      <c r="S1221" s="10"/>
      <c r="T1221" s="10"/>
      <c r="U1221" s="10"/>
      <c r="V1221" s="10"/>
      <c r="W1221" s="10"/>
      <c r="X1221" s="10"/>
    </row>
    <row r="1222" spans="7:24">
      <c r="G1222" s="10"/>
      <c r="H1222" s="10"/>
      <c r="I1222" s="10"/>
      <c r="J1222" s="10"/>
      <c r="K1222" s="10"/>
      <c r="L1222" s="10"/>
      <c r="M1222" s="10"/>
      <c r="N1222" s="10"/>
      <c r="O1222" s="10"/>
      <c r="P1222" s="10"/>
      <c r="Q1222" s="10"/>
      <c r="R1222" s="10"/>
      <c r="S1222" s="10"/>
      <c r="T1222" s="10"/>
      <c r="U1222" s="10"/>
      <c r="V1222" s="10"/>
      <c r="W1222" s="10"/>
      <c r="X1222" s="10"/>
    </row>
    <row r="1223" spans="7:24">
      <c r="G1223" s="10"/>
      <c r="H1223" s="10"/>
      <c r="I1223" s="10"/>
      <c r="J1223" s="10"/>
      <c r="K1223" s="10"/>
      <c r="L1223" s="10"/>
      <c r="M1223" s="10"/>
      <c r="N1223" s="10"/>
      <c r="O1223" s="10"/>
      <c r="P1223" s="10"/>
      <c r="Q1223" s="10"/>
      <c r="R1223" s="10"/>
      <c r="S1223" s="10"/>
      <c r="T1223" s="10"/>
      <c r="U1223" s="10"/>
      <c r="V1223" s="10"/>
      <c r="W1223" s="10"/>
      <c r="X1223" s="10"/>
    </row>
    <row r="1224" spans="7:24">
      <c r="G1224" s="10"/>
      <c r="H1224" s="10"/>
      <c r="I1224" s="10"/>
      <c r="J1224" s="10"/>
      <c r="K1224" s="10"/>
      <c r="L1224" s="10"/>
      <c r="M1224" s="10"/>
      <c r="N1224" s="10"/>
      <c r="O1224" s="10"/>
      <c r="P1224" s="10"/>
      <c r="Q1224" s="10"/>
      <c r="R1224" s="10"/>
      <c r="S1224" s="10"/>
      <c r="T1224" s="10"/>
      <c r="U1224" s="10"/>
      <c r="V1224" s="10"/>
      <c r="W1224" s="10"/>
      <c r="X1224" s="10"/>
    </row>
    <row r="1225" spans="7:24">
      <c r="G1225" s="10"/>
      <c r="H1225" s="10"/>
      <c r="I1225" s="10"/>
      <c r="J1225" s="10"/>
      <c r="K1225" s="10"/>
      <c r="L1225" s="10"/>
      <c r="M1225" s="10"/>
      <c r="N1225" s="10"/>
      <c r="O1225" s="10"/>
      <c r="P1225" s="10"/>
      <c r="Q1225" s="10"/>
      <c r="R1225" s="10"/>
      <c r="S1225" s="10"/>
      <c r="T1225" s="10"/>
      <c r="U1225" s="10"/>
      <c r="V1225" s="10"/>
      <c r="W1225" s="10"/>
      <c r="X1225" s="10"/>
    </row>
    <row r="1226" spans="7:24">
      <c r="G1226" s="10"/>
      <c r="H1226" s="10"/>
      <c r="I1226" s="10"/>
      <c r="J1226" s="10"/>
      <c r="K1226" s="10"/>
      <c r="L1226" s="10"/>
      <c r="M1226" s="10"/>
      <c r="N1226" s="10"/>
      <c r="O1226" s="10"/>
      <c r="P1226" s="10"/>
      <c r="Q1226" s="10"/>
      <c r="R1226" s="10"/>
      <c r="S1226" s="10"/>
      <c r="T1226" s="10"/>
      <c r="U1226" s="10"/>
      <c r="V1226" s="10"/>
      <c r="W1226" s="10"/>
      <c r="X1226" s="10"/>
    </row>
    <row r="1227" spans="7:24">
      <c r="G1227" s="10"/>
      <c r="H1227" s="10"/>
      <c r="I1227" s="10"/>
      <c r="J1227" s="10"/>
      <c r="K1227" s="10"/>
      <c r="L1227" s="10"/>
      <c r="M1227" s="10"/>
      <c r="N1227" s="10"/>
      <c r="O1227" s="10"/>
      <c r="P1227" s="10"/>
      <c r="Q1227" s="10"/>
      <c r="R1227" s="10"/>
      <c r="S1227" s="10"/>
      <c r="T1227" s="10"/>
      <c r="U1227" s="10"/>
      <c r="V1227" s="10"/>
      <c r="W1227" s="10"/>
      <c r="X1227" s="10"/>
    </row>
    <row r="1228" spans="7:24">
      <c r="G1228" s="10"/>
      <c r="H1228" s="10"/>
      <c r="I1228" s="10"/>
      <c r="J1228" s="10"/>
      <c r="K1228" s="10"/>
      <c r="L1228" s="10"/>
      <c r="M1228" s="10"/>
      <c r="N1228" s="10"/>
      <c r="O1228" s="10"/>
      <c r="P1228" s="10"/>
      <c r="Q1228" s="10"/>
      <c r="R1228" s="10"/>
      <c r="S1228" s="10"/>
      <c r="T1228" s="10"/>
      <c r="U1228" s="10"/>
      <c r="V1228" s="10"/>
      <c r="W1228" s="10"/>
      <c r="X1228" s="10"/>
    </row>
    <row r="1229" spans="7:24">
      <c r="G1229" s="10"/>
      <c r="H1229" s="10"/>
      <c r="I1229" s="10"/>
      <c r="J1229" s="10"/>
      <c r="K1229" s="10"/>
      <c r="L1229" s="10"/>
      <c r="M1229" s="10"/>
      <c r="N1229" s="10"/>
      <c r="O1229" s="10"/>
      <c r="P1229" s="10"/>
      <c r="Q1229" s="10"/>
      <c r="R1229" s="10"/>
      <c r="S1229" s="10"/>
      <c r="T1229" s="10"/>
      <c r="U1229" s="10"/>
      <c r="V1229" s="10"/>
      <c r="W1229" s="10"/>
      <c r="X1229" s="10"/>
    </row>
    <row r="1230" spans="7:24">
      <c r="G1230" s="10"/>
      <c r="H1230" s="10"/>
      <c r="I1230" s="10"/>
      <c r="J1230" s="10"/>
      <c r="K1230" s="10"/>
      <c r="L1230" s="10"/>
      <c r="M1230" s="10"/>
      <c r="N1230" s="10"/>
      <c r="O1230" s="10"/>
      <c r="P1230" s="10"/>
      <c r="Q1230" s="10"/>
      <c r="R1230" s="10"/>
      <c r="S1230" s="10"/>
      <c r="T1230" s="10"/>
      <c r="U1230" s="10"/>
      <c r="V1230" s="10"/>
      <c r="W1230" s="10"/>
      <c r="X1230" s="10"/>
    </row>
    <row r="1231" spans="7:24">
      <c r="G1231" s="10"/>
      <c r="H1231" s="10"/>
      <c r="I1231" s="10"/>
      <c r="J1231" s="10"/>
      <c r="K1231" s="10"/>
      <c r="L1231" s="10"/>
      <c r="M1231" s="10"/>
      <c r="N1231" s="10"/>
      <c r="O1231" s="10"/>
      <c r="P1231" s="10"/>
      <c r="Q1231" s="10"/>
      <c r="R1231" s="10"/>
      <c r="S1231" s="10"/>
      <c r="T1231" s="10"/>
      <c r="U1231" s="10"/>
      <c r="V1231" s="10"/>
      <c r="W1231" s="10"/>
      <c r="X1231" s="10"/>
    </row>
    <row r="1232" spans="7:24">
      <c r="G1232" s="10"/>
      <c r="H1232" s="10"/>
      <c r="I1232" s="10"/>
      <c r="J1232" s="10"/>
      <c r="K1232" s="10"/>
      <c r="L1232" s="10"/>
      <c r="M1232" s="10"/>
      <c r="N1232" s="10"/>
      <c r="O1232" s="10"/>
      <c r="P1232" s="10"/>
      <c r="Q1232" s="10"/>
      <c r="R1232" s="10"/>
      <c r="S1232" s="10"/>
      <c r="T1232" s="10"/>
      <c r="U1232" s="10"/>
      <c r="V1232" s="10"/>
      <c r="W1232" s="10"/>
      <c r="X1232" s="10"/>
    </row>
    <row r="1233" spans="7:24">
      <c r="G1233" s="10"/>
      <c r="H1233" s="10"/>
      <c r="I1233" s="10"/>
      <c r="J1233" s="10"/>
      <c r="K1233" s="10"/>
      <c r="L1233" s="10"/>
      <c r="M1233" s="10"/>
      <c r="N1233" s="10"/>
      <c r="O1233" s="10"/>
      <c r="P1233" s="10"/>
      <c r="Q1233" s="10"/>
      <c r="R1233" s="10"/>
      <c r="S1233" s="10"/>
      <c r="T1233" s="10"/>
      <c r="U1233" s="10"/>
      <c r="V1233" s="10"/>
      <c r="W1233" s="10"/>
      <c r="X1233" s="10"/>
    </row>
    <row r="1234" spans="7:24">
      <c r="G1234" s="10"/>
      <c r="H1234" s="10"/>
      <c r="I1234" s="10"/>
      <c r="J1234" s="10"/>
      <c r="K1234" s="10"/>
      <c r="L1234" s="10"/>
      <c r="M1234" s="10"/>
      <c r="N1234" s="10"/>
      <c r="O1234" s="10"/>
      <c r="P1234" s="10"/>
      <c r="Q1234" s="10"/>
      <c r="R1234" s="10"/>
      <c r="S1234" s="10"/>
      <c r="T1234" s="10"/>
      <c r="U1234" s="10"/>
      <c r="V1234" s="10"/>
      <c r="W1234" s="10"/>
      <c r="X1234" s="10"/>
    </row>
    <row r="1235" spans="7:24">
      <c r="G1235" s="10"/>
      <c r="H1235" s="10"/>
      <c r="I1235" s="10"/>
      <c r="J1235" s="10"/>
      <c r="K1235" s="10"/>
      <c r="L1235" s="10"/>
      <c r="M1235" s="10"/>
      <c r="N1235" s="10"/>
      <c r="O1235" s="10"/>
      <c r="P1235" s="10"/>
      <c r="Q1235" s="10"/>
      <c r="R1235" s="10"/>
      <c r="S1235" s="10"/>
      <c r="T1235" s="10"/>
      <c r="U1235" s="10"/>
      <c r="V1235" s="10"/>
      <c r="W1235" s="10"/>
      <c r="X1235" s="10"/>
    </row>
    <row r="1236" spans="7:24">
      <c r="G1236" s="10"/>
      <c r="H1236" s="10"/>
      <c r="I1236" s="10"/>
      <c r="J1236" s="10"/>
      <c r="K1236" s="10"/>
      <c r="L1236" s="10"/>
      <c r="M1236" s="10"/>
      <c r="N1236" s="10"/>
      <c r="O1236" s="10"/>
      <c r="P1236" s="10"/>
      <c r="Q1236" s="10"/>
      <c r="R1236" s="10"/>
      <c r="S1236" s="10"/>
      <c r="T1236" s="10"/>
      <c r="U1236" s="10"/>
      <c r="V1236" s="10"/>
      <c r="W1236" s="10"/>
      <c r="X1236" s="10"/>
    </row>
    <row r="1237" spans="7:24">
      <c r="G1237" s="10"/>
      <c r="H1237" s="10"/>
      <c r="I1237" s="10"/>
      <c r="J1237" s="10"/>
      <c r="K1237" s="10"/>
      <c r="L1237" s="10"/>
      <c r="M1237" s="10"/>
      <c r="N1237" s="10"/>
      <c r="O1237" s="10"/>
      <c r="P1237" s="10"/>
      <c r="Q1237" s="10"/>
      <c r="R1237" s="10"/>
      <c r="S1237" s="10"/>
      <c r="T1237" s="10"/>
      <c r="U1237" s="10"/>
      <c r="V1237" s="10"/>
      <c r="W1237" s="10"/>
      <c r="X1237" s="10"/>
    </row>
    <row r="1238" spans="7:24">
      <c r="G1238" s="10"/>
      <c r="H1238" s="10"/>
      <c r="I1238" s="10"/>
      <c r="J1238" s="10"/>
      <c r="K1238" s="10"/>
      <c r="L1238" s="10"/>
      <c r="M1238" s="10"/>
      <c r="N1238" s="10"/>
      <c r="O1238" s="10"/>
      <c r="P1238" s="10"/>
      <c r="Q1238" s="10"/>
      <c r="R1238" s="10"/>
      <c r="S1238" s="10"/>
      <c r="T1238" s="10"/>
      <c r="U1238" s="10"/>
      <c r="V1238" s="10"/>
      <c r="W1238" s="10"/>
      <c r="X1238" s="10"/>
    </row>
    <row r="1239" spans="7:24">
      <c r="G1239" s="10"/>
      <c r="H1239" s="10"/>
      <c r="I1239" s="10"/>
      <c r="J1239" s="10"/>
      <c r="K1239" s="10"/>
      <c r="L1239" s="10"/>
      <c r="M1239" s="10"/>
      <c r="N1239" s="10"/>
      <c r="O1239" s="10"/>
      <c r="P1239" s="10"/>
      <c r="Q1239" s="10"/>
      <c r="R1239" s="10"/>
      <c r="S1239" s="10"/>
      <c r="T1239" s="10"/>
      <c r="U1239" s="10"/>
      <c r="V1239" s="10"/>
      <c r="W1239" s="10"/>
      <c r="X1239" s="10"/>
    </row>
    <row r="1240" spans="7:24">
      <c r="G1240" s="10"/>
      <c r="H1240" s="10"/>
      <c r="I1240" s="10"/>
      <c r="J1240" s="10"/>
      <c r="K1240" s="10"/>
      <c r="L1240" s="10"/>
      <c r="M1240" s="10"/>
      <c r="N1240" s="10"/>
      <c r="O1240" s="10"/>
      <c r="P1240" s="10"/>
      <c r="Q1240" s="10"/>
      <c r="R1240" s="10"/>
      <c r="S1240" s="10"/>
      <c r="T1240" s="10"/>
      <c r="U1240" s="10"/>
      <c r="V1240" s="10"/>
      <c r="W1240" s="10"/>
      <c r="X1240" s="10"/>
    </row>
    <row r="1241" spans="7:24">
      <c r="G1241" s="10"/>
      <c r="H1241" s="10"/>
      <c r="I1241" s="10"/>
      <c r="J1241" s="10"/>
      <c r="K1241" s="10"/>
      <c r="L1241" s="10"/>
      <c r="M1241" s="10"/>
      <c r="N1241" s="10"/>
      <c r="O1241" s="10"/>
      <c r="P1241" s="10"/>
      <c r="Q1241" s="10"/>
      <c r="R1241" s="10"/>
      <c r="S1241" s="10"/>
      <c r="T1241" s="10"/>
      <c r="U1241" s="10"/>
      <c r="V1241" s="10"/>
      <c r="W1241" s="10"/>
      <c r="X1241" s="10"/>
    </row>
    <row r="1242" spans="7:24">
      <c r="G1242" s="10"/>
      <c r="H1242" s="10"/>
      <c r="I1242" s="10"/>
      <c r="J1242" s="10"/>
      <c r="K1242" s="10"/>
      <c r="L1242" s="10"/>
      <c r="M1242" s="10"/>
      <c r="N1242" s="10"/>
      <c r="O1242" s="10"/>
      <c r="P1242" s="10"/>
      <c r="Q1242" s="10"/>
      <c r="R1242" s="10"/>
      <c r="S1242" s="10"/>
      <c r="T1242" s="10"/>
      <c r="U1242" s="10"/>
      <c r="V1242" s="10"/>
      <c r="W1242" s="10"/>
      <c r="X1242" s="10"/>
    </row>
    <row r="1243" spans="7:24">
      <c r="G1243" s="10"/>
      <c r="H1243" s="10"/>
      <c r="I1243" s="10"/>
      <c r="J1243" s="10"/>
      <c r="K1243" s="10"/>
      <c r="L1243" s="10"/>
      <c r="M1243" s="10"/>
      <c r="N1243" s="10"/>
      <c r="O1243" s="10"/>
      <c r="P1243" s="10"/>
      <c r="Q1243" s="10"/>
      <c r="R1243" s="10"/>
      <c r="S1243" s="10"/>
      <c r="T1243" s="10"/>
      <c r="U1243" s="10"/>
      <c r="V1243" s="10"/>
      <c r="W1243" s="10"/>
      <c r="X1243" s="10"/>
    </row>
    <row r="1244" spans="7:24">
      <c r="G1244" s="10"/>
      <c r="H1244" s="10"/>
      <c r="I1244" s="10"/>
      <c r="J1244" s="10"/>
      <c r="K1244" s="10"/>
      <c r="L1244" s="10"/>
      <c r="M1244" s="10"/>
      <c r="N1244" s="10"/>
      <c r="O1244" s="10"/>
      <c r="P1244" s="10"/>
      <c r="Q1244" s="10"/>
      <c r="R1244" s="10"/>
      <c r="S1244" s="10"/>
      <c r="T1244" s="10"/>
      <c r="U1244" s="10"/>
      <c r="V1244" s="10"/>
      <c r="W1244" s="10"/>
      <c r="X1244" s="10"/>
    </row>
    <row r="1245" spans="7:24">
      <c r="G1245" s="10"/>
      <c r="H1245" s="10"/>
      <c r="I1245" s="10"/>
      <c r="J1245" s="10"/>
      <c r="K1245" s="10"/>
      <c r="L1245" s="10"/>
      <c r="M1245" s="10"/>
      <c r="N1245" s="10"/>
      <c r="O1245" s="10"/>
      <c r="P1245" s="10"/>
      <c r="Q1245" s="10"/>
      <c r="R1245" s="10"/>
      <c r="S1245" s="10"/>
      <c r="T1245" s="10"/>
      <c r="U1245" s="10"/>
      <c r="V1245" s="10"/>
      <c r="W1245" s="10"/>
      <c r="X1245" s="10"/>
    </row>
    <row r="1246" spans="7:24">
      <c r="G1246" s="10"/>
      <c r="H1246" s="10"/>
      <c r="I1246" s="10"/>
      <c r="J1246" s="10"/>
      <c r="K1246" s="10"/>
      <c r="L1246" s="10"/>
      <c r="M1246" s="10"/>
      <c r="N1246" s="10"/>
      <c r="O1246" s="10"/>
      <c r="P1246" s="10"/>
      <c r="Q1246" s="10"/>
      <c r="R1246" s="10"/>
      <c r="S1246" s="10"/>
      <c r="T1246" s="10"/>
      <c r="U1246" s="10"/>
      <c r="V1246" s="10"/>
      <c r="W1246" s="10"/>
      <c r="X1246" s="10"/>
    </row>
    <row r="1247" spans="7:24">
      <c r="G1247" s="10"/>
      <c r="H1247" s="10"/>
      <c r="I1247" s="10"/>
      <c r="J1247" s="10"/>
      <c r="K1247" s="10"/>
      <c r="L1247" s="10"/>
      <c r="M1247" s="10"/>
      <c r="N1247" s="10"/>
      <c r="O1247" s="10"/>
      <c r="P1247" s="10"/>
      <c r="Q1247" s="10"/>
      <c r="R1247" s="10"/>
      <c r="S1247" s="10"/>
      <c r="T1247" s="10"/>
      <c r="U1247" s="10"/>
      <c r="V1247" s="10"/>
      <c r="W1247" s="10"/>
      <c r="X1247" s="10"/>
    </row>
    <row r="1248" spans="7:24">
      <c r="G1248" s="10"/>
      <c r="H1248" s="10"/>
      <c r="I1248" s="10"/>
      <c r="J1248" s="10"/>
      <c r="K1248" s="10"/>
      <c r="L1248" s="10"/>
      <c r="M1248" s="10"/>
      <c r="N1248" s="10"/>
      <c r="O1248" s="10"/>
      <c r="P1248" s="10"/>
      <c r="Q1248" s="10"/>
      <c r="R1248" s="10"/>
      <c r="S1248" s="10"/>
      <c r="T1248" s="10"/>
      <c r="U1248" s="10"/>
      <c r="V1248" s="10"/>
      <c r="W1248" s="10"/>
      <c r="X1248" s="10"/>
    </row>
    <row r="1249" spans="7:24">
      <c r="G1249" s="10"/>
      <c r="H1249" s="10"/>
      <c r="I1249" s="10"/>
      <c r="J1249" s="10"/>
      <c r="K1249" s="10"/>
      <c r="L1249" s="10"/>
      <c r="M1249" s="10"/>
      <c r="N1249" s="10"/>
      <c r="O1249" s="10"/>
      <c r="P1249" s="10"/>
      <c r="Q1249" s="10"/>
      <c r="R1249" s="10"/>
      <c r="S1249" s="10"/>
      <c r="T1249" s="10"/>
      <c r="U1249" s="10"/>
      <c r="V1249" s="10"/>
      <c r="W1249" s="10"/>
      <c r="X1249" s="10"/>
    </row>
    <row r="1250" spans="7:24">
      <c r="G1250" s="10"/>
      <c r="H1250" s="10"/>
      <c r="I1250" s="10"/>
      <c r="J1250" s="10"/>
      <c r="K1250" s="10"/>
      <c r="L1250" s="10"/>
      <c r="M1250" s="10"/>
      <c r="N1250" s="10"/>
      <c r="O1250" s="10"/>
      <c r="P1250" s="10"/>
      <c r="Q1250" s="10"/>
      <c r="R1250" s="10"/>
      <c r="S1250" s="10"/>
      <c r="T1250" s="10"/>
      <c r="U1250" s="10"/>
      <c r="V1250" s="10"/>
      <c r="W1250" s="10"/>
      <c r="X1250" s="10"/>
    </row>
    <row r="1251" spans="7:24">
      <c r="G1251" s="10"/>
      <c r="H1251" s="10"/>
      <c r="I1251" s="10"/>
      <c r="J1251" s="10"/>
      <c r="K1251" s="10"/>
      <c r="L1251" s="10"/>
      <c r="M1251" s="10"/>
      <c r="N1251" s="10"/>
      <c r="O1251" s="10"/>
      <c r="P1251" s="10"/>
      <c r="Q1251" s="10"/>
      <c r="R1251" s="10"/>
      <c r="S1251" s="10"/>
      <c r="T1251" s="10"/>
      <c r="U1251" s="10"/>
      <c r="V1251" s="10"/>
      <c r="W1251" s="10"/>
      <c r="X1251" s="10"/>
    </row>
    <row r="1252" spans="7:24">
      <c r="G1252" s="10"/>
      <c r="H1252" s="10"/>
      <c r="I1252" s="10"/>
      <c r="J1252" s="10"/>
      <c r="K1252" s="10"/>
      <c r="L1252" s="10"/>
      <c r="M1252" s="10"/>
      <c r="N1252" s="10"/>
      <c r="O1252" s="10"/>
      <c r="P1252" s="10"/>
      <c r="Q1252" s="10"/>
      <c r="R1252" s="10"/>
      <c r="S1252" s="10"/>
      <c r="T1252" s="10"/>
      <c r="U1252" s="10"/>
      <c r="V1252" s="10"/>
      <c r="W1252" s="10"/>
      <c r="X1252" s="10"/>
    </row>
    <row r="1253" spans="7:24">
      <c r="G1253" s="10"/>
      <c r="H1253" s="10"/>
      <c r="I1253" s="10"/>
      <c r="J1253" s="10"/>
      <c r="K1253" s="10"/>
      <c r="L1253" s="10"/>
      <c r="M1253" s="10"/>
      <c r="N1253" s="10"/>
      <c r="O1253" s="10"/>
      <c r="P1253" s="10"/>
      <c r="Q1253" s="10"/>
      <c r="R1253" s="10"/>
      <c r="S1253" s="10"/>
      <c r="T1253" s="10"/>
      <c r="U1253" s="10"/>
      <c r="V1253" s="10"/>
      <c r="W1253" s="10"/>
      <c r="X1253" s="10"/>
    </row>
    <row r="1254" spans="7:24">
      <c r="G1254" s="10"/>
      <c r="H1254" s="10"/>
      <c r="I1254" s="10"/>
      <c r="J1254" s="10"/>
      <c r="K1254" s="10"/>
      <c r="L1254" s="10"/>
      <c r="M1254" s="10"/>
      <c r="N1254" s="10"/>
      <c r="O1254" s="10"/>
      <c r="P1254" s="10"/>
      <c r="Q1254" s="10"/>
      <c r="R1254" s="10"/>
      <c r="S1254" s="10"/>
      <c r="T1254" s="10"/>
      <c r="U1254" s="10"/>
      <c r="V1254" s="10"/>
      <c r="W1254" s="10"/>
      <c r="X1254" s="10"/>
    </row>
    <row r="1255" spans="7:24">
      <c r="G1255" s="10"/>
      <c r="H1255" s="10"/>
      <c r="I1255" s="10"/>
      <c r="J1255" s="10"/>
      <c r="K1255" s="10"/>
      <c r="L1255" s="10"/>
      <c r="M1255" s="10"/>
      <c r="N1255" s="10"/>
      <c r="O1255" s="10"/>
      <c r="P1255" s="10"/>
      <c r="Q1255" s="10"/>
      <c r="R1255" s="10"/>
      <c r="S1255" s="10"/>
      <c r="T1255" s="10"/>
      <c r="U1255" s="10"/>
      <c r="V1255" s="10"/>
      <c r="W1255" s="10"/>
      <c r="X1255" s="10"/>
    </row>
    <row r="1256" spans="7:24">
      <c r="G1256" s="10"/>
      <c r="H1256" s="10"/>
      <c r="I1256" s="10"/>
      <c r="J1256" s="10"/>
      <c r="K1256" s="10"/>
      <c r="L1256" s="10"/>
      <c r="M1256" s="10"/>
      <c r="N1256" s="10"/>
      <c r="O1256" s="10"/>
      <c r="P1256" s="10"/>
      <c r="Q1256" s="10"/>
      <c r="R1256" s="10"/>
      <c r="S1256" s="10"/>
      <c r="T1256" s="10"/>
      <c r="U1256" s="10"/>
      <c r="V1256" s="10"/>
      <c r="W1256" s="10"/>
      <c r="X1256" s="10"/>
    </row>
    <row r="1257" spans="7:24">
      <c r="G1257" s="10"/>
      <c r="H1257" s="10"/>
      <c r="I1257" s="10"/>
      <c r="J1257" s="10"/>
      <c r="K1257" s="10"/>
      <c r="L1257" s="10"/>
      <c r="M1257" s="10"/>
      <c r="N1257" s="10"/>
      <c r="O1257" s="10"/>
      <c r="P1257" s="10"/>
      <c r="Q1257" s="10"/>
      <c r="R1257" s="10"/>
      <c r="S1257" s="10"/>
      <c r="T1257" s="10"/>
      <c r="U1257" s="10"/>
      <c r="V1257" s="10"/>
      <c r="W1257" s="10"/>
      <c r="X1257" s="10"/>
    </row>
    <row r="1258" spans="7:24">
      <c r="G1258" s="10"/>
      <c r="H1258" s="10"/>
      <c r="I1258" s="10"/>
      <c r="J1258" s="10"/>
      <c r="K1258" s="10"/>
      <c r="L1258" s="10"/>
      <c r="M1258" s="10"/>
      <c r="N1258" s="10"/>
      <c r="O1258" s="10"/>
      <c r="P1258" s="10"/>
      <c r="Q1258" s="10"/>
      <c r="R1258" s="10"/>
      <c r="S1258" s="10"/>
      <c r="T1258" s="10"/>
      <c r="U1258" s="10"/>
      <c r="V1258" s="10"/>
      <c r="W1258" s="10"/>
      <c r="X1258" s="10"/>
    </row>
    <row r="1259" spans="7:24">
      <c r="G1259" s="10"/>
      <c r="H1259" s="10"/>
      <c r="I1259" s="10"/>
      <c r="J1259" s="10"/>
      <c r="K1259" s="10"/>
      <c r="L1259" s="10"/>
      <c r="M1259" s="10"/>
      <c r="N1259" s="10"/>
      <c r="O1259" s="10"/>
      <c r="P1259" s="10"/>
      <c r="Q1259" s="10"/>
      <c r="R1259" s="10"/>
      <c r="S1259" s="10"/>
      <c r="T1259" s="10"/>
      <c r="U1259" s="10"/>
      <c r="V1259" s="10"/>
      <c r="W1259" s="10"/>
      <c r="X1259" s="10"/>
    </row>
    <row r="1260" spans="7:24">
      <c r="G1260" s="10"/>
      <c r="H1260" s="10"/>
      <c r="I1260" s="10"/>
      <c r="J1260" s="10"/>
      <c r="K1260" s="10"/>
      <c r="L1260" s="10"/>
      <c r="M1260" s="10"/>
      <c r="N1260" s="10"/>
      <c r="O1260" s="10"/>
      <c r="P1260" s="10"/>
      <c r="Q1260" s="10"/>
      <c r="R1260" s="10"/>
      <c r="S1260" s="10"/>
      <c r="T1260" s="10"/>
      <c r="U1260" s="10"/>
      <c r="V1260" s="10"/>
      <c r="W1260" s="10"/>
      <c r="X1260" s="10"/>
    </row>
    <row r="1261" spans="7:24">
      <c r="G1261" s="10"/>
      <c r="H1261" s="10"/>
      <c r="I1261" s="10"/>
      <c r="J1261" s="10"/>
      <c r="K1261" s="10"/>
      <c r="L1261" s="10"/>
      <c r="M1261" s="10"/>
      <c r="N1261" s="10"/>
      <c r="O1261" s="10"/>
      <c r="P1261" s="10"/>
      <c r="Q1261" s="10"/>
      <c r="R1261" s="10"/>
      <c r="S1261" s="10"/>
      <c r="T1261" s="10"/>
      <c r="U1261" s="10"/>
      <c r="V1261" s="10"/>
      <c r="W1261" s="10"/>
      <c r="X1261" s="10"/>
    </row>
    <row r="1262" spans="7:24">
      <c r="G1262" s="10"/>
      <c r="H1262" s="10"/>
      <c r="I1262" s="10"/>
      <c r="J1262" s="10"/>
      <c r="K1262" s="10"/>
      <c r="L1262" s="10"/>
      <c r="M1262" s="10"/>
      <c r="N1262" s="10"/>
      <c r="O1262" s="10"/>
      <c r="P1262" s="10"/>
      <c r="Q1262" s="10"/>
      <c r="R1262" s="10"/>
      <c r="S1262" s="10"/>
      <c r="T1262" s="10"/>
      <c r="U1262" s="10"/>
      <c r="V1262" s="10"/>
      <c r="W1262" s="10"/>
      <c r="X1262" s="10"/>
    </row>
    <row r="1263" spans="7:24">
      <c r="G1263" s="10"/>
      <c r="H1263" s="10"/>
      <c r="I1263" s="10"/>
      <c r="J1263" s="10"/>
      <c r="K1263" s="10"/>
      <c r="L1263" s="10"/>
      <c r="M1263" s="10"/>
      <c r="N1263" s="10"/>
      <c r="O1263" s="10"/>
      <c r="P1263" s="10"/>
      <c r="Q1263" s="10"/>
      <c r="R1263" s="10"/>
      <c r="S1263" s="10"/>
      <c r="T1263" s="10"/>
      <c r="U1263" s="10"/>
      <c r="V1263" s="10"/>
      <c r="W1263" s="10"/>
      <c r="X1263" s="10"/>
    </row>
    <row r="1264" spans="7:24">
      <c r="G1264" s="10"/>
      <c r="H1264" s="10"/>
      <c r="I1264" s="10"/>
      <c r="J1264" s="10"/>
      <c r="K1264" s="10"/>
      <c r="L1264" s="10"/>
      <c r="M1264" s="10"/>
      <c r="N1264" s="10"/>
      <c r="O1264" s="10"/>
      <c r="P1264" s="10"/>
      <c r="Q1264" s="10"/>
      <c r="R1264" s="10"/>
      <c r="S1264" s="10"/>
      <c r="T1264" s="10"/>
      <c r="U1264" s="10"/>
      <c r="V1264" s="10"/>
      <c r="W1264" s="10"/>
      <c r="X1264" s="10"/>
    </row>
    <row r="1265" spans="7:24">
      <c r="G1265" s="10"/>
      <c r="H1265" s="10"/>
      <c r="I1265" s="10"/>
      <c r="J1265" s="10"/>
      <c r="K1265" s="10"/>
      <c r="L1265" s="10"/>
      <c r="M1265" s="10"/>
      <c r="N1265" s="10"/>
      <c r="O1265" s="10"/>
      <c r="P1265" s="10"/>
      <c r="Q1265" s="10"/>
      <c r="R1265" s="10"/>
      <c r="S1265" s="10"/>
      <c r="T1265" s="10"/>
      <c r="U1265" s="10"/>
      <c r="V1265" s="10"/>
      <c r="W1265" s="10"/>
      <c r="X1265" s="10"/>
    </row>
    <row r="1266" spans="7:24">
      <c r="G1266" s="10"/>
      <c r="H1266" s="10"/>
      <c r="I1266" s="10"/>
      <c r="J1266" s="10"/>
      <c r="K1266" s="10"/>
      <c r="L1266" s="10"/>
      <c r="M1266" s="10"/>
      <c r="N1266" s="10"/>
      <c r="O1266" s="10"/>
      <c r="P1266" s="10"/>
      <c r="Q1266" s="10"/>
      <c r="R1266" s="10"/>
      <c r="S1266" s="10"/>
      <c r="T1266" s="10"/>
      <c r="U1266" s="10"/>
      <c r="V1266" s="10"/>
      <c r="W1266" s="10"/>
      <c r="X1266" s="10"/>
    </row>
    <row r="1267" spans="7:24">
      <c r="G1267" s="10"/>
      <c r="H1267" s="10"/>
      <c r="I1267" s="10"/>
      <c r="J1267" s="10"/>
      <c r="K1267" s="10"/>
      <c r="L1267" s="10"/>
      <c r="M1267" s="10"/>
      <c r="N1267" s="10"/>
      <c r="O1267" s="10"/>
      <c r="P1267" s="10"/>
      <c r="Q1267" s="10"/>
      <c r="R1267" s="10"/>
      <c r="S1267" s="10"/>
      <c r="T1267" s="10"/>
      <c r="U1267" s="10"/>
      <c r="V1267" s="10"/>
      <c r="W1267" s="10"/>
      <c r="X1267" s="10"/>
    </row>
    <row r="1268" spans="7:24">
      <c r="G1268" s="10"/>
      <c r="H1268" s="10"/>
      <c r="I1268" s="10"/>
      <c r="J1268" s="10"/>
      <c r="K1268" s="10"/>
      <c r="L1268" s="10"/>
      <c r="M1268" s="10"/>
      <c r="N1268" s="10"/>
      <c r="O1268" s="10"/>
      <c r="P1268" s="10"/>
      <c r="Q1268" s="10"/>
      <c r="R1268" s="10"/>
      <c r="S1268" s="10"/>
      <c r="T1268" s="10"/>
      <c r="U1268" s="10"/>
      <c r="V1268" s="10"/>
      <c r="W1268" s="10"/>
      <c r="X1268" s="10"/>
    </row>
    <row r="1269" spans="7:24">
      <c r="G1269" s="10"/>
      <c r="H1269" s="10"/>
      <c r="I1269" s="10"/>
      <c r="J1269" s="10"/>
      <c r="K1269" s="10"/>
      <c r="L1269" s="10"/>
      <c r="M1269" s="10"/>
      <c r="N1269" s="10"/>
      <c r="O1269" s="10"/>
      <c r="P1269" s="10"/>
      <c r="Q1269" s="10"/>
      <c r="R1269" s="10"/>
      <c r="S1269" s="10"/>
      <c r="T1269" s="10"/>
      <c r="U1269" s="10"/>
      <c r="V1269" s="10"/>
      <c r="W1269" s="10"/>
      <c r="X1269" s="10"/>
    </row>
    <row r="1270" spans="7:24">
      <c r="G1270" s="10"/>
      <c r="H1270" s="10"/>
      <c r="I1270" s="10"/>
      <c r="J1270" s="10"/>
      <c r="K1270" s="10"/>
      <c r="L1270" s="10"/>
      <c r="M1270" s="10"/>
      <c r="N1270" s="10"/>
      <c r="O1270" s="10"/>
      <c r="P1270" s="10"/>
      <c r="Q1270" s="10"/>
      <c r="R1270" s="10"/>
      <c r="S1270" s="10"/>
      <c r="T1270" s="10"/>
      <c r="U1270" s="10"/>
      <c r="V1270" s="10"/>
      <c r="W1270" s="10"/>
      <c r="X1270" s="10"/>
    </row>
    <row r="1271" spans="7:24">
      <c r="G1271" s="10"/>
      <c r="H1271" s="10"/>
      <c r="I1271" s="10"/>
      <c r="J1271" s="10"/>
      <c r="K1271" s="10"/>
      <c r="L1271" s="10"/>
      <c r="M1271" s="10"/>
      <c r="N1271" s="10"/>
      <c r="O1271" s="10"/>
      <c r="P1271" s="10"/>
      <c r="Q1271" s="10"/>
      <c r="R1271" s="10"/>
      <c r="S1271" s="10"/>
      <c r="T1271" s="10"/>
      <c r="U1271" s="10"/>
      <c r="V1271" s="10"/>
      <c r="W1271" s="10"/>
      <c r="X1271" s="10"/>
    </row>
    <row r="1272" spans="7:24">
      <c r="G1272" s="10"/>
      <c r="H1272" s="10"/>
      <c r="I1272" s="10"/>
      <c r="J1272" s="10"/>
      <c r="K1272" s="10"/>
      <c r="L1272" s="10"/>
      <c r="M1272" s="10"/>
      <c r="N1272" s="10"/>
      <c r="O1272" s="10"/>
      <c r="P1272" s="10"/>
      <c r="Q1272" s="10"/>
      <c r="R1272" s="10"/>
      <c r="S1272" s="10"/>
      <c r="T1272" s="10"/>
      <c r="U1272" s="10"/>
      <c r="V1272" s="10"/>
      <c r="W1272" s="10"/>
      <c r="X1272" s="10"/>
    </row>
    <row r="1273" spans="7:24">
      <c r="G1273" s="10"/>
      <c r="H1273" s="10"/>
      <c r="I1273" s="10"/>
      <c r="J1273" s="10"/>
      <c r="K1273" s="10"/>
      <c r="L1273" s="10"/>
      <c r="M1273" s="10"/>
      <c r="N1273" s="10"/>
      <c r="O1273" s="10"/>
      <c r="P1273" s="10"/>
      <c r="Q1273" s="10"/>
      <c r="R1273" s="10"/>
      <c r="S1273" s="10"/>
      <c r="T1273" s="10"/>
      <c r="U1273" s="10"/>
      <c r="V1273" s="10"/>
      <c r="W1273" s="10"/>
      <c r="X1273" s="10"/>
    </row>
    <row r="1274" spans="7:24">
      <c r="G1274" s="10"/>
      <c r="H1274" s="10"/>
      <c r="I1274" s="10"/>
      <c r="J1274" s="10"/>
      <c r="K1274" s="10"/>
      <c r="L1274" s="10"/>
      <c r="M1274" s="10"/>
      <c r="N1274" s="10"/>
      <c r="O1274" s="10"/>
      <c r="P1274" s="10"/>
      <c r="Q1274" s="10"/>
      <c r="R1274" s="10"/>
      <c r="S1274" s="10"/>
      <c r="T1274" s="10"/>
      <c r="U1274" s="10"/>
      <c r="V1274" s="10"/>
      <c r="W1274" s="10"/>
      <c r="X1274" s="10"/>
    </row>
    <row r="1275" spans="7:24">
      <c r="G1275" s="10"/>
      <c r="H1275" s="10"/>
      <c r="I1275" s="10"/>
      <c r="J1275" s="10"/>
      <c r="K1275" s="10"/>
      <c r="L1275" s="10"/>
      <c r="M1275" s="10"/>
      <c r="N1275" s="10"/>
      <c r="O1275" s="10"/>
      <c r="P1275" s="10"/>
      <c r="Q1275" s="10"/>
      <c r="R1275" s="10"/>
      <c r="S1275" s="10"/>
      <c r="T1275" s="10"/>
      <c r="U1275" s="10"/>
      <c r="V1275" s="10"/>
      <c r="W1275" s="10"/>
      <c r="X1275" s="10"/>
    </row>
    <row r="1276" spans="7:24">
      <c r="G1276" s="10"/>
      <c r="H1276" s="10"/>
      <c r="I1276" s="10"/>
      <c r="J1276" s="10"/>
      <c r="K1276" s="10"/>
      <c r="L1276" s="10"/>
      <c r="M1276" s="10"/>
      <c r="N1276" s="10"/>
      <c r="O1276" s="10"/>
      <c r="P1276" s="10"/>
      <c r="Q1276" s="10"/>
      <c r="R1276" s="10"/>
      <c r="S1276" s="10"/>
      <c r="T1276" s="10"/>
      <c r="U1276" s="10"/>
      <c r="V1276" s="10"/>
      <c r="W1276" s="10"/>
      <c r="X1276" s="10"/>
    </row>
    <row r="1277" spans="7:24">
      <c r="G1277" s="10"/>
      <c r="H1277" s="10"/>
      <c r="I1277" s="10"/>
      <c r="J1277" s="10"/>
      <c r="K1277" s="10"/>
      <c r="L1277" s="10"/>
      <c r="M1277" s="10"/>
      <c r="N1277" s="10"/>
      <c r="O1277" s="10"/>
      <c r="P1277" s="10"/>
      <c r="Q1277" s="10"/>
      <c r="R1277" s="10"/>
      <c r="S1277" s="10"/>
      <c r="T1277" s="10"/>
      <c r="U1277" s="10"/>
      <c r="V1277" s="10"/>
      <c r="W1277" s="10"/>
      <c r="X1277" s="10"/>
    </row>
    <row r="1278" spans="7:24">
      <c r="G1278" s="10"/>
      <c r="H1278" s="10"/>
      <c r="I1278" s="10"/>
      <c r="J1278" s="10"/>
      <c r="K1278" s="10"/>
      <c r="L1278" s="10"/>
      <c r="M1278" s="10"/>
      <c r="N1278" s="10"/>
      <c r="O1278" s="10"/>
      <c r="P1278" s="10"/>
      <c r="Q1278" s="10"/>
      <c r="R1278" s="10"/>
      <c r="S1278" s="10"/>
      <c r="T1278" s="10"/>
      <c r="U1278" s="10"/>
      <c r="V1278" s="10"/>
      <c r="W1278" s="10"/>
      <c r="X1278" s="10"/>
    </row>
    <row r="1279" spans="7:24">
      <c r="G1279" s="10"/>
      <c r="H1279" s="10"/>
      <c r="I1279" s="10"/>
      <c r="J1279" s="10"/>
      <c r="K1279" s="10"/>
      <c r="L1279" s="10"/>
      <c r="M1279" s="10"/>
      <c r="N1279" s="10"/>
      <c r="O1279" s="10"/>
      <c r="P1279" s="10"/>
      <c r="Q1279" s="10"/>
      <c r="R1279" s="10"/>
      <c r="S1279" s="10"/>
      <c r="T1279" s="10"/>
      <c r="U1279" s="10"/>
      <c r="V1279" s="10"/>
      <c r="W1279" s="10"/>
      <c r="X1279" s="10"/>
    </row>
    <row r="1280" spans="7:24">
      <c r="G1280" s="10"/>
      <c r="H1280" s="10"/>
      <c r="I1280" s="10"/>
      <c r="J1280" s="10"/>
      <c r="K1280" s="10"/>
      <c r="L1280" s="10"/>
      <c r="M1280" s="10"/>
      <c r="N1280" s="10"/>
      <c r="O1280" s="10"/>
      <c r="P1280" s="10"/>
      <c r="Q1280" s="10"/>
      <c r="R1280" s="10"/>
      <c r="S1280" s="10"/>
      <c r="T1280" s="10"/>
      <c r="U1280" s="10"/>
      <c r="V1280" s="10"/>
      <c r="W1280" s="10"/>
      <c r="X1280" s="10"/>
    </row>
    <row r="1281" spans="7:24">
      <c r="G1281" s="10"/>
      <c r="H1281" s="10"/>
      <c r="I1281" s="10"/>
      <c r="J1281" s="10"/>
      <c r="K1281" s="10"/>
      <c r="L1281" s="10"/>
      <c r="M1281" s="10"/>
      <c r="N1281" s="10"/>
      <c r="O1281" s="10"/>
      <c r="P1281" s="10"/>
      <c r="Q1281" s="10"/>
      <c r="R1281" s="10"/>
      <c r="S1281" s="10"/>
      <c r="T1281" s="10"/>
      <c r="U1281" s="10"/>
      <c r="V1281" s="10"/>
      <c r="W1281" s="10"/>
      <c r="X1281" s="10"/>
    </row>
    <row r="1282" spans="7:24">
      <c r="G1282" s="10"/>
      <c r="H1282" s="10"/>
      <c r="I1282" s="10"/>
      <c r="J1282" s="10"/>
      <c r="K1282" s="10"/>
      <c r="L1282" s="10"/>
      <c r="M1282" s="10"/>
      <c r="N1282" s="10"/>
      <c r="O1282" s="10"/>
      <c r="P1282" s="10"/>
      <c r="Q1282" s="10"/>
      <c r="R1282" s="10"/>
      <c r="S1282" s="10"/>
      <c r="T1282" s="10"/>
      <c r="U1282" s="10"/>
      <c r="V1282" s="10"/>
      <c r="W1282" s="10"/>
      <c r="X1282" s="10"/>
    </row>
    <row r="1283" spans="7:24">
      <c r="G1283" s="10"/>
      <c r="H1283" s="10"/>
      <c r="I1283" s="10"/>
      <c r="J1283" s="10"/>
      <c r="K1283" s="10"/>
      <c r="L1283" s="10"/>
      <c r="M1283" s="10"/>
      <c r="N1283" s="10"/>
      <c r="O1283" s="10"/>
      <c r="P1283" s="10"/>
      <c r="Q1283" s="10"/>
      <c r="R1283" s="10"/>
      <c r="S1283" s="10"/>
      <c r="T1283" s="10"/>
      <c r="U1283" s="10"/>
      <c r="V1283" s="10"/>
      <c r="W1283" s="10"/>
      <c r="X1283" s="10"/>
    </row>
    <row r="1284" spans="7:24">
      <c r="G1284" s="10"/>
      <c r="H1284" s="10"/>
      <c r="I1284" s="10"/>
      <c r="J1284" s="10"/>
      <c r="K1284" s="10"/>
      <c r="L1284" s="10"/>
      <c r="M1284" s="10"/>
      <c r="N1284" s="10"/>
      <c r="O1284" s="10"/>
      <c r="P1284" s="10"/>
      <c r="Q1284" s="10"/>
      <c r="R1284" s="10"/>
      <c r="S1284" s="10"/>
      <c r="T1284" s="10"/>
      <c r="U1284" s="10"/>
      <c r="V1284" s="10"/>
      <c r="W1284" s="10"/>
      <c r="X1284" s="10"/>
    </row>
    <row r="1285" spans="7:24">
      <c r="G1285" s="10"/>
      <c r="H1285" s="10"/>
      <c r="I1285" s="10"/>
      <c r="J1285" s="10"/>
      <c r="K1285" s="10"/>
      <c r="L1285" s="10"/>
      <c r="M1285" s="10"/>
      <c r="N1285" s="10"/>
      <c r="O1285" s="10"/>
      <c r="P1285" s="10"/>
      <c r="Q1285" s="10"/>
      <c r="R1285" s="10"/>
      <c r="S1285" s="10"/>
      <c r="T1285" s="10"/>
      <c r="U1285" s="10"/>
      <c r="V1285" s="10"/>
      <c r="W1285" s="10"/>
      <c r="X1285" s="10"/>
    </row>
    <row r="1286" spans="7:24">
      <c r="G1286" s="10"/>
      <c r="H1286" s="10"/>
      <c r="I1286" s="10"/>
      <c r="J1286" s="10"/>
      <c r="K1286" s="10"/>
      <c r="L1286" s="10"/>
      <c r="M1286" s="10"/>
      <c r="N1286" s="10"/>
      <c r="O1286" s="10"/>
      <c r="P1286" s="10"/>
      <c r="Q1286" s="10"/>
      <c r="R1286" s="10"/>
      <c r="S1286" s="10"/>
      <c r="T1286" s="10"/>
      <c r="U1286" s="10"/>
      <c r="V1286" s="10"/>
      <c r="W1286" s="10"/>
      <c r="X1286" s="10"/>
    </row>
    <row r="1287" spans="7:24">
      <c r="G1287" s="10"/>
      <c r="H1287" s="10"/>
      <c r="I1287" s="10"/>
      <c r="J1287" s="10"/>
      <c r="K1287" s="10"/>
      <c r="L1287" s="10"/>
      <c r="M1287" s="10"/>
      <c r="N1287" s="10"/>
      <c r="O1287" s="10"/>
      <c r="P1287" s="10"/>
      <c r="Q1287" s="10"/>
      <c r="R1287" s="10"/>
      <c r="S1287" s="10"/>
      <c r="T1287" s="10"/>
      <c r="U1287" s="10"/>
      <c r="V1287" s="10"/>
      <c r="W1287" s="10"/>
      <c r="X1287" s="10"/>
    </row>
    <row r="1288" spans="7:24">
      <c r="G1288" s="10"/>
      <c r="H1288" s="10"/>
      <c r="I1288" s="10"/>
      <c r="J1288" s="10"/>
      <c r="K1288" s="10"/>
      <c r="L1288" s="10"/>
      <c r="M1288" s="10"/>
      <c r="N1288" s="10"/>
      <c r="O1288" s="10"/>
      <c r="P1288" s="10"/>
      <c r="Q1288" s="10"/>
      <c r="R1288" s="10"/>
      <c r="S1288" s="10"/>
      <c r="T1288" s="10"/>
      <c r="U1288" s="10"/>
      <c r="V1288" s="10"/>
      <c r="W1288" s="10"/>
      <c r="X1288" s="10"/>
    </row>
    <row r="1289" spans="7:24">
      <c r="G1289" s="10"/>
      <c r="H1289" s="10"/>
      <c r="I1289" s="10"/>
      <c r="J1289" s="10"/>
      <c r="K1289" s="10"/>
      <c r="L1289" s="10"/>
      <c r="M1289" s="10"/>
      <c r="N1289" s="10"/>
      <c r="O1289" s="10"/>
      <c r="P1289" s="10"/>
      <c r="Q1289" s="10"/>
      <c r="R1289" s="10"/>
      <c r="S1289" s="10"/>
      <c r="T1289" s="10"/>
      <c r="U1289" s="10"/>
      <c r="V1289" s="10"/>
      <c r="W1289" s="10"/>
      <c r="X1289" s="10"/>
    </row>
    <row r="1290" spans="7:24">
      <c r="G1290" s="10"/>
      <c r="H1290" s="10"/>
      <c r="I1290" s="10"/>
      <c r="J1290" s="10"/>
      <c r="K1290" s="10"/>
      <c r="L1290" s="10"/>
      <c r="M1290" s="10"/>
      <c r="N1290" s="10"/>
      <c r="O1290" s="10"/>
      <c r="P1290" s="10"/>
      <c r="Q1290" s="10"/>
      <c r="R1290" s="10"/>
      <c r="S1290" s="10"/>
      <c r="T1290" s="10"/>
      <c r="U1290" s="10"/>
      <c r="V1290" s="10"/>
      <c r="W1290" s="10"/>
      <c r="X1290" s="10"/>
    </row>
    <row r="1291" spans="7:24">
      <c r="G1291" s="10"/>
      <c r="H1291" s="10"/>
      <c r="I1291" s="10"/>
      <c r="J1291" s="10"/>
      <c r="K1291" s="10"/>
      <c r="L1291" s="10"/>
      <c r="M1291" s="10"/>
      <c r="N1291" s="10"/>
      <c r="O1291" s="10"/>
      <c r="P1291" s="10"/>
      <c r="Q1291" s="10"/>
      <c r="R1291" s="10"/>
      <c r="S1291" s="10"/>
      <c r="T1291" s="10"/>
      <c r="U1291" s="10"/>
      <c r="V1291" s="10"/>
      <c r="W1291" s="10"/>
      <c r="X1291" s="10"/>
    </row>
    <row r="1292" spans="7:24">
      <c r="G1292" s="10"/>
      <c r="H1292" s="10"/>
      <c r="I1292" s="10"/>
      <c r="J1292" s="10"/>
      <c r="K1292" s="10"/>
      <c r="L1292" s="10"/>
      <c r="M1292" s="10"/>
      <c r="N1292" s="10"/>
      <c r="O1292" s="10"/>
      <c r="P1292" s="10"/>
      <c r="Q1292" s="10"/>
      <c r="R1292" s="10"/>
      <c r="S1292" s="10"/>
      <c r="T1292" s="10"/>
      <c r="U1292" s="10"/>
      <c r="V1292" s="10"/>
      <c r="W1292" s="10"/>
      <c r="X1292" s="10"/>
    </row>
    <row r="1293" spans="7:24">
      <c r="G1293" s="10"/>
      <c r="H1293" s="10"/>
      <c r="I1293" s="10"/>
      <c r="J1293" s="10"/>
      <c r="K1293" s="10"/>
      <c r="L1293" s="10"/>
      <c r="M1293" s="10"/>
      <c r="N1293" s="10"/>
      <c r="O1293" s="10"/>
      <c r="P1293" s="10"/>
      <c r="Q1293" s="10"/>
      <c r="R1293" s="10"/>
      <c r="S1293" s="10"/>
      <c r="T1293" s="10"/>
      <c r="U1293" s="10"/>
      <c r="V1293" s="10"/>
      <c r="W1293" s="10"/>
      <c r="X1293" s="10"/>
    </row>
    <row r="1294" spans="7:24">
      <c r="G1294" s="10"/>
      <c r="H1294" s="10"/>
      <c r="I1294" s="10"/>
      <c r="J1294" s="10"/>
      <c r="K1294" s="10"/>
      <c r="L1294" s="10"/>
      <c r="M1294" s="10"/>
      <c r="N1294" s="10"/>
      <c r="O1294" s="10"/>
      <c r="P1294" s="10"/>
      <c r="Q1294" s="10"/>
      <c r="R1294" s="10"/>
      <c r="S1294" s="10"/>
      <c r="T1294" s="10"/>
      <c r="U1294" s="10"/>
      <c r="V1294" s="10"/>
      <c r="W1294" s="10"/>
      <c r="X1294" s="10"/>
    </row>
    <row r="1295" spans="7:24">
      <c r="G1295" s="10"/>
      <c r="H1295" s="10"/>
      <c r="I1295" s="10"/>
      <c r="J1295" s="10"/>
      <c r="K1295" s="10"/>
      <c r="L1295" s="10"/>
      <c r="M1295" s="10"/>
      <c r="N1295" s="10"/>
      <c r="O1295" s="10"/>
      <c r="P1295" s="10"/>
      <c r="Q1295" s="10"/>
      <c r="R1295" s="10"/>
      <c r="S1295" s="10"/>
      <c r="T1295" s="10"/>
      <c r="U1295" s="10"/>
      <c r="V1295" s="10"/>
      <c r="W1295" s="10"/>
      <c r="X1295" s="10"/>
    </row>
    <row r="1296" spans="7:24">
      <c r="G1296" s="10"/>
      <c r="H1296" s="10"/>
      <c r="I1296" s="10"/>
      <c r="J1296" s="10"/>
      <c r="K1296" s="10"/>
      <c r="L1296" s="10"/>
      <c r="M1296" s="10"/>
      <c r="N1296" s="10"/>
      <c r="O1296" s="10"/>
      <c r="P1296" s="10"/>
      <c r="Q1296" s="10"/>
      <c r="R1296" s="10"/>
      <c r="S1296" s="10"/>
      <c r="T1296" s="10"/>
      <c r="U1296" s="10"/>
      <c r="V1296" s="10"/>
      <c r="W1296" s="10"/>
      <c r="X1296" s="10"/>
    </row>
    <row r="1297" spans="7:24">
      <c r="G1297" s="10"/>
      <c r="H1297" s="10"/>
      <c r="I1297" s="10"/>
      <c r="J1297" s="10"/>
      <c r="K1297" s="10"/>
      <c r="L1297" s="10"/>
      <c r="M1297" s="10"/>
      <c r="N1297" s="10"/>
      <c r="O1297" s="10"/>
      <c r="P1297" s="10"/>
      <c r="Q1297" s="10"/>
      <c r="R1297" s="10"/>
      <c r="S1297" s="10"/>
      <c r="T1297" s="10"/>
      <c r="U1297" s="10"/>
      <c r="V1297" s="10"/>
      <c r="W1297" s="10"/>
      <c r="X1297" s="10"/>
    </row>
    <row r="1298" spans="7:24">
      <c r="G1298" s="10"/>
      <c r="H1298" s="10"/>
      <c r="I1298" s="10"/>
      <c r="J1298" s="10"/>
      <c r="K1298" s="10"/>
      <c r="L1298" s="10"/>
      <c r="M1298" s="10"/>
      <c r="N1298" s="10"/>
      <c r="O1298" s="10"/>
      <c r="P1298" s="10"/>
      <c r="Q1298" s="10"/>
      <c r="R1298" s="10"/>
      <c r="S1298" s="10"/>
      <c r="T1298" s="10"/>
      <c r="U1298" s="10"/>
      <c r="V1298" s="10"/>
      <c r="W1298" s="10"/>
      <c r="X1298" s="10"/>
    </row>
    <row r="1299" spans="7:24">
      <c r="G1299" s="10"/>
      <c r="H1299" s="10"/>
      <c r="I1299" s="10"/>
      <c r="J1299" s="10"/>
      <c r="K1299" s="10"/>
      <c r="L1299" s="10"/>
      <c r="M1299" s="10"/>
      <c r="N1299" s="10"/>
      <c r="O1299" s="10"/>
      <c r="P1299" s="10"/>
      <c r="Q1299" s="10"/>
      <c r="R1299" s="10"/>
      <c r="S1299" s="10"/>
      <c r="T1299" s="10"/>
      <c r="U1299" s="10"/>
      <c r="V1299" s="10"/>
      <c r="W1299" s="10"/>
      <c r="X1299" s="10"/>
    </row>
    <row r="1300" spans="7:24">
      <c r="G1300" s="10"/>
      <c r="H1300" s="10"/>
      <c r="I1300" s="10"/>
      <c r="J1300" s="10"/>
      <c r="K1300" s="10"/>
      <c r="L1300" s="10"/>
      <c r="M1300" s="10"/>
      <c r="N1300" s="10"/>
      <c r="O1300" s="10"/>
      <c r="P1300" s="10"/>
      <c r="Q1300" s="10"/>
      <c r="R1300" s="10"/>
      <c r="S1300" s="10"/>
      <c r="T1300" s="10"/>
      <c r="U1300" s="10"/>
      <c r="V1300" s="10"/>
      <c r="W1300" s="10"/>
      <c r="X1300" s="10"/>
    </row>
    <row r="1301" spans="7:24">
      <c r="G1301" s="10"/>
      <c r="H1301" s="10"/>
      <c r="I1301" s="10"/>
      <c r="J1301" s="10"/>
      <c r="K1301" s="10"/>
      <c r="L1301" s="10"/>
      <c r="M1301" s="10"/>
      <c r="N1301" s="10"/>
      <c r="O1301" s="10"/>
      <c r="P1301" s="10"/>
      <c r="Q1301" s="10"/>
      <c r="R1301" s="10"/>
      <c r="S1301" s="10"/>
      <c r="T1301" s="10"/>
      <c r="U1301" s="10"/>
      <c r="V1301" s="10"/>
      <c r="W1301" s="10"/>
      <c r="X1301" s="10"/>
    </row>
    <row r="1302" spans="7:24">
      <c r="G1302" s="10"/>
      <c r="H1302" s="10"/>
      <c r="I1302" s="10"/>
      <c r="J1302" s="10"/>
      <c r="K1302" s="10"/>
      <c r="L1302" s="10"/>
      <c r="M1302" s="10"/>
      <c r="N1302" s="10"/>
      <c r="O1302" s="10"/>
      <c r="P1302" s="10"/>
      <c r="Q1302" s="10"/>
      <c r="R1302" s="10"/>
      <c r="S1302" s="10"/>
      <c r="T1302" s="10"/>
      <c r="U1302" s="10"/>
      <c r="V1302" s="10"/>
      <c r="W1302" s="10"/>
      <c r="X1302" s="10"/>
    </row>
    <row r="1303" spans="7:24">
      <c r="G1303" s="10"/>
      <c r="H1303" s="10"/>
      <c r="I1303" s="10"/>
      <c r="J1303" s="10"/>
      <c r="K1303" s="10"/>
      <c r="L1303" s="10"/>
      <c r="M1303" s="10"/>
      <c r="N1303" s="10"/>
      <c r="O1303" s="10"/>
      <c r="P1303" s="10"/>
      <c r="Q1303" s="10"/>
      <c r="R1303" s="10"/>
      <c r="S1303" s="10"/>
      <c r="T1303" s="10"/>
      <c r="U1303" s="10"/>
      <c r="V1303" s="10"/>
      <c r="W1303" s="10"/>
      <c r="X1303" s="10"/>
    </row>
    <row r="1304" spans="7:24">
      <c r="G1304" s="10"/>
      <c r="H1304" s="10"/>
      <c r="I1304" s="10"/>
      <c r="J1304" s="10"/>
      <c r="K1304" s="10"/>
      <c r="L1304" s="10"/>
      <c r="M1304" s="10"/>
      <c r="N1304" s="10"/>
      <c r="O1304" s="10"/>
      <c r="P1304" s="10"/>
      <c r="Q1304" s="10"/>
      <c r="R1304" s="10"/>
      <c r="S1304" s="10"/>
      <c r="T1304" s="10"/>
      <c r="U1304" s="10"/>
      <c r="V1304" s="10"/>
      <c r="W1304" s="10"/>
      <c r="X1304" s="10"/>
    </row>
    <row r="1305" spans="7:24">
      <c r="G1305" s="10"/>
      <c r="H1305" s="10"/>
      <c r="I1305" s="10"/>
      <c r="J1305" s="10"/>
      <c r="K1305" s="10"/>
      <c r="L1305" s="10"/>
      <c r="M1305" s="10"/>
      <c r="N1305" s="10"/>
      <c r="O1305" s="10"/>
      <c r="P1305" s="10"/>
      <c r="Q1305" s="10"/>
      <c r="R1305" s="10"/>
      <c r="S1305" s="10"/>
      <c r="T1305" s="10"/>
      <c r="U1305" s="10"/>
      <c r="V1305" s="10"/>
      <c r="W1305" s="10"/>
      <c r="X1305" s="10"/>
    </row>
    <row r="1306" spans="7:24">
      <c r="G1306" s="10"/>
      <c r="H1306" s="10"/>
      <c r="I1306" s="10"/>
      <c r="J1306" s="10"/>
      <c r="K1306" s="10"/>
      <c r="L1306" s="10"/>
      <c r="M1306" s="10"/>
      <c r="N1306" s="10"/>
      <c r="O1306" s="10"/>
      <c r="P1306" s="10"/>
      <c r="Q1306" s="10"/>
      <c r="R1306" s="10"/>
      <c r="S1306" s="10"/>
      <c r="T1306" s="10"/>
      <c r="U1306" s="10"/>
      <c r="V1306" s="10"/>
      <c r="W1306" s="10"/>
      <c r="X1306" s="10"/>
    </row>
    <row r="1307" spans="7:24">
      <c r="G1307" s="10"/>
      <c r="H1307" s="10"/>
      <c r="I1307" s="10"/>
      <c r="J1307" s="10"/>
      <c r="K1307" s="10"/>
      <c r="L1307" s="10"/>
      <c r="M1307" s="10"/>
      <c r="N1307" s="10"/>
      <c r="O1307" s="10"/>
      <c r="P1307" s="10"/>
      <c r="Q1307" s="10"/>
      <c r="R1307" s="10"/>
      <c r="S1307" s="10"/>
      <c r="T1307" s="10"/>
      <c r="U1307" s="10"/>
      <c r="V1307" s="10"/>
      <c r="W1307" s="10"/>
      <c r="X1307" s="10"/>
    </row>
    <row r="1308" spans="7:24">
      <c r="G1308" s="10"/>
      <c r="H1308" s="10"/>
      <c r="I1308" s="10"/>
      <c r="J1308" s="10"/>
      <c r="K1308" s="10"/>
      <c r="L1308" s="10"/>
      <c r="M1308" s="10"/>
      <c r="N1308" s="10"/>
      <c r="O1308" s="10"/>
      <c r="P1308" s="10"/>
      <c r="Q1308" s="10"/>
      <c r="R1308" s="10"/>
      <c r="S1308" s="10"/>
      <c r="T1308" s="10"/>
      <c r="U1308" s="10"/>
      <c r="V1308" s="10"/>
      <c r="W1308" s="10"/>
      <c r="X1308" s="10"/>
    </row>
    <row r="1309" spans="7:24">
      <c r="G1309" s="10"/>
      <c r="H1309" s="10"/>
      <c r="I1309" s="10"/>
      <c r="J1309" s="10"/>
      <c r="K1309" s="10"/>
      <c r="L1309" s="10"/>
      <c r="M1309" s="10"/>
      <c r="N1309" s="10"/>
      <c r="O1309" s="10"/>
      <c r="P1309" s="10"/>
      <c r="Q1309" s="10"/>
      <c r="R1309" s="10"/>
      <c r="S1309" s="10"/>
      <c r="T1309" s="10"/>
      <c r="U1309" s="10"/>
      <c r="V1309" s="10"/>
      <c r="W1309" s="10"/>
      <c r="X1309" s="10"/>
    </row>
    <row r="1310" spans="7:24">
      <c r="G1310" s="10"/>
      <c r="H1310" s="10"/>
      <c r="I1310" s="10"/>
      <c r="J1310" s="10"/>
      <c r="K1310" s="10"/>
      <c r="L1310" s="10"/>
      <c r="M1310" s="10"/>
      <c r="N1310" s="10"/>
      <c r="O1310" s="10"/>
      <c r="P1310" s="10"/>
      <c r="Q1310" s="10"/>
      <c r="R1310" s="10"/>
      <c r="S1310" s="10"/>
      <c r="T1310" s="10"/>
      <c r="U1310" s="10"/>
      <c r="V1310" s="10"/>
      <c r="W1310" s="10"/>
      <c r="X1310" s="10"/>
    </row>
    <row r="1311" spans="7:24">
      <c r="G1311" s="10"/>
      <c r="H1311" s="10"/>
      <c r="I1311" s="10"/>
      <c r="J1311" s="10"/>
      <c r="K1311" s="10"/>
      <c r="L1311" s="10"/>
      <c r="M1311" s="10"/>
      <c r="N1311" s="10"/>
      <c r="O1311" s="10"/>
      <c r="P1311" s="10"/>
      <c r="Q1311" s="10"/>
      <c r="R1311" s="10"/>
      <c r="S1311" s="10"/>
      <c r="T1311" s="10"/>
      <c r="U1311" s="10"/>
      <c r="V1311" s="10"/>
      <c r="W1311" s="10"/>
      <c r="X1311" s="10"/>
    </row>
    <row r="1312" spans="7:24">
      <c r="G1312" s="10"/>
      <c r="H1312" s="10"/>
      <c r="I1312" s="10"/>
      <c r="J1312" s="10"/>
      <c r="K1312" s="10"/>
      <c r="L1312" s="10"/>
      <c r="M1312" s="10"/>
      <c r="N1312" s="10"/>
      <c r="O1312" s="10"/>
      <c r="P1312" s="10"/>
      <c r="Q1312" s="10"/>
      <c r="R1312" s="10"/>
      <c r="S1312" s="10"/>
      <c r="T1312" s="10"/>
      <c r="U1312" s="10"/>
      <c r="V1312" s="10"/>
      <c r="W1312" s="10"/>
      <c r="X1312" s="10"/>
    </row>
    <row r="1313" spans="7:24">
      <c r="G1313" s="10"/>
      <c r="H1313" s="10"/>
      <c r="I1313" s="10"/>
      <c r="J1313" s="10"/>
      <c r="K1313" s="10"/>
      <c r="L1313" s="10"/>
      <c r="M1313" s="10"/>
      <c r="N1313" s="10"/>
      <c r="O1313" s="10"/>
      <c r="P1313" s="10"/>
      <c r="Q1313" s="10"/>
      <c r="R1313" s="10"/>
      <c r="S1313" s="10"/>
      <c r="T1313" s="10"/>
      <c r="U1313" s="10"/>
      <c r="V1313" s="10"/>
      <c r="W1313" s="10"/>
      <c r="X1313" s="10"/>
    </row>
    <row r="1314" spans="7:24">
      <c r="G1314" s="10"/>
      <c r="H1314" s="10"/>
      <c r="I1314" s="10"/>
      <c r="J1314" s="10"/>
      <c r="K1314" s="10"/>
      <c r="L1314" s="10"/>
      <c r="M1314" s="10"/>
      <c r="N1314" s="10"/>
      <c r="O1314" s="10"/>
      <c r="P1314" s="10"/>
      <c r="Q1314" s="10"/>
      <c r="R1314" s="10"/>
      <c r="S1314" s="10"/>
      <c r="T1314" s="10"/>
      <c r="U1314" s="10"/>
      <c r="V1314" s="10"/>
      <c r="W1314" s="10"/>
      <c r="X1314" s="10"/>
    </row>
    <row r="1315" spans="7:24">
      <c r="G1315" s="10"/>
      <c r="H1315" s="10"/>
      <c r="I1315" s="10"/>
      <c r="J1315" s="10"/>
      <c r="K1315" s="10"/>
      <c r="L1315" s="10"/>
      <c r="M1315" s="10"/>
      <c r="N1315" s="10"/>
      <c r="O1315" s="10"/>
      <c r="P1315" s="10"/>
      <c r="Q1315" s="10"/>
      <c r="R1315" s="10"/>
      <c r="S1315" s="10"/>
      <c r="T1315" s="10"/>
      <c r="U1315" s="10"/>
      <c r="V1315" s="10"/>
      <c r="W1315" s="10"/>
      <c r="X1315" s="10"/>
    </row>
    <row r="1316" spans="7:24">
      <c r="G1316" s="10"/>
      <c r="H1316" s="10"/>
      <c r="I1316" s="10"/>
      <c r="J1316" s="10"/>
      <c r="K1316" s="10"/>
      <c r="L1316" s="10"/>
      <c r="M1316" s="10"/>
      <c r="N1316" s="10"/>
      <c r="O1316" s="10"/>
      <c r="P1316" s="10"/>
      <c r="Q1316" s="10"/>
      <c r="R1316" s="10"/>
      <c r="S1316" s="10"/>
      <c r="T1316" s="10"/>
      <c r="U1316" s="10"/>
      <c r="V1316" s="10"/>
      <c r="W1316" s="10"/>
      <c r="X1316" s="10"/>
    </row>
    <row r="1317" spans="7:24">
      <c r="G1317" s="10"/>
      <c r="H1317" s="10"/>
      <c r="I1317" s="10"/>
      <c r="J1317" s="10"/>
      <c r="K1317" s="10"/>
      <c r="L1317" s="10"/>
      <c r="M1317" s="10"/>
      <c r="N1317" s="10"/>
      <c r="O1317" s="10"/>
      <c r="P1317" s="10"/>
      <c r="Q1317" s="10"/>
      <c r="R1317" s="10"/>
      <c r="S1317" s="10"/>
      <c r="T1317" s="10"/>
      <c r="U1317" s="10"/>
      <c r="V1317" s="10"/>
      <c r="W1317" s="10"/>
      <c r="X1317" s="10"/>
    </row>
    <row r="1318" spans="7:24">
      <c r="G1318" s="10"/>
      <c r="H1318" s="10"/>
      <c r="I1318" s="10"/>
      <c r="J1318" s="10"/>
      <c r="K1318" s="10"/>
      <c r="L1318" s="10"/>
      <c r="M1318" s="10"/>
      <c r="N1318" s="10"/>
      <c r="O1318" s="10"/>
      <c r="P1318" s="10"/>
      <c r="Q1318" s="10"/>
      <c r="R1318" s="10"/>
      <c r="S1318" s="10"/>
      <c r="T1318" s="10"/>
      <c r="U1318" s="10"/>
      <c r="V1318" s="10"/>
      <c r="W1318" s="10"/>
      <c r="X1318" s="10"/>
    </row>
    <row r="1319" spans="7:24">
      <c r="G1319" s="10"/>
      <c r="H1319" s="10"/>
      <c r="I1319" s="10"/>
      <c r="J1319" s="10"/>
      <c r="K1319" s="10"/>
      <c r="L1319" s="10"/>
      <c r="M1319" s="10"/>
      <c r="N1319" s="10"/>
      <c r="O1319" s="10"/>
      <c r="P1319" s="10"/>
      <c r="Q1319" s="10"/>
      <c r="R1319" s="10"/>
      <c r="S1319" s="10"/>
      <c r="T1319" s="10"/>
      <c r="U1319" s="10"/>
      <c r="V1319" s="10"/>
      <c r="W1319" s="10"/>
      <c r="X1319" s="10"/>
    </row>
    <row r="1320" spans="7:24">
      <c r="G1320" s="10"/>
      <c r="H1320" s="10"/>
      <c r="I1320" s="10"/>
      <c r="J1320" s="10"/>
      <c r="K1320" s="10"/>
      <c r="L1320" s="10"/>
      <c r="M1320" s="10"/>
      <c r="N1320" s="10"/>
      <c r="O1320" s="10"/>
      <c r="P1320" s="10"/>
      <c r="Q1320" s="10"/>
      <c r="R1320" s="10"/>
      <c r="S1320" s="10"/>
      <c r="T1320" s="10"/>
      <c r="U1320" s="10"/>
      <c r="V1320" s="10"/>
      <c r="W1320" s="10"/>
      <c r="X1320" s="10"/>
    </row>
    <row r="1321" spans="7:24">
      <c r="G1321" s="10"/>
      <c r="H1321" s="10"/>
      <c r="I1321" s="10"/>
      <c r="J1321" s="10"/>
      <c r="K1321" s="10"/>
      <c r="L1321" s="10"/>
      <c r="M1321" s="10"/>
      <c r="N1321" s="10"/>
      <c r="O1321" s="10"/>
      <c r="P1321" s="10"/>
      <c r="Q1321" s="10"/>
      <c r="R1321" s="10"/>
      <c r="S1321" s="10"/>
      <c r="T1321" s="10"/>
      <c r="U1321" s="10"/>
      <c r="V1321" s="10"/>
      <c r="W1321" s="10"/>
      <c r="X1321" s="10"/>
    </row>
    <row r="1322" spans="7:24">
      <c r="G1322" s="10"/>
      <c r="H1322" s="10"/>
      <c r="I1322" s="10"/>
      <c r="J1322" s="10"/>
      <c r="K1322" s="10"/>
      <c r="L1322" s="10"/>
      <c r="M1322" s="10"/>
      <c r="N1322" s="10"/>
      <c r="O1322" s="10"/>
      <c r="P1322" s="10"/>
      <c r="Q1322" s="10"/>
      <c r="R1322" s="10"/>
      <c r="S1322" s="10"/>
      <c r="T1322" s="10"/>
      <c r="U1322" s="10"/>
      <c r="V1322" s="10"/>
      <c r="W1322" s="10"/>
      <c r="X1322" s="10"/>
    </row>
    <row r="1323" spans="7:24">
      <c r="G1323" s="10"/>
      <c r="H1323" s="10"/>
      <c r="I1323" s="10"/>
      <c r="J1323" s="10"/>
      <c r="K1323" s="10"/>
      <c r="L1323" s="10"/>
      <c r="M1323" s="10"/>
      <c r="N1323" s="10"/>
      <c r="O1323" s="10"/>
      <c r="P1323" s="10"/>
      <c r="Q1323" s="10"/>
      <c r="R1323" s="10"/>
      <c r="S1323" s="10"/>
      <c r="T1323" s="10"/>
      <c r="U1323" s="10"/>
      <c r="V1323" s="10"/>
      <c r="W1323" s="10"/>
      <c r="X1323" s="10"/>
    </row>
    <row r="1324" spans="7:24">
      <c r="G1324" s="10"/>
      <c r="H1324" s="10"/>
      <c r="I1324" s="10"/>
      <c r="J1324" s="10"/>
      <c r="K1324" s="10"/>
      <c r="L1324" s="10"/>
      <c r="M1324" s="10"/>
      <c r="N1324" s="10"/>
      <c r="O1324" s="10"/>
      <c r="P1324" s="10"/>
      <c r="Q1324" s="10"/>
      <c r="R1324" s="10"/>
      <c r="S1324" s="10"/>
      <c r="T1324" s="10"/>
      <c r="U1324" s="10"/>
      <c r="V1324" s="10"/>
      <c r="W1324" s="10"/>
      <c r="X1324" s="10"/>
    </row>
    <row r="1325" spans="7:24">
      <c r="G1325" s="10"/>
      <c r="H1325" s="10"/>
      <c r="I1325" s="10"/>
      <c r="J1325" s="10"/>
      <c r="K1325" s="10"/>
      <c r="L1325" s="10"/>
      <c r="M1325" s="10"/>
      <c r="N1325" s="10"/>
      <c r="O1325" s="10"/>
      <c r="P1325" s="10"/>
      <c r="Q1325" s="10"/>
      <c r="R1325" s="10"/>
      <c r="S1325" s="10"/>
      <c r="T1325" s="10"/>
      <c r="U1325" s="10"/>
      <c r="V1325" s="10"/>
      <c r="W1325" s="10"/>
      <c r="X1325" s="10"/>
    </row>
    <row r="1326" spans="7:24">
      <c r="G1326" s="10"/>
      <c r="H1326" s="10"/>
      <c r="I1326" s="10"/>
      <c r="J1326" s="10"/>
      <c r="K1326" s="10"/>
      <c r="L1326" s="10"/>
      <c r="M1326" s="10"/>
      <c r="N1326" s="10"/>
      <c r="O1326" s="10"/>
      <c r="P1326" s="10"/>
      <c r="Q1326" s="10"/>
      <c r="R1326" s="10"/>
      <c r="S1326" s="10"/>
      <c r="T1326" s="10"/>
      <c r="U1326" s="10"/>
      <c r="V1326" s="10"/>
      <c r="W1326" s="10"/>
      <c r="X1326" s="10"/>
    </row>
    <row r="1327" spans="7:24">
      <c r="G1327" s="10"/>
      <c r="H1327" s="10"/>
      <c r="I1327" s="10"/>
      <c r="J1327" s="10"/>
      <c r="K1327" s="10"/>
      <c r="L1327" s="10"/>
      <c r="M1327" s="10"/>
      <c r="N1327" s="10"/>
      <c r="O1327" s="10"/>
      <c r="P1327" s="10"/>
      <c r="Q1327" s="10"/>
      <c r="R1327" s="10"/>
      <c r="S1327" s="10"/>
      <c r="T1327" s="10"/>
      <c r="U1327" s="10"/>
      <c r="V1327" s="10"/>
      <c r="W1327" s="10"/>
      <c r="X1327" s="10"/>
    </row>
    <row r="1328" spans="7:24">
      <c r="G1328" s="10"/>
      <c r="H1328" s="10"/>
      <c r="I1328" s="10"/>
      <c r="J1328" s="10"/>
      <c r="K1328" s="10"/>
      <c r="L1328" s="10"/>
      <c r="M1328" s="10"/>
      <c r="N1328" s="10"/>
      <c r="O1328" s="10"/>
      <c r="P1328" s="10"/>
      <c r="Q1328" s="10"/>
      <c r="R1328" s="10"/>
      <c r="S1328" s="10"/>
      <c r="T1328" s="10"/>
      <c r="U1328" s="10"/>
      <c r="V1328" s="10"/>
      <c r="W1328" s="10"/>
      <c r="X1328" s="10"/>
    </row>
    <row r="1329" spans="7:24">
      <c r="G1329" s="10"/>
      <c r="H1329" s="10"/>
      <c r="I1329" s="10"/>
      <c r="J1329" s="10"/>
      <c r="K1329" s="10"/>
      <c r="L1329" s="10"/>
      <c r="M1329" s="10"/>
      <c r="N1329" s="10"/>
      <c r="O1329" s="10"/>
      <c r="P1329" s="10"/>
      <c r="Q1329" s="10"/>
      <c r="R1329" s="10"/>
      <c r="S1329" s="10"/>
      <c r="T1329" s="10"/>
      <c r="U1329" s="10"/>
      <c r="V1329" s="10"/>
      <c r="W1329" s="10"/>
      <c r="X1329" s="10"/>
    </row>
    <row r="1330" spans="7:24">
      <c r="G1330" s="10"/>
      <c r="H1330" s="10"/>
      <c r="I1330" s="10"/>
      <c r="J1330" s="10"/>
      <c r="K1330" s="10"/>
      <c r="L1330" s="10"/>
      <c r="M1330" s="10"/>
      <c r="N1330" s="10"/>
      <c r="O1330" s="10"/>
      <c r="P1330" s="10"/>
      <c r="Q1330" s="10"/>
      <c r="R1330" s="10"/>
      <c r="S1330" s="10"/>
      <c r="T1330" s="10"/>
      <c r="U1330" s="10"/>
      <c r="V1330" s="10"/>
      <c r="W1330" s="10"/>
      <c r="X1330" s="10"/>
    </row>
    <row r="1331" spans="7:24">
      <c r="G1331" s="10"/>
      <c r="H1331" s="10"/>
      <c r="I1331" s="10"/>
      <c r="J1331" s="10"/>
      <c r="K1331" s="10"/>
      <c r="L1331" s="10"/>
      <c r="M1331" s="10"/>
      <c r="N1331" s="10"/>
      <c r="O1331" s="10"/>
      <c r="P1331" s="10"/>
      <c r="Q1331" s="10"/>
      <c r="R1331" s="10"/>
      <c r="S1331" s="10"/>
      <c r="T1331" s="10"/>
      <c r="U1331" s="10"/>
      <c r="V1331" s="10"/>
      <c r="W1331" s="10"/>
      <c r="X1331" s="10"/>
    </row>
    <row r="1332" spans="7:24">
      <c r="G1332" s="10"/>
      <c r="H1332" s="10"/>
      <c r="I1332" s="10"/>
      <c r="J1332" s="10"/>
      <c r="K1332" s="10"/>
      <c r="L1332" s="10"/>
      <c r="M1332" s="10"/>
      <c r="N1332" s="10"/>
      <c r="O1332" s="10"/>
      <c r="P1332" s="10"/>
      <c r="Q1332" s="10"/>
      <c r="R1332" s="10"/>
      <c r="S1332" s="10"/>
      <c r="T1332" s="10"/>
      <c r="U1332" s="10"/>
      <c r="V1332" s="10"/>
      <c r="W1332" s="10"/>
      <c r="X1332" s="10"/>
    </row>
    <row r="1333" spans="7:24">
      <c r="G1333" s="10"/>
      <c r="H1333" s="10"/>
      <c r="I1333" s="10"/>
      <c r="J1333" s="10"/>
      <c r="K1333" s="10"/>
      <c r="L1333" s="10"/>
      <c r="M1333" s="10"/>
      <c r="N1333" s="10"/>
      <c r="O1333" s="10"/>
      <c r="P1333" s="10"/>
      <c r="Q1333" s="10"/>
      <c r="R1333" s="10"/>
      <c r="S1333" s="10"/>
      <c r="T1333" s="10"/>
      <c r="U1333" s="10"/>
      <c r="V1333" s="10"/>
      <c r="W1333" s="10"/>
      <c r="X1333" s="10"/>
    </row>
    <row r="1334" spans="7:24">
      <c r="G1334" s="10"/>
      <c r="H1334" s="10"/>
      <c r="I1334" s="10"/>
      <c r="J1334" s="10"/>
      <c r="K1334" s="10"/>
      <c r="L1334" s="10"/>
      <c r="M1334" s="10"/>
      <c r="N1334" s="10"/>
      <c r="O1334" s="10"/>
      <c r="P1334" s="10"/>
      <c r="Q1334" s="10"/>
      <c r="R1334" s="10"/>
      <c r="S1334" s="10"/>
      <c r="T1334" s="10"/>
      <c r="U1334" s="10"/>
      <c r="V1334" s="10"/>
      <c r="W1334" s="10"/>
      <c r="X1334" s="10"/>
    </row>
    <row r="1335" spans="7:24">
      <c r="G1335" s="10"/>
      <c r="H1335" s="10"/>
      <c r="I1335" s="10"/>
      <c r="J1335" s="10"/>
      <c r="K1335" s="10"/>
      <c r="L1335" s="10"/>
      <c r="M1335" s="10"/>
      <c r="N1335" s="10"/>
      <c r="O1335" s="10"/>
      <c r="P1335" s="10"/>
      <c r="Q1335" s="10"/>
      <c r="R1335" s="10"/>
      <c r="S1335" s="10"/>
      <c r="T1335" s="10"/>
      <c r="U1335" s="10"/>
      <c r="V1335" s="10"/>
      <c r="W1335" s="10"/>
      <c r="X1335" s="10"/>
    </row>
    <row r="1336" spans="7:24">
      <c r="G1336" s="10"/>
      <c r="H1336" s="10"/>
      <c r="I1336" s="10"/>
      <c r="J1336" s="10"/>
      <c r="K1336" s="10"/>
      <c r="L1336" s="10"/>
      <c r="M1336" s="10"/>
      <c r="N1336" s="10"/>
      <c r="O1336" s="10"/>
      <c r="P1336" s="10"/>
      <c r="Q1336" s="10"/>
      <c r="R1336" s="10"/>
      <c r="S1336" s="10"/>
      <c r="T1336" s="10"/>
      <c r="U1336" s="10"/>
      <c r="V1336" s="10"/>
      <c r="W1336" s="10"/>
      <c r="X1336" s="10"/>
    </row>
    <row r="1337" spans="7:24">
      <c r="G1337" s="10"/>
      <c r="H1337" s="10"/>
      <c r="I1337" s="10"/>
      <c r="J1337" s="10"/>
      <c r="K1337" s="10"/>
      <c r="L1337" s="10"/>
      <c r="M1337" s="10"/>
      <c r="N1337" s="10"/>
      <c r="O1337" s="10"/>
      <c r="P1337" s="10"/>
      <c r="Q1337" s="10"/>
      <c r="R1337" s="10"/>
      <c r="S1337" s="10"/>
      <c r="T1337" s="10"/>
      <c r="U1337" s="10"/>
      <c r="V1337" s="10"/>
      <c r="W1337" s="10"/>
      <c r="X1337" s="10"/>
    </row>
    <row r="1338" spans="7:24">
      <c r="G1338" s="10"/>
      <c r="H1338" s="10"/>
      <c r="I1338" s="10"/>
      <c r="J1338" s="10"/>
      <c r="K1338" s="10"/>
      <c r="L1338" s="10"/>
      <c r="M1338" s="10"/>
      <c r="N1338" s="10"/>
      <c r="O1338" s="10"/>
      <c r="P1338" s="10"/>
      <c r="Q1338" s="10"/>
      <c r="R1338" s="10"/>
      <c r="S1338" s="10"/>
      <c r="T1338" s="10"/>
      <c r="U1338" s="10"/>
      <c r="V1338" s="10"/>
      <c r="W1338" s="10"/>
      <c r="X1338" s="10"/>
    </row>
    <row r="1339" spans="7:24">
      <c r="G1339" s="10"/>
      <c r="H1339" s="10"/>
      <c r="I1339" s="10"/>
      <c r="J1339" s="10"/>
      <c r="K1339" s="10"/>
      <c r="L1339" s="10"/>
      <c r="M1339" s="10"/>
      <c r="N1339" s="10"/>
      <c r="O1339" s="10"/>
      <c r="P1339" s="10"/>
      <c r="Q1339" s="10"/>
      <c r="R1339" s="10"/>
      <c r="S1339" s="10"/>
      <c r="T1339" s="10"/>
      <c r="U1339" s="10"/>
      <c r="V1339" s="10"/>
      <c r="W1339" s="10"/>
      <c r="X1339" s="10"/>
    </row>
    <row r="1340" spans="7:24">
      <c r="G1340" s="10"/>
      <c r="H1340" s="10"/>
      <c r="I1340" s="10"/>
      <c r="J1340" s="10"/>
      <c r="K1340" s="10"/>
      <c r="L1340" s="10"/>
      <c r="M1340" s="10"/>
      <c r="N1340" s="10"/>
      <c r="O1340" s="10"/>
      <c r="P1340" s="10"/>
      <c r="Q1340" s="10"/>
      <c r="R1340" s="10"/>
      <c r="S1340" s="10"/>
      <c r="T1340" s="10"/>
      <c r="U1340" s="10"/>
      <c r="V1340" s="10"/>
      <c r="W1340" s="10"/>
      <c r="X1340" s="10"/>
    </row>
    <row r="1341" spans="7:24">
      <c r="G1341" s="10"/>
      <c r="H1341" s="10"/>
      <c r="I1341" s="10"/>
      <c r="J1341" s="10"/>
      <c r="K1341" s="10"/>
      <c r="L1341" s="10"/>
      <c r="M1341" s="10"/>
      <c r="N1341" s="10"/>
      <c r="O1341" s="10"/>
      <c r="P1341" s="10"/>
      <c r="Q1341" s="10"/>
      <c r="R1341" s="10"/>
      <c r="S1341" s="10"/>
      <c r="T1341" s="10"/>
      <c r="U1341" s="10"/>
      <c r="V1341" s="10"/>
      <c r="W1341" s="10"/>
      <c r="X1341" s="10"/>
    </row>
    <row r="1342" spans="7:24">
      <c r="G1342" s="10"/>
      <c r="H1342" s="10"/>
      <c r="I1342" s="10"/>
      <c r="J1342" s="10"/>
      <c r="K1342" s="10"/>
      <c r="L1342" s="10"/>
      <c r="M1342" s="10"/>
      <c r="N1342" s="10"/>
      <c r="O1342" s="10"/>
      <c r="P1342" s="10"/>
      <c r="Q1342" s="10"/>
      <c r="R1342" s="10"/>
      <c r="S1342" s="10"/>
      <c r="T1342" s="10"/>
      <c r="U1342" s="10"/>
      <c r="V1342" s="10"/>
      <c r="W1342" s="10"/>
      <c r="X1342" s="10"/>
    </row>
    <row r="1343" spans="7:24">
      <c r="G1343" s="10"/>
      <c r="H1343" s="10"/>
      <c r="I1343" s="10"/>
      <c r="J1343" s="10"/>
      <c r="K1343" s="10"/>
      <c r="L1343" s="10"/>
      <c r="M1343" s="10"/>
      <c r="N1343" s="10"/>
      <c r="O1343" s="10"/>
      <c r="P1343" s="10"/>
      <c r="Q1343" s="10"/>
      <c r="R1343" s="10"/>
      <c r="S1343" s="10"/>
      <c r="T1343" s="10"/>
      <c r="U1343" s="10"/>
      <c r="V1343" s="10"/>
      <c r="W1343" s="10"/>
      <c r="X1343" s="10"/>
    </row>
    <row r="1344" spans="7:24">
      <c r="G1344" s="10"/>
      <c r="H1344" s="10"/>
      <c r="I1344" s="10"/>
      <c r="J1344" s="10"/>
      <c r="K1344" s="10"/>
      <c r="L1344" s="10"/>
      <c r="M1344" s="10"/>
      <c r="N1344" s="10"/>
      <c r="O1344" s="10"/>
      <c r="P1344" s="10"/>
      <c r="Q1344" s="10"/>
      <c r="R1344" s="10"/>
      <c r="S1344" s="10"/>
      <c r="T1344" s="10"/>
      <c r="U1344" s="10"/>
      <c r="V1344" s="10"/>
      <c r="W1344" s="10"/>
      <c r="X1344" s="10"/>
    </row>
    <row r="1345" spans="7:24">
      <c r="G1345" s="10"/>
      <c r="H1345" s="10"/>
      <c r="I1345" s="10"/>
      <c r="J1345" s="10"/>
      <c r="K1345" s="10"/>
      <c r="L1345" s="10"/>
      <c r="M1345" s="10"/>
      <c r="N1345" s="10"/>
      <c r="O1345" s="10"/>
      <c r="P1345" s="10"/>
      <c r="Q1345" s="10"/>
      <c r="R1345" s="10"/>
      <c r="S1345" s="10"/>
      <c r="T1345" s="10"/>
      <c r="U1345" s="10"/>
      <c r="V1345" s="10"/>
      <c r="W1345" s="10"/>
      <c r="X1345" s="10"/>
    </row>
    <row r="1346" spans="7:24">
      <c r="G1346" s="10"/>
      <c r="H1346" s="10"/>
      <c r="I1346" s="10"/>
      <c r="J1346" s="10"/>
      <c r="K1346" s="10"/>
      <c r="L1346" s="10"/>
      <c r="M1346" s="10"/>
      <c r="N1346" s="10"/>
      <c r="O1346" s="10"/>
      <c r="P1346" s="10"/>
      <c r="Q1346" s="10"/>
      <c r="R1346" s="10"/>
      <c r="S1346" s="10"/>
      <c r="T1346" s="10"/>
      <c r="U1346" s="10"/>
      <c r="V1346" s="10"/>
      <c r="W1346" s="10"/>
      <c r="X1346" s="10"/>
    </row>
    <row r="1347" spans="7:24">
      <c r="G1347" s="10"/>
      <c r="H1347" s="10"/>
      <c r="I1347" s="10"/>
      <c r="J1347" s="10"/>
      <c r="K1347" s="10"/>
      <c r="L1347" s="10"/>
      <c r="M1347" s="10"/>
      <c r="N1347" s="10"/>
      <c r="O1347" s="10"/>
      <c r="P1347" s="10"/>
      <c r="Q1347" s="10"/>
      <c r="R1347" s="10"/>
      <c r="S1347" s="10"/>
      <c r="T1347" s="10"/>
      <c r="U1347" s="10"/>
      <c r="V1347" s="10"/>
      <c r="W1347" s="10"/>
      <c r="X1347" s="10"/>
    </row>
    <row r="1348" spans="7:24">
      <c r="G1348" s="10"/>
      <c r="H1348" s="10"/>
      <c r="I1348" s="10"/>
      <c r="J1348" s="10"/>
      <c r="K1348" s="10"/>
      <c r="L1348" s="10"/>
      <c r="M1348" s="10"/>
      <c r="N1348" s="10"/>
      <c r="O1348" s="10"/>
      <c r="P1348" s="10"/>
      <c r="Q1348" s="10"/>
      <c r="R1348" s="10"/>
      <c r="S1348" s="10"/>
      <c r="T1348" s="10"/>
      <c r="U1348" s="10"/>
      <c r="V1348" s="10"/>
      <c r="W1348" s="10"/>
      <c r="X1348" s="10"/>
    </row>
    <row r="1349" spans="7:24">
      <c r="G1349" s="10"/>
      <c r="H1349" s="10"/>
      <c r="I1349" s="10"/>
      <c r="J1349" s="10"/>
      <c r="K1349" s="10"/>
      <c r="L1349" s="10"/>
      <c r="M1349" s="10"/>
      <c r="N1349" s="10"/>
      <c r="O1349" s="10"/>
      <c r="P1349" s="10"/>
      <c r="Q1349" s="10"/>
      <c r="R1349" s="10"/>
      <c r="S1349" s="10"/>
      <c r="T1349" s="10"/>
      <c r="U1349" s="10"/>
      <c r="V1349" s="10"/>
      <c r="W1349" s="10"/>
      <c r="X1349" s="10"/>
    </row>
    <row r="1350" spans="7:24">
      <c r="G1350" s="10"/>
      <c r="H1350" s="10"/>
      <c r="I1350" s="10"/>
      <c r="J1350" s="10"/>
      <c r="K1350" s="10"/>
      <c r="L1350" s="10"/>
      <c r="M1350" s="10"/>
      <c r="N1350" s="10"/>
      <c r="O1350" s="10"/>
      <c r="P1350" s="10"/>
      <c r="Q1350" s="10"/>
      <c r="R1350" s="10"/>
      <c r="S1350" s="10"/>
      <c r="T1350" s="10"/>
      <c r="U1350" s="10"/>
      <c r="V1350" s="10"/>
      <c r="W1350" s="10"/>
      <c r="X1350" s="10"/>
    </row>
    <row r="1351" spans="7:24">
      <c r="G1351" s="10"/>
      <c r="H1351" s="10"/>
      <c r="I1351" s="10"/>
      <c r="J1351" s="10"/>
      <c r="K1351" s="10"/>
      <c r="L1351" s="10"/>
      <c r="M1351" s="10"/>
      <c r="N1351" s="10"/>
      <c r="O1351" s="10"/>
      <c r="P1351" s="10"/>
      <c r="Q1351" s="10"/>
      <c r="R1351" s="10"/>
      <c r="S1351" s="10"/>
      <c r="T1351" s="10"/>
      <c r="U1351" s="10"/>
      <c r="V1351" s="10"/>
      <c r="W1351" s="10"/>
      <c r="X1351" s="10"/>
    </row>
    <row r="1352" spans="7:24">
      <c r="G1352" s="10"/>
      <c r="H1352" s="10"/>
      <c r="I1352" s="10"/>
      <c r="J1352" s="10"/>
      <c r="K1352" s="10"/>
      <c r="L1352" s="10"/>
      <c r="M1352" s="10"/>
      <c r="N1352" s="10"/>
      <c r="O1352" s="10"/>
      <c r="P1352" s="10"/>
      <c r="Q1352" s="10"/>
      <c r="R1352" s="10"/>
      <c r="S1352" s="10"/>
      <c r="T1352" s="10"/>
      <c r="U1352" s="10"/>
      <c r="V1352" s="10"/>
      <c r="W1352" s="10"/>
      <c r="X1352" s="10"/>
    </row>
    <row r="1353" spans="7:24">
      <c r="G1353" s="10"/>
      <c r="H1353" s="10"/>
      <c r="I1353" s="10"/>
      <c r="J1353" s="10"/>
      <c r="K1353" s="10"/>
      <c r="L1353" s="10"/>
      <c r="M1353" s="10"/>
      <c r="N1353" s="10"/>
      <c r="O1353" s="10"/>
      <c r="P1353" s="10"/>
      <c r="Q1353" s="10"/>
      <c r="R1353" s="10"/>
      <c r="S1353" s="10"/>
      <c r="T1353" s="10"/>
      <c r="U1353" s="10"/>
      <c r="V1353" s="10"/>
      <c r="W1353" s="10"/>
      <c r="X1353" s="10"/>
    </row>
    <row r="1354" spans="7:24">
      <c r="G1354" s="10"/>
      <c r="H1354" s="10"/>
      <c r="I1354" s="10"/>
      <c r="J1354" s="10"/>
      <c r="K1354" s="10"/>
      <c r="L1354" s="10"/>
      <c r="M1354" s="10"/>
      <c r="N1354" s="10"/>
      <c r="O1354" s="10"/>
      <c r="P1354" s="10"/>
      <c r="Q1354" s="10"/>
      <c r="R1354" s="10"/>
      <c r="S1354" s="10"/>
      <c r="T1354" s="10"/>
      <c r="U1354" s="10"/>
      <c r="V1354" s="10"/>
      <c r="W1354" s="10"/>
      <c r="X1354" s="10"/>
    </row>
    <row r="1355" spans="7:24">
      <c r="G1355" s="10"/>
      <c r="H1355" s="10"/>
      <c r="I1355" s="10"/>
      <c r="J1355" s="10"/>
      <c r="K1355" s="10"/>
      <c r="L1355" s="10"/>
      <c r="M1355" s="10"/>
      <c r="N1355" s="10"/>
      <c r="O1355" s="10"/>
      <c r="P1355" s="10"/>
      <c r="Q1355" s="10"/>
      <c r="R1355" s="10"/>
      <c r="S1355" s="10"/>
      <c r="T1355" s="10"/>
      <c r="U1355" s="10"/>
      <c r="V1355" s="10"/>
      <c r="W1355" s="10"/>
      <c r="X1355" s="10"/>
    </row>
    <row r="1356" spans="7:24">
      <c r="G1356" s="10"/>
      <c r="H1356" s="10"/>
      <c r="I1356" s="10"/>
      <c r="J1356" s="10"/>
      <c r="K1356" s="10"/>
      <c r="L1356" s="10"/>
      <c r="M1356" s="10"/>
      <c r="N1356" s="10"/>
      <c r="O1356" s="10"/>
      <c r="P1356" s="10"/>
      <c r="Q1356" s="10"/>
      <c r="R1356" s="10"/>
      <c r="S1356" s="10"/>
      <c r="T1356" s="10"/>
      <c r="U1356" s="10"/>
      <c r="V1356" s="10"/>
      <c r="W1356" s="10"/>
      <c r="X1356" s="10"/>
    </row>
    <row r="1357" spans="7:24">
      <c r="G1357" s="10"/>
      <c r="H1357" s="10"/>
      <c r="I1357" s="10"/>
      <c r="J1357" s="10"/>
      <c r="K1357" s="10"/>
      <c r="L1357" s="10"/>
      <c r="M1357" s="10"/>
      <c r="N1357" s="10"/>
      <c r="O1357" s="10"/>
      <c r="P1357" s="10"/>
      <c r="Q1357" s="10"/>
      <c r="R1357" s="10"/>
      <c r="S1357" s="10"/>
      <c r="T1357" s="10"/>
      <c r="U1357" s="10"/>
      <c r="V1357" s="10"/>
      <c r="W1357" s="10"/>
      <c r="X1357" s="10"/>
    </row>
    <row r="1358" spans="7:24">
      <c r="G1358" s="10"/>
      <c r="H1358" s="10"/>
      <c r="I1358" s="10"/>
      <c r="J1358" s="10"/>
      <c r="K1358" s="10"/>
      <c r="L1358" s="10"/>
      <c r="M1358" s="10"/>
      <c r="N1358" s="10"/>
      <c r="O1358" s="10"/>
      <c r="P1358" s="10"/>
      <c r="Q1358" s="10"/>
      <c r="R1358" s="10"/>
      <c r="S1358" s="10"/>
      <c r="T1358" s="10"/>
      <c r="U1358" s="10"/>
      <c r="V1358" s="10"/>
      <c r="W1358" s="10"/>
      <c r="X1358" s="10"/>
    </row>
    <row r="1359" spans="7:24">
      <c r="G1359" s="10"/>
      <c r="H1359" s="10"/>
      <c r="I1359" s="10"/>
      <c r="J1359" s="10"/>
      <c r="K1359" s="10"/>
      <c r="L1359" s="10"/>
      <c r="M1359" s="10"/>
      <c r="N1359" s="10"/>
      <c r="O1359" s="10"/>
      <c r="P1359" s="10"/>
      <c r="Q1359" s="10"/>
      <c r="R1359" s="10"/>
      <c r="S1359" s="10"/>
      <c r="T1359" s="10"/>
      <c r="U1359" s="10"/>
      <c r="V1359" s="10"/>
      <c r="W1359" s="10"/>
      <c r="X1359" s="10"/>
    </row>
    <row r="1360" spans="7:24">
      <c r="G1360" s="10"/>
      <c r="H1360" s="10"/>
      <c r="I1360" s="10"/>
      <c r="J1360" s="10"/>
      <c r="K1360" s="10"/>
      <c r="L1360" s="10"/>
      <c r="M1360" s="10"/>
      <c r="N1360" s="10"/>
      <c r="O1360" s="10"/>
      <c r="P1360" s="10"/>
      <c r="Q1360" s="10"/>
      <c r="R1360" s="10"/>
      <c r="S1360" s="10"/>
      <c r="T1360" s="10"/>
      <c r="U1360" s="10"/>
      <c r="V1360" s="10"/>
      <c r="W1360" s="10"/>
      <c r="X1360" s="10"/>
    </row>
    <row r="1361" spans="7:24">
      <c r="G1361" s="10"/>
      <c r="H1361" s="10"/>
      <c r="I1361" s="10"/>
      <c r="J1361" s="10"/>
      <c r="K1361" s="10"/>
      <c r="L1361" s="10"/>
      <c r="M1361" s="10"/>
      <c r="N1361" s="10"/>
      <c r="O1361" s="10"/>
      <c r="P1361" s="10"/>
      <c r="Q1361" s="10"/>
      <c r="R1361" s="10"/>
      <c r="S1361" s="10"/>
      <c r="T1361" s="10"/>
      <c r="U1361" s="10"/>
      <c r="V1361" s="10"/>
      <c r="W1361" s="10"/>
      <c r="X1361" s="10"/>
    </row>
    <row r="1362" spans="7:24">
      <c r="G1362" s="10"/>
      <c r="H1362" s="10"/>
      <c r="I1362" s="10"/>
      <c r="J1362" s="10"/>
      <c r="K1362" s="10"/>
      <c r="L1362" s="10"/>
      <c r="M1362" s="10"/>
      <c r="N1362" s="10"/>
      <c r="O1362" s="10"/>
      <c r="P1362" s="10"/>
      <c r="Q1362" s="10"/>
      <c r="R1362" s="10"/>
      <c r="S1362" s="10"/>
      <c r="T1362" s="10"/>
      <c r="U1362" s="10"/>
      <c r="V1362" s="10"/>
      <c r="W1362" s="10"/>
      <c r="X1362" s="10"/>
    </row>
    <row r="1363" spans="7:24">
      <c r="G1363" s="10"/>
      <c r="H1363" s="10"/>
      <c r="I1363" s="10"/>
      <c r="J1363" s="10"/>
      <c r="K1363" s="10"/>
      <c r="L1363" s="10"/>
      <c r="M1363" s="10"/>
      <c r="N1363" s="10"/>
      <c r="O1363" s="10"/>
      <c r="P1363" s="10"/>
      <c r="Q1363" s="10"/>
      <c r="R1363" s="10"/>
      <c r="S1363" s="10"/>
      <c r="T1363" s="10"/>
      <c r="U1363" s="10"/>
      <c r="V1363" s="10"/>
      <c r="W1363" s="10"/>
      <c r="X1363" s="10"/>
    </row>
    <row r="1364" spans="7:24">
      <c r="G1364" s="10"/>
      <c r="H1364" s="10"/>
      <c r="I1364" s="10"/>
      <c r="J1364" s="10"/>
      <c r="K1364" s="10"/>
      <c r="L1364" s="10"/>
      <c r="M1364" s="10"/>
      <c r="N1364" s="10"/>
      <c r="O1364" s="10"/>
      <c r="P1364" s="10"/>
      <c r="Q1364" s="10"/>
      <c r="R1364" s="10"/>
      <c r="S1364" s="10"/>
      <c r="T1364" s="10"/>
      <c r="U1364" s="10"/>
      <c r="V1364" s="10"/>
      <c r="W1364" s="10"/>
      <c r="X1364" s="10"/>
    </row>
    <row r="1365" spans="7:24">
      <c r="G1365" s="10"/>
      <c r="H1365" s="10"/>
      <c r="I1365" s="10"/>
      <c r="J1365" s="10"/>
      <c r="K1365" s="10"/>
      <c r="L1365" s="10"/>
      <c r="M1365" s="10"/>
      <c r="N1365" s="10"/>
      <c r="O1365" s="10"/>
      <c r="P1365" s="10"/>
      <c r="Q1365" s="10"/>
      <c r="R1365" s="10"/>
      <c r="S1365" s="10"/>
      <c r="T1365" s="10"/>
      <c r="U1365" s="10"/>
      <c r="V1365" s="10"/>
      <c r="W1365" s="10"/>
      <c r="X1365" s="10"/>
    </row>
    <row r="1366" spans="7:24">
      <c r="G1366" s="10"/>
      <c r="H1366" s="10"/>
      <c r="I1366" s="10"/>
      <c r="J1366" s="10"/>
      <c r="K1366" s="10"/>
      <c r="L1366" s="10"/>
      <c r="M1366" s="10"/>
      <c r="N1366" s="10"/>
      <c r="O1366" s="10"/>
      <c r="P1366" s="10"/>
      <c r="Q1366" s="10"/>
      <c r="R1366" s="10"/>
      <c r="S1366" s="10"/>
      <c r="T1366" s="10"/>
      <c r="U1366" s="10"/>
      <c r="V1366" s="10"/>
      <c r="W1366" s="10"/>
      <c r="X1366" s="10"/>
    </row>
    <row r="1367" spans="7:24">
      <c r="G1367" s="10"/>
      <c r="H1367" s="10"/>
      <c r="I1367" s="10"/>
      <c r="J1367" s="10"/>
      <c r="K1367" s="10"/>
      <c r="L1367" s="10"/>
      <c r="M1367" s="10"/>
      <c r="N1367" s="10"/>
      <c r="O1367" s="10"/>
      <c r="P1367" s="10"/>
      <c r="Q1367" s="10"/>
      <c r="R1367" s="10"/>
      <c r="S1367" s="10"/>
      <c r="T1367" s="10"/>
      <c r="U1367" s="10"/>
      <c r="V1367" s="10"/>
      <c r="W1367" s="10"/>
      <c r="X1367" s="10"/>
    </row>
    <row r="1368" spans="7:24">
      <c r="G1368" s="10"/>
      <c r="H1368" s="10"/>
      <c r="I1368" s="10"/>
      <c r="J1368" s="10"/>
      <c r="K1368" s="10"/>
      <c r="L1368" s="10"/>
      <c r="M1368" s="10"/>
      <c r="N1368" s="10"/>
      <c r="O1368" s="10"/>
      <c r="P1368" s="10"/>
      <c r="Q1368" s="10"/>
      <c r="R1368" s="10"/>
      <c r="S1368" s="10"/>
      <c r="T1368" s="10"/>
      <c r="U1368" s="10"/>
      <c r="V1368" s="10"/>
      <c r="W1368" s="10"/>
      <c r="X1368" s="10"/>
    </row>
    <row r="1369" spans="7:24">
      <c r="G1369" s="10"/>
      <c r="H1369" s="10"/>
      <c r="I1369" s="10"/>
      <c r="J1369" s="10"/>
      <c r="K1369" s="10"/>
      <c r="L1369" s="10"/>
      <c r="M1369" s="10"/>
      <c r="N1369" s="10"/>
      <c r="O1369" s="10"/>
      <c r="P1369" s="10"/>
      <c r="Q1369" s="10"/>
      <c r="R1369" s="10"/>
      <c r="S1369" s="10"/>
      <c r="T1369" s="10"/>
      <c r="U1369" s="10"/>
      <c r="V1369" s="10"/>
      <c r="W1369" s="10"/>
      <c r="X1369" s="10"/>
    </row>
    <row r="1370" spans="7:24">
      <c r="G1370" s="10"/>
      <c r="H1370" s="10"/>
      <c r="I1370" s="10"/>
      <c r="J1370" s="10"/>
      <c r="K1370" s="10"/>
      <c r="L1370" s="10"/>
      <c r="M1370" s="10"/>
      <c r="N1370" s="10"/>
      <c r="O1370" s="10"/>
      <c r="P1370" s="10"/>
      <c r="Q1370" s="10"/>
      <c r="R1370" s="10"/>
      <c r="S1370" s="10"/>
      <c r="T1370" s="10"/>
      <c r="U1370" s="10"/>
      <c r="V1370" s="10"/>
      <c r="W1370" s="10"/>
      <c r="X1370" s="10"/>
    </row>
    <row r="1371" spans="7:24">
      <c r="G1371" s="10"/>
      <c r="H1371" s="10"/>
      <c r="I1371" s="10"/>
      <c r="J1371" s="10"/>
      <c r="K1371" s="10"/>
      <c r="L1371" s="10"/>
      <c r="M1371" s="10"/>
      <c r="N1371" s="10"/>
      <c r="O1371" s="10"/>
      <c r="P1371" s="10"/>
      <c r="Q1371" s="10"/>
      <c r="R1371" s="10"/>
      <c r="S1371" s="10"/>
      <c r="T1371" s="10"/>
      <c r="U1371" s="10"/>
      <c r="V1371" s="10"/>
      <c r="W1371" s="10"/>
      <c r="X1371" s="10"/>
    </row>
    <row r="1372" spans="7:24">
      <c r="G1372" s="10"/>
      <c r="H1372" s="10"/>
      <c r="I1372" s="10"/>
      <c r="J1372" s="10"/>
      <c r="K1372" s="10"/>
      <c r="L1372" s="10"/>
      <c r="M1372" s="10"/>
      <c r="N1372" s="10"/>
      <c r="O1372" s="10"/>
      <c r="P1372" s="10"/>
      <c r="Q1372" s="10"/>
      <c r="R1372" s="10"/>
      <c r="S1372" s="10"/>
      <c r="T1372" s="10"/>
      <c r="U1372" s="10"/>
      <c r="V1372" s="10"/>
      <c r="W1372" s="10"/>
      <c r="X1372" s="10"/>
    </row>
    <row r="1373" spans="7:24">
      <c r="G1373" s="10"/>
      <c r="H1373" s="10"/>
      <c r="I1373" s="10"/>
      <c r="J1373" s="10"/>
      <c r="K1373" s="10"/>
      <c r="L1373" s="10"/>
      <c r="M1373" s="10"/>
      <c r="N1373" s="10"/>
      <c r="O1373" s="10"/>
      <c r="P1373" s="10"/>
      <c r="Q1373" s="10"/>
      <c r="R1373" s="10"/>
      <c r="S1373" s="10"/>
      <c r="T1373" s="10"/>
      <c r="U1373" s="10"/>
      <c r="V1373" s="10"/>
      <c r="W1373" s="10"/>
      <c r="X1373" s="10"/>
    </row>
    <row r="1374" spans="7:24">
      <c r="G1374" s="10"/>
      <c r="H1374" s="10"/>
      <c r="I1374" s="10"/>
      <c r="J1374" s="10"/>
      <c r="K1374" s="10"/>
      <c r="L1374" s="10"/>
      <c r="M1374" s="10"/>
      <c r="N1374" s="10"/>
      <c r="O1374" s="10"/>
      <c r="P1374" s="10"/>
      <c r="Q1374" s="10"/>
      <c r="R1374" s="10"/>
      <c r="S1374" s="10"/>
      <c r="T1374" s="10"/>
      <c r="U1374" s="10"/>
      <c r="V1374" s="10"/>
      <c r="W1374" s="10"/>
      <c r="X1374" s="10"/>
    </row>
    <row r="1375" spans="7:24">
      <c r="G1375" s="10"/>
      <c r="H1375" s="10"/>
      <c r="I1375" s="10"/>
      <c r="J1375" s="10"/>
      <c r="K1375" s="10"/>
      <c r="L1375" s="10"/>
      <c r="M1375" s="10"/>
      <c r="N1375" s="10"/>
      <c r="O1375" s="10"/>
      <c r="P1375" s="10"/>
      <c r="Q1375" s="10"/>
      <c r="R1375" s="10"/>
      <c r="S1375" s="10"/>
      <c r="T1375" s="10"/>
      <c r="U1375" s="10"/>
      <c r="V1375" s="10"/>
      <c r="W1375" s="10"/>
      <c r="X1375" s="10"/>
    </row>
    <row r="1376" spans="7:24">
      <c r="G1376" s="10"/>
      <c r="H1376" s="10"/>
      <c r="I1376" s="10"/>
      <c r="J1376" s="10"/>
      <c r="K1376" s="10"/>
      <c r="L1376" s="10"/>
      <c r="M1376" s="10"/>
      <c r="N1376" s="10"/>
      <c r="O1376" s="10"/>
      <c r="P1376" s="10"/>
      <c r="Q1376" s="10"/>
      <c r="R1376" s="10"/>
      <c r="S1376" s="10"/>
      <c r="T1376" s="10"/>
      <c r="U1376" s="10"/>
      <c r="V1376" s="10"/>
      <c r="W1376" s="10"/>
      <c r="X1376" s="10"/>
    </row>
    <row r="1377" spans="7:24">
      <c r="G1377" s="10"/>
      <c r="H1377" s="10"/>
      <c r="I1377" s="10"/>
      <c r="J1377" s="10"/>
      <c r="K1377" s="10"/>
      <c r="L1377" s="10"/>
      <c r="M1377" s="10"/>
      <c r="N1377" s="10"/>
      <c r="O1377" s="10"/>
      <c r="P1377" s="10"/>
      <c r="Q1377" s="10"/>
      <c r="R1377" s="10"/>
      <c r="S1377" s="10"/>
      <c r="T1377" s="10"/>
      <c r="U1377" s="10"/>
      <c r="V1377" s="10"/>
      <c r="W1377" s="10"/>
      <c r="X1377" s="10"/>
    </row>
    <row r="1378" spans="7:24">
      <c r="G1378" s="10"/>
      <c r="H1378" s="10"/>
      <c r="I1378" s="10"/>
      <c r="J1378" s="10"/>
      <c r="K1378" s="10"/>
      <c r="L1378" s="10"/>
      <c r="M1378" s="10"/>
      <c r="N1378" s="10"/>
      <c r="O1378" s="10"/>
      <c r="P1378" s="10"/>
      <c r="Q1378" s="10"/>
      <c r="R1378" s="10"/>
      <c r="S1378" s="10"/>
      <c r="T1378" s="10"/>
      <c r="U1378" s="10"/>
      <c r="V1378" s="10"/>
      <c r="W1378" s="10"/>
      <c r="X1378" s="10"/>
    </row>
    <row r="1379" spans="7:24">
      <c r="G1379" s="10"/>
      <c r="H1379" s="10"/>
      <c r="I1379" s="10"/>
      <c r="J1379" s="10"/>
      <c r="K1379" s="10"/>
      <c r="L1379" s="10"/>
      <c r="M1379" s="10"/>
      <c r="N1379" s="10"/>
      <c r="O1379" s="10"/>
      <c r="P1379" s="10"/>
      <c r="Q1379" s="10"/>
      <c r="R1379" s="10"/>
      <c r="S1379" s="10"/>
      <c r="T1379" s="10"/>
      <c r="U1379" s="10"/>
      <c r="V1379" s="10"/>
      <c r="W1379" s="10"/>
      <c r="X1379" s="10"/>
    </row>
    <row r="1380" spans="7:24">
      <c r="G1380" s="10"/>
      <c r="H1380" s="10"/>
      <c r="I1380" s="10"/>
      <c r="J1380" s="10"/>
      <c r="K1380" s="10"/>
      <c r="L1380" s="10"/>
      <c r="M1380" s="10"/>
      <c r="N1380" s="10"/>
      <c r="O1380" s="10"/>
      <c r="P1380" s="10"/>
      <c r="Q1380" s="10"/>
      <c r="R1380" s="10"/>
      <c r="S1380" s="10"/>
      <c r="T1380" s="10"/>
      <c r="U1380" s="10"/>
      <c r="V1380" s="10"/>
      <c r="W1380" s="10"/>
      <c r="X1380" s="10"/>
    </row>
    <row r="1381" spans="7:24">
      <c r="G1381" s="10"/>
      <c r="H1381" s="10"/>
      <c r="I1381" s="10"/>
      <c r="J1381" s="10"/>
      <c r="K1381" s="10"/>
      <c r="L1381" s="10"/>
      <c r="M1381" s="10"/>
      <c r="N1381" s="10"/>
      <c r="O1381" s="10"/>
      <c r="P1381" s="10"/>
      <c r="Q1381" s="10"/>
      <c r="R1381" s="10"/>
      <c r="S1381" s="10"/>
      <c r="T1381" s="10"/>
      <c r="U1381" s="10"/>
      <c r="V1381" s="10"/>
      <c r="W1381" s="10"/>
      <c r="X1381" s="10"/>
    </row>
    <row r="1382" spans="7:24">
      <c r="G1382" s="10"/>
      <c r="H1382" s="10"/>
      <c r="I1382" s="10"/>
      <c r="J1382" s="10"/>
      <c r="K1382" s="10"/>
      <c r="L1382" s="10"/>
      <c r="M1382" s="10"/>
      <c r="N1382" s="10"/>
      <c r="O1382" s="10"/>
      <c r="P1382" s="10"/>
      <c r="Q1382" s="10"/>
      <c r="R1382" s="10"/>
      <c r="S1382" s="10"/>
      <c r="T1382" s="10"/>
      <c r="U1382" s="10"/>
      <c r="V1382" s="10"/>
      <c r="W1382" s="10"/>
      <c r="X1382" s="10"/>
    </row>
    <row r="1383" spans="7:24">
      <c r="G1383" s="10"/>
      <c r="H1383" s="10"/>
      <c r="I1383" s="10"/>
      <c r="J1383" s="10"/>
      <c r="K1383" s="10"/>
      <c r="L1383" s="10"/>
      <c r="M1383" s="10"/>
      <c r="N1383" s="10"/>
      <c r="O1383" s="10"/>
      <c r="P1383" s="10"/>
      <c r="Q1383" s="10"/>
      <c r="R1383" s="10"/>
      <c r="S1383" s="10"/>
      <c r="T1383" s="10"/>
      <c r="U1383" s="10"/>
      <c r="V1383" s="10"/>
      <c r="W1383" s="10"/>
      <c r="X1383" s="10"/>
    </row>
    <row r="1384" spans="7:24">
      <c r="G1384" s="10"/>
      <c r="H1384" s="10"/>
      <c r="I1384" s="10"/>
      <c r="J1384" s="10"/>
      <c r="K1384" s="10"/>
      <c r="L1384" s="10"/>
      <c r="M1384" s="10"/>
      <c r="N1384" s="10"/>
      <c r="O1384" s="10"/>
      <c r="P1384" s="10"/>
      <c r="Q1384" s="10"/>
      <c r="R1384" s="10"/>
      <c r="S1384" s="10"/>
      <c r="T1384" s="10"/>
      <c r="U1384" s="10"/>
      <c r="V1384" s="10"/>
      <c r="W1384" s="10"/>
      <c r="X1384" s="10"/>
    </row>
    <row r="1385" spans="7:24">
      <c r="G1385" s="10"/>
      <c r="H1385" s="10"/>
      <c r="I1385" s="10"/>
      <c r="J1385" s="10"/>
      <c r="K1385" s="10"/>
      <c r="L1385" s="10"/>
      <c r="M1385" s="10"/>
      <c r="N1385" s="10"/>
      <c r="O1385" s="10"/>
      <c r="P1385" s="10"/>
      <c r="Q1385" s="10"/>
      <c r="R1385" s="10"/>
      <c r="S1385" s="10"/>
      <c r="T1385" s="10"/>
      <c r="U1385" s="10"/>
      <c r="V1385" s="10"/>
      <c r="W1385" s="10"/>
      <c r="X1385" s="10"/>
    </row>
    <row r="1386" spans="7:24">
      <c r="G1386" s="10"/>
      <c r="H1386" s="10"/>
      <c r="I1386" s="10"/>
      <c r="J1386" s="10"/>
      <c r="K1386" s="10"/>
      <c r="L1386" s="10"/>
      <c r="M1386" s="10"/>
      <c r="N1386" s="10"/>
      <c r="O1386" s="10"/>
      <c r="P1386" s="10"/>
      <c r="Q1386" s="10"/>
      <c r="R1386" s="10"/>
      <c r="S1386" s="10"/>
      <c r="T1386" s="10"/>
      <c r="U1386" s="10"/>
      <c r="V1386" s="10"/>
      <c r="W1386" s="10"/>
      <c r="X1386" s="10"/>
    </row>
    <row r="1387" spans="7:24">
      <c r="G1387" s="10"/>
      <c r="H1387" s="10"/>
      <c r="I1387" s="10"/>
      <c r="J1387" s="10"/>
      <c r="K1387" s="10"/>
      <c r="L1387" s="10"/>
      <c r="M1387" s="10"/>
      <c r="N1387" s="10"/>
      <c r="O1387" s="10"/>
      <c r="P1387" s="10"/>
      <c r="Q1387" s="10"/>
      <c r="R1387" s="10"/>
      <c r="S1387" s="10"/>
      <c r="T1387" s="10"/>
      <c r="U1387" s="10"/>
      <c r="V1387" s="10"/>
      <c r="W1387" s="10"/>
      <c r="X1387" s="10"/>
    </row>
    <row r="1388" spans="7:24">
      <c r="G1388" s="10"/>
      <c r="H1388" s="10"/>
      <c r="I1388" s="10"/>
      <c r="J1388" s="10"/>
      <c r="K1388" s="10"/>
      <c r="L1388" s="10"/>
      <c r="M1388" s="10"/>
      <c r="N1388" s="10"/>
      <c r="O1388" s="10"/>
      <c r="P1388" s="10"/>
      <c r="Q1388" s="10"/>
      <c r="R1388" s="10"/>
      <c r="S1388" s="10"/>
      <c r="T1388" s="10"/>
      <c r="U1388" s="10"/>
      <c r="V1388" s="10"/>
      <c r="W1388" s="10"/>
      <c r="X1388" s="10"/>
    </row>
    <row r="1389" spans="7:24">
      <c r="G1389" s="10"/>
      <c r="H1389" s="10"/>
      <c r="I1389" s="10"/>
      <c r="J1389" s="10"/>
      <c r="K1389" s="10"/>
      <c r="L1389" s="10"/>
      <c r="M1389" s="10"/>
      <c r="N1389" s="10"/>
      <c r="O1389" s="10"/>
      <c r="P1389" s="10"/>
      <c r="Q1389" s="10"/>
      <c r="R1389" s="10"/>
      <c r="S1389" s="10"/>
      <c r="T1389" s="10"/>
      <c r="U1389" s="10"/>
      <c r="V1389" s="10"/>
      <c r="W1389" s="10"/>
      <c r="X1389" s="10"/>
    </row>
    <row r="1390" spans="7:24">
      <c r="G1390" s="10"/>
      <c r="H1390" s="10"/>
      <c r="I1390" s="10"/>
      <c r="J1390" s="10"/>
      <c r="K1390" s="10"/>
      <c r="L1390" s="10"/>
      <c r="M1390" s="10"/>
      <c r="N1390" s="10"/>
      <c r="O1390" s="10"/>
      <c r="P1390" s="10"/>
      <c r="Q1390" s="10"/>
      <c r="R1390" s="10"/>
      <c r="S1390" s="10"/>
      <c r="T1390" s="10"/>
      <c r="U1390" s="10"/>
      <c r="V1390" s="10"/>
      <c r="W1390" s="10"/>
      <c r="X1390" s="10"/>
    </row>
    <row r="1391" spans="7:24">
      <c r="G1391" s="10"/>
      <c r="H1391" s="10"/>
      <c r="I1391" s="10"/>
      <c r="J1391" s="10"/>
      <c r="K1391" s="10"/>
      <c r="L1391" s="10"/>
      <c r="M1391" s="10"/>
      <c r="N1391" s="10"/>
      <c r="O1391" s="10"/>
      <c r="P1391" s="10"/>
      <c r="Q1391" s="10"/>
      <c r="R1391" s="10"/>
      <c r="S1391" s="10"/>
      <c r="T1391" s="10"/>
      <c r="U1391" s="10"/>
      <c r="V1391" s="10"/>
      <c r="W1391" s="10"/>
      <c r="X1391" s="10"/>
    </row>
    <row r="1392" spans="7:24">
      <c r="G1392" s="10"/>
      <c r="H1392" s="10"/>
      <c r="I1392" s="10"/>
      <c r="J1392" s="10"/>
      <c r="K1392" s="10"/>
      <c r="L1392" s="10"/>
      <c r="M1392" s="10"/>
      <c r="N1392" s="10"/>
      <c r="O1392" s="10"/>
      <c r="P1392" s="10"/>
      <c r="Q1392" s="10"/>
      <c r="R1392" s="10"/>
      <c r="S1392" s="10"/>
      <c r="T1392" s="10"/>
      <c r="U1392" s="10"/>
      <c r="V1392" s="10"/>
      <c r="W1392" s="10"/>
      <c r="X1392" s="10"/>
    </row>
    <row r="1393" spans="7:24">
      <c r="G1393" s="10"/>
      <c r="H1393" s="10"/>
      <c r="I1393" s="10"/>
      <c r="J1393" s="10"/>
      <c r="K1393" s="10"/>
      <c r="L1393" s="10"/>
      <c r="M1393" s="10"/>
      <c r="N1393" s="10"/>
      <c r="O1393" s="10"/>
      <c r="P1393" s="10"/>
      <c r="Q1393" s="10"/>
      <c r="R1393" s="10"/>
      <c r="S1393" s="10"/>
      <c r="T1393" s="10"/>
      <c r="U1393" s="10"/>
      <c r="V1393" s="10"/>
      <c r="W1393" s="10"/>
      <c r="X1393" s="10"/>
    </row>
    <row r="1394" spans="7:24">
      <c r="G1394" s="10"/>
      <c r="H1394" s="10"/>
      <c r="I1394" s="10"/>
      <c r="J1394" s="10"/>
      <c r="K1394" s="10"/>
      <c r="L1394" s="10"/>
      <c r="M1394" s="10"/>
      <c r="N1394" s="10"/>
      <c r="O1394" s="10"/>
      <c r="P1394" s="10"/>
      <c r="Q1394" s="10"/>
      <c r="R1394" s="10"/>
      <c r="S1394" s="10"/>
      <c r="T1394" s="10"/>
      <c r="U1394" s="10"/>
      <c r="V1394" s="10"/>
      <c r="W1394" s="10"/>
      <c r="X1394" s="10"/>
    </row>
    <row r="1395" spans="7:24">
      <c r="G1395" s="10"/>
      <c r="H1395" s="10"/>
      <c r="I1395" s="10"/>
      <c r="J1395" s="10"/>
      <c r="K1395" s="10"/>
      <c r="L1395" s="10"/>
      <c r="M1395" s="10"/>
      <c r="N1395" s="10"/>
      <c r="O1395" s="10"/>
      <c r="P1395" s="10"/>
      <c r="Q1395" s="10"/>
      <c r="R1395" s="10"/>
      <c r="S1395" s="10"/>
      <c r="T1395" s="10"/>
      <c r="U1395" s="10"/>
      <c r="V1395" s="10"/>
      <c r="W1395" s="10"/>
      <c r="X1395" s="10"/>
    </row>
    <row r="1396" spans="7:24">
      <c r="G1396" s="10"/>
      <c r="H1396" s="10"/>
      <c r="I1396" s="10"/>
      <c r="J1396" s="10"/>
      <c r="K1396" s="10"/>
      <c r="L1396" s="10"/>
      <c r="M1396" s="10"/>
      <c r="N1396" s="10"/>
      <c r="O1396" s="10"/>
      <c r="P1396" s="10"/>
      <c r="Q1396" s="10"/>
      <c r="R1396" s="10"/>
      <c r="S1396" s="10"/>
      <c r="T1396" s="10"/>
      <c r="U1396" s="10"/>
      <c r="V1396" s="10"/>
      <c r="W1396" s="10"/>
      <c r="X1396" s="10"/>
    </row>
    <row r="1397" spans="7:24">
      <c r="G1397" s="10"/>
      <c r="H1397" s="10"/>
      <c r="I1397" s="10"/>
      <c r="J1397" s="10"/>
      <c r="K1397" s="10"/>
      <c r="L1397" s="10"/>
      <c r="M1397" s="10"/>
      <c r="N1397" s="10"/>
      <c r="O1397" s="10"/>
      <c r="P1397" s="10"/>
      <c r="Q1397" s="10"/>
      <c r="R1397" s="10"/>
      <c r="S1397" s="10"/>
      <c r="T1397" s="10"/>
      <c r="U1397" s="10"/>
      <c r="V1397" s="10"/>
      <c r="W1397" s="10"/>
      <c r="X1397" s="10"/>
    </row>
    <row r="1398" spans="7:24">
      <c r="G1398" s="10"/>
      <c r="H1398" s="10"/>
      <c r="I1398" s="10"/>
      <c r="J1398" s="10"/>
      <c r="K1398" s="10"/>
      <c r="L1398" s="10"/>
      <c r="M1398" s="10"/>
      <c r="N1398" s="10"/>
      <c r="O1398" s="10"/>
      <c r="P1398" s="10"/>
      <c r="Q1398" s="10"/>
      <c r="R1398" s="10"/>
      <c r="S1398" s="10"/>
      <c r="T1398" s="10"/>
      <c r="U1398" s="10"/>
      <c r="V1398" s="10"/>
      <c r="W1398" s="10"/>
      <c r="X1398" s="10"/>
    </row>
    <row r="1399" spans="7:24">
      <c r="G1399" s="10"/>
      <c r="H1399" s="10"/>
      <c r="I1399" s="10"/>
      <c r="J1399" s="10"/>
      <c r="K1399" s="10"/>
      <c r="L1399" s="10"/>
      <c r="M1399" s="10"/>
      <c r="N1399" s="10"/>
      <c r="O1399" s="10"/>
      <c r="P1399" s="10"/>
      <c r="Q1399" s="10"/>
      <c r="R1399" s="10"/>
      <c r="S1399" s="10"/>
      <c r="T1399" s="10"/>
      <c r="U1399" s="10"/>
      <c r="V1399" s="10"/>
      <c r="W1399" s="10"/>
      <c r="X1399" s="10"/>
    </row>
    <row r="1400" spans="7:24">
      <c r="G1400" s="10"/>
      <c r="H1400" s="10"/>
      <c r="I1400" s="10"/>
      <c r="J1400" s="10"/>
      <c r="K1400" s="10"/>
      <c r="L1400" s="10"/>
      <c r="M1400" s="10"/>
      <c r="N1400" s="10"/>
      <c r="O1400" s="10"/>
      <c r="P1400" s="10"/>
      <c r="Q1400" s="10"/>
      <c r="R1400" s="10"/>
      <c r="S1400" s="10"/>
      <c r="T1400" s="10"/>
      <c r="U1400" s="10"/>
      <c r="V1400" s="10"/>
      <c r="W1400" s="10"/>
      <c r="X1400" s="10"/>
    </row>
    <row r="1401" spans="7:24">
      <c r="G1401" s="10"/>
      <c r="H1401" s="10"/>
      <c r="I1401" s="10"/>
      <c r="J1401" s="10"/>
      <c r="K1401" s="10"/>
      <c r="L1401" s="10"/>
      <c r="M1401" s="10"/>
      <c r="N1401" s="10"/>
      <c r="O1401" s="10"/>
      <c r="P1401" s="10"/>
      <c r="Q1401" s="10"/>
      <c r="R1401" s="10"/>
      <c r="S1401" s="10"/>
      <c r="T1401" s="10"/>
      <c r="U1401" s="10"/>
      <c r="V1401" s="10"/>
      <c r="W1401" s="10"/>
      <c r="X1401" s="10"/>
    </row>
    <row r="1402" spans="7:24">
      <c r="G1402" s="10"/>
      <c r="H1402" s="10"/>
      <c r="I1402" s="10"/>
      <c r="J1402" s="10"/>
      <c r="K1402" s="10"/>
      <c r="L1402" s="10"/>
      <c r="M1402" s="10"/>
      <c r="N1402" s="10"/>
      <c r="O1402" s="10"/>
      <c r="P1402" s="10"/>
      <c r="Q1402" s="10"/>
      <c r="R1402" s="10"/>
      <c r="S1402" s="10"/>
      <c r="T1402" s="10"/>
      <c r="U1402" s="10"/>
      <c r="V1402" s="10"/>
      <c r="W1402" s="10"/>
      <c r="X1402" s="10"/>
    </row>
    <row r="1403" spans="7:24">
      <c r="G1403" s="10"/>
      <c r="H1403" s="10"/>
      <c r="I1403" s="10"/>
      <c r="J1403" s="10"/>
      <c r="K1403" s="10"/>
      <c r="L1403" s="10"/>
      <c r="M1403" s="10"/>
      <c r="N1403" s="10"/>
      <c r="O1403" s="10"/>
      <c r="P1403" s="10"/>
      <c r="Q1403" s="10"/>
      <c r="R1403" s="10"/>
      <c r="S1403" s="10"/>
      <c r="T1403" s="10"/>
      <c r="U1403" s="10"/>
      <c r="V1403" s="10"/>
      <c r="W1403" s="10"/>
      <c r="X1403" s="10"/>
    </row>
    <row r="1404" spans="7:24">
      <c r="G1404" s="10"/>
      <c r="H1404" s="10"/>
      <c r="I1404" s="10"/>
      <c r="J1404" s="10"/>
      <c r="K1404" s="10"/>
      <c r="L1404" s="10"/>
      <c r="M1404" s="10"/>
      <c r="N1404" s="10"/>
      <c r="O1404" s="10"/>
      <c r="P1404" s="10"/>
      <c r="Q1404" s="10"/>
      <c r="R1404" s="10"/>
      <c r="S1404" s="10"/>
      <c r="T1404" s="10"/>
      <c r="U1404" s="10"/>
      <c r="V1404" s="10"/>
      <c r="W1404" s="10"/>
      <c r="X1404" s="10"/>
    </row>
    <row r="1405" spans="7:24">
      <c r="G1405" s="10"/>
      <c r="H1405" s="10"/>
      <c r="I1405" s="10"/>
      <c r="J1405" s="10"/>
      <c r="K1405" s="10"/>
      <c r="L1405" s="10"/>
      <c r="M1405" s="10"/>
      <c r="N1405" s="10"/>
      <c r="O1405" s="10"/>
      <c r="P1405" s="10"/>
      <c r="Q1405" s="10"/>
      <c r="R1405" s="10"/>
      <c r="S1405" s="10"/>
      <c r="T1405" s="10"/>
      <c r="U1405" s="10"/>
      <c r="V1405" s="10"/>
      <c r="W1405" s="10"/>
      <c r="X1405" s="10"/>
    </row>
    <row r="1406" spans="7:24">
      <c r="G1406" s="10"/>
      <c r="H1406" s="10"/>
      <c r="I1406" s="10"/>
      <c r="J1406" s="10"/>
      <c r="K1406" s="10"/>
      <c r="L1406" s="10"/>
      <c r="M1406" s="10"/>
      <c r="N1406" s="10"/>
      <c r="O1406" s="10"/>
      <c r="P1406" s="10"/>
      <c r="Q1406" s="10"/>
      <c r="R1406" s="10"/>
      <c r="S1406" s="10"/>
      <c r="T1406" s="10"/>
      <c r="U1406" s="10"/>
      <c r="V1406" s="10"/>
      <c r="W1406" s="10"/>
      <c r="X1406" s="10"/>
    </row>
    <row r="1407" spans="7:24">
      <c r="G1407" s="10"/>
      <c r="H1407" s="10"/>
      <c r="I1407" s="10"/>
      <c r="J1407" s="10"/>
      <c r="K1407" s="10"/>
      <c r="L1407" s="10"/>
      <c r="M1407" s="10"/>
      <c r="N1407" s="10"/>
      <c r="O1407" s="10"/>
      <c r="P1407" s="10"/>
      <c r="Q1407" s="10"/>
      <c r="R1407" s="10"/>
      <c r="S1407" s="10"/>
      <c r="T1407" s="10"/>
      <c r="U1407" s="10"/>
      <c r="V1407" s="10"/>
      <c r="W1407" s="10"/>
      <c r="X1407" s="10"/>
    </row>
    <row r="1408" spans="7:24">
      <c r="G1408" s="10"/>
      <c r="H1408" s="10"/>
      <c r="I1408" s="10"/>
      <c r="J1408" s="10"/>
      <c r="K1408" s="10"/>
      <c r="L1408" s="10"/>
      <c r="M1408" s="10"/>
      <c r="N1408" s="10"/>
      <c r="O1408" s="10"/>
      <c r="P1408" s="10"/>
      <c r="Q1408" s="10"/>
      <c r="R1408" s="10"/>
      <c r="S1408" s="10"/>
      <c r="T1408" s="10"/>
      <c r="U1408" s="10"/>
      <c r="V1408" s="10"/>
      <c r="W1408" s="10"/>
      <c r="X1408" s="10"/>
    </row>
    <row r="1409" spans="7:24">
      <c r="G1409" s="10"/>
      <c r="H1409" s="10"/>
      <c r="I1409" s="10"/>
      <c r="J1409" s="10"/>
      <c r="K1409" s="10"/>
      <c r="L1409" s="10"/>
      <c r="M1409" s="10"/>
      <c r="N1409" s="10"/>
      <c r="O1409" s="10"/>
      <c r="P1409" s="10"/>
      <c r="Q1409" s="10"/>
      <c r="R1409" s="10"/>
      <c r="S1409" s="10"/>
      <c r="T1409" s="10"/>
      <c r="U1409" s="10"/>
      <c r="V1409" s="10"/>
      <c r="W1409" s="10"/>
      <c r="X1409" s="10"/>
    </row>
    <row r="1410" spans="7:24">
      <c r="G1410" s="10"/>
      <c r="H1410" s="10"/>
      <c r="I1410" s="10"/>
      <c r="J1410" s="10"/>
      <c r="K1410" s="10"/>
      <c r="L1410" s="10"/>
      <c r="M1410" s="10"/>
      <c r="N1410" s="10"/>
      <c r="O1410" s="10"/>
      <c r="P1410" s="10"/>
      <c r="Q1410" s="10"/>
      <c r="R1410" s="10"/>
      <c r="S1410" s="10"/>
      <c r="T1410" s="10"/>
      <c r="U1410" s="10"/>
      <c r="V1410" s="10"/>
      <c r="W1410" s="10"/>
      <c r="X1410" s="10"/>
    </row>
    <row r="1411" spans="7:24">
      <c r="G1411" s="10"/>
      <c r="H1411" s="10"/>
      <c r="I1411" s="10"/>
      <c r="J1411" s="10"/>
      <c r="K1411" s="10"/>
      <c r="L1411" s="10"/>
      <c r="M1411" s="10"/>
      <c r="N1411" s="10"/>
      <c r="O1411" s="10"/>
      <c r="P1411" s="10"/>
      <c r="Q1411" s="10"/>
      <c r="R1411" s="10"/>
      <c r="S1411" s="10"/>
      <c r="T1411" s="10"/>
      <c r="U1411" s="10"/>
      <c r="V1411" s="10"/>
      <c r="W1411" s="10"/>
      <c r="X1411" s="10"/>
    </row>
    <row r="1412" spans="7:24">
      <c r="G1412" s="10"/>
      <c r="H1412" s="10"/>
      <c r="I1412" s="10"/>
      <c r="J1412" s="10"/>
      <c r="K1412" s="10"/>
      <c r="L1412" s="10"/>
      <c r="M1412" s="10"/>
      <c r="N1412" s="10"/>
      <c r="O1412" s="10"/>
      <c r="P1412" s="10"/>
      <c r="Q1412" s="10"/>
      <c r="R1412" s="10"/>
      <c r="S1412" s="10"/>
      <c r="T1412" s="10"/>
      <c r="U1412" s="10"/>
      <c r="V1412" s="10"/>
      <c r="W1412" s="10"/>
      <c r="X1412" s="10"/>
    </row>
    <row r="1413" spans="7:24">
      <c r="G1413" s="10"/>
      <c r="H1413" s="10"/>
      <c r="I1413" s="10"/>
      <c r="J1413" s="10"/>
      <c r="K1413" s="10"/>
      <c r="L1413" s="10"/>
      <c r="M1413" s="10"/>
      <c r="N1413" s="10"/>
      <c r="O1413" s="10"/>
      <c r="P1413" s="10"/>
      <c r="Q1413" s="10"/>
      <c r="R1413" s="10"/>
      <c r="S1413" s="10"/>
      <c r="T1413" s="10"/>
      <c r="U1413" s="10"/>
      <c r="V1413" s="10"/>
      <c r="W1413" s="10"/>
      <c r="X1413" s="10"/>
    </row>
    <row r="1414" spans="7:24">
      <c r="G1414" s="10"/>
      <c r="H1414" s="10"/>
      <c r="I1414" s="10"/>
      <c r="J1414" s="10"/>
      <c r="K1414" s="10"/>
      <c r="L1414" s="10"/>
      <c r="M1414" s="10"/>
      <c r="N1414" s="10"/>
      <c r="O1414" s="10"/>
      <c r="P1414" s="10"/>
      <c r="Q1414" s="10"/>
      <c r="R1414" s="10"/>
      <c r="S1414" s="10"/>
      <c r="T1414" s="10"/>
      <c r="U1414" s="10"/>
      <c r="V1414" s="10"/>
      <c r="W1414" s="10"/>
      <c r="X1414" s="10"/>
    </row>
    <row r="1415" spans="7:24">
      <c r="G1415" s="10"/>
      <c r="H1415" s="10"/>
      <c r="I1415" s="10"/>
      <c r="J1415" s="10"/>
      <c r="K1415" s="10"/>
      <c r="L1415" s="10"/>
      <c r="M1415" s="10"/>
      <c r="N1415" s="10"/>
      <c r="O1415" s="10"/>
      <c r="P1415" s="10"/>
      <c r="Q1415" s="10"/>
      <c r="R1415" s="10"/>
      <c r="S1415" s="10"/>
      <c r="T1415" s="10"/>
      <c r="U1415" s="10"/>
      <c r="V1415" s="10"/>
      <c r="W1415" s="10"/>
      <c r="X1415" s="10"/>
    </row>
    <row r="1416" spans="7:24">
      <c r="G1416" s="10"/>
      <c r="H1416" s="10"/>
      <c r="I1416" s="10"/>
      <c r="J1416" s="10"/>
      <c r="K1416" s="10"/>
      <c r="L1416" s="10"/>
      <c r="M1416" s="10"/>
      <c r="N1416" s="10"/>
      <c r="O1416" s="10"/>
      <c r="P1416" s="10"/>
      <c r="Q1416" s="10"/>
      <c r="R1416" s="10"/>
      <c r="S1416" s="10"/>
      <c r="T1416" s="10"/>
      <c r="U1416" s="10"/>
      <c r="V1416" s="10"/>
      <c r="W1416" s="10"/>
      <c r="X1416" s="10"/>
    </row>
  </sheetData>
  <sortState ref="B9:F208">
    <sortCondition ref="E9:E315"/>
    <sortCondition ref="F9:F315"/>
  </sortState>
  <mergeCells count="33">
    <mergeCell ref="O222:P222"/>
    <mergeCell ref="X6:Y6"/>
    <mergeCell ref="C240:O240"/>
    <mergeCell ref="A1:P1"/>
    <mergeCell ref="A2:P2"/>
    <mergeCell ref="A3:P3"/>
    <mergeCell ref="I5:P5"/>
    <mergeCell ref="C238:O238"/>
    <mergeCell ref="C236:O236"/>
    <mergeCell ref="K6:L6"/>
    <mergeCell ref="M6:N6"/>
    <mergeCell ref="I6:J6"/>
    <mergeCell ref="O6:P6"/>
    <mergeCell ref="I221:P221"/>
    <mergeCell ref="I222:J222"/>
    <mergeCell ref="K222:L222"/>
    <mergeCell ref="M222:N222"/>
    <mergeCell ref="C241:O241"/>
    <mergeCell ref="C242:O242"/>
    <mergeCell ref="AA5:AH5"/>
    <mergeCell ref="R5:Y5"/>
    <mergeCell ref="AJ5:AQ5"/>
    <mergeCell ref="AJ6:AK6"/>
    <mergeCell ref="AL6:AM6"/>
    <mergeCell ref="AN6:AO6"/>
    <mergeCell ref="AP6:AQ6"/>
    <mergeCell ref="R6:S6"/>
    <mergeCell ref="AA6:AB6"/>
    <mergeCell ref="AC6:AD6"/>
    <mergeCell ref="AE6:AF6"/>
    <mergeCell ref="AG6:AH6"/>
    <mergeCell ref="T6:U6"/>
    <mergeCell ref="V6:W6"/>
  </mergeCells>
  <phoneticPr fontId="0" type="noConversion"/>
  <pageMargins left="0.23300000000000001" right="0.33300000000000002" top="0.75" bottom="0.5" header="0.5" footer="0.5"/>
  <pageSetup paperSize="5" scale="62" fitToHeight="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3"/>
  <sheetViews>
    <sheetView topLeftCell="B221" workbookViewId="0">
      <selection activeCell="B244" sqref="B244:P251"/>
    </sheetView>
  </sheetViews>
  <sheetFormatPr defaultRowHeight="12.75"/>
  <cols>
    <col min="1" max="1" width="11.85546875" hidden="1" customWidth="1"/>
    <col min="2" max="2" width="9.140625" bestFit="1" customWidth="1"/>
    <col min="3" max="3" width="8.42578125" customWidth="1"/>
    <col min="4" max="4" width="10.140625" bestFit="1" customWidth="1"/>
    <col min="5" max="5" width="6.7109375" bestFit="1" customWidth="1"/>
    <col min="6" max="6" width="52.140625" customWidth="1"/>
    <col min="7" max="7" width="90.85546875" bestFit="1" customWidth="1"/>
    <col min="8" max="8" width="30.5703125" customWidth="1"/>
    <col min="9" max="9" width="7.5703125" customWidth="1"/>
    <col min="10" max="10" width="7.7109375" customWidth="1"/>
    <col min="11" max="11" width="7.5703125" customWidth="1"/>
    <col min="12" max="12" width="7.140625" customWidth="1"/>
    <col min="13" max="13" width="7.5703125" customWidth="1"/>
    <col min="14" max="14" width="7.140625" customWidth="1"/>
    <col min="15" max="15" width="7.5703125" customWidth="1"/>
    <col min="16" max="16" width="7.42578125" customWidth="1"/>
    <col min="17" max="17" width="1.5703125" customWidth="1"/>
    <col min="18" max="18" width="6.85546875" customWidth="1"/>
    <col min="19" max="20" width="6.5703125" customWidth="1"/>
    <col min="21" max="21" width="6.7109375" customWidth="1"/>
    <col min="22" max="22" width="5.85546875" customWidth="1"/>
    <col min="23" max="23" width="6.42578125" customWidth="1"/>
    <col min="24" max="24" width="6.7109375" bestFit="1" customWidth="1"/>
    <col min="25" max="25" width="7.28515625" customWidth="1"/>
    <col min="26" max="26" width="2" customWidth="1"/>
    <col min="27" max="27" width="6.5703125" customWidth="1"/>
    <col min="28" max="28" width="6.42578125" customWidth="1"/>
    <col min="29" max="29" width="6.28515625" customWidth="1"/>
    <col min="30" max="30" width="6.42578125" customWidth="1"/>
    <col min="31" max="31" width="5.85546875" customWidth="1"/>
    <col min="32" max="32" width="6.5703125" customWidth="1"/>
    <col min="33" max="34" width="6.7109375" customWidth="1"/>
    <col min="35" max="35" width="1.42578125" customWidth="1"/>
    <col min="36" max="36" width="6.7109375" bestFit="1" customWidth="1"/>
    <col min="37" max="37" width="6.5703125" customWidth="1"/>
    <col min="38" max="38" width="5.85546875" customWidth="1"/>
    <col min="39" max="39" width="6.85546875" customWidth="1"/>
    <col min="40" max="40" width="6.42578125" customWidth="1"/>
    <col min="41" max="42" width="6.85546875" customWidth="1"/>
    <col min="43" max="43" width="7.28515625" customWidth="1"/>
  </cols>
  <sheetData>
    <row r="1" spans="1:43">
      <c r="A1" s="285" t="str">
        <f>Measures!A1</f>
        <v>Measures Affecting Revenue and Tax Administration - 2012 Regular Session</v>
      </c>
      <c r="B1" s="285"/>
      <c r="C1" s="285"/>
      <c r="D1" s="285"/>
      <c r="E1" s="285"/>
      <c r="F1" s="285"/>
      <c r="G1" s="285"/>
      <c r="H1" s="285"/>
      <c r="I1" s="285"/>
      <c r="J1" s="285"/>
      <c r="K1" s="285"/>
      <c r="L1" s="285"/>
      <c r="M1" s="285"/>
      <c r="N1" s="285"/>
      <c r="O1" s="285"/>
      <c r="P1" s="285"/>
      <c r="Q1" s="38"/>
      <c r="R1" s="38"/>
      <c r="S1" s="38"/>
      <c r="T1" s="38"/>
      <c r="U1" s="38"/>
      <c r="V1" s="38"/>
      <c r="W1" s="38"/>
      <c r="X1" s="38"/>
      <c r="Y1" s="38"/>
      <c r="Z1" s="198"/>
      <c r="AA1" s="175"/>
      <c r="AB1" s="175"/>
      <c r="AC1" s="175"/>
      <c r="AD1" s="175"/>
      <c r="AE1" s="175"/>
      <c r="AF1" s="175"/>
      <c r="AG1" s="175"/>
      <c r="AH1" s="175"/>
      <c r="AI1" s="175"/>
      <c r="AJ1" s="175"/>
      <c r="AK1" s="175"/>
      <c r="AL1" s="175"/>
      <c r="AM1" s="175"/>
      <c r="AN1" s="175"/>
      <c r="AO1" s="175"/>
      <c r="AP1" s="175"/>
      <c r="AQ1" s="175"/>
    </row>
    <row r="2" spans="1:43">
      <c r="A2" s="285" t="str">
        <f>Measures!A2</f>
        <v>Increase/(Decrease) in $ Millions</v>
      </c>
      <c r="B2" s="285"/>
      <c r="C2" s="285"/>
      <c r="D2" s="285"/>
      <c r="E2" s="285"/>
      <c r="F2" s="285"/>
      <c r="G2" s="285"/>
      <c r="H2" s="285"/>
      <c r="I2" s="285"/>
      <c r="J2" s="285"/>
      <c r="K2" s="285"/>
      <c r="L2" s="285"/>
      <c r="M2" s="285"/>
      <c r="N2" s="285"/>
      <c r="O2" s="285"/>
      <c r="P2" s="285"/>
      <c r="Q2" s="38"/>
      <c r="R2" s="38"/>
      <c r="S2" s="38"/>
      <c r="T2" s="38"/>
      <c r="U2" s="38"/>
      <c r="V2" s="38"/>
      <c r="W2" s="38"/>
      <c r="X2" s="38"/>
      <c r="Y2" s="38"/>
      <c r="Z2" s="198"/>
      <c r="AA2" s="175"/>
      <c r="AB2" s="175"/>
      <c r="AC2" s="175"/>
      <c r="AD2" s="175"/>
      <c r="AE2" s="175"/>
      <c r="AF2" s="175"/>
      <c r="AG2" s="175"/>
      <c r="AH2" s="175"/>
      <c r="AI2" s="175"/>
      <c r="AJ2" s="175"/>
      <c r="AK2" s="175"/>
      <c r="AL2" s="175"/>
      <c r="AM2" s="175"/>
      <c r="AN2" s="175"/>
      <c r="AO2" s="175"/>
      <c r="AP2" s="175"/>
      <c r="AQ2" s="175"/>
    </row>
    <row r="3" spans="1:43">
      <c r="A3" s="285" t="s">
        <v>368</v>
      </c>
      <c r="B3" s="285"/>
      <c r="C3" s="285"/>
      <c r="D3" s="285"/>
      <c r="E3" s="285"/>
      <c r="F3" s="285"/>
      <c r="G3" s="285"/>
      <c r="H3" s="285"/>
      <c r="I3" s="285"/>
      <c r="J3" s="285"/>
      <c r="K3" s="285"/>
      <c r="L3" s="285"/>
      <c r="M3" s="285"/>
      <c r="N3" s="285"/>
      <c r="O3" s="285"/>
      <c r="P3" s="28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row>
    <row r="4" spans="1:43">
      <c r="A4" s="167"/>
      <c r="B4" s="209">
        <f>Measures!B4</f>
        <v>41073</v>
      </c>
      <c r="C4" s="175"/>
      <c r="D4" s="175"/>
      <c r="E4" s="175"/>
      <c r="F4" s="175"/>
      <c r="G4" s="13"/>
      <c r="H4" s="175"/>
      <c r="I4" s="175"/>
      <c r="J4" s="175"/>
      <c r="K4" s="175"/>
      <c r="L4" s="175"/>
      <c r="M4" s="175"/>
      <c r="N4" s="175"/>
      <c r="O4" s="175"/>
      <c r="P4" s="175"/>
      <c r="Q4" s="175"/>
      <c r="R4" s="175"/>
      <c r="S4" s="175"/>
      <c r="T4" s="175"/>
      <c r="U4" s="175"/>
      <c r="V4" s="175"/>
      <c r="W4" s="175"/>
      <c r="X4" s="175"/>
      <c r="Y4" s="175"/>
      <c r="Z4" s="175"/>
      <c r="AA4" s="14"/>
      <c r="AB4" s="14"/>
      <c r="AC4" s="14"/>
      <c r="AD4" s="14"/>
      <c r="AE4" s="14"/>
      <c r="AF4" s="14"/>
      <c r="AG4" s="14"/>
      <c r="AH4" s="14"/>
      <c r="AI4" s="14"/>
      <c r="AJ4" s="5"/>
      <c r="AK4" s="14"/>
      <c r="AL4" s="14"/>
      <c r="AM4" s="14"/>
      <c r="AN4" s="14"/>
      <c r="AO4" s="14"/>
      <c r="AP4" s="14"/>
      <c r="AQ4" s="14"/>
    </row>
    <row r="5" spans="1:43">
      <c r="A5" s="25"/>
      <c r="B5" s="25"/>
      <c r="C5" s="25"/>
      <c r="D5" s="25"/>
      <c r="E5" s="25"/>
      <c r="F5" s="25"/>
      <c r="G5" s="24"/>
      <c r="H5" s="25"/>
      <c r="I5" s="280" t="s">
        <v>16</v>
      </c>
      <c r="J5" s="280"/>
      <c r="K5" s="280"/>
      <c r="L5" s="280"/>
      <c r="M5" s="280"/>
      <c r="N5" s="280"/>
      <c r="O5" s="280"/>
      <c r="P5" s="281"/>
      <c r="Q5" s="36"/>
      <c r="R5" s="280" t="s">
        <v>22</v>
      </c>
      <c r="S5" s="280"/>
      <c r="T5" s="280"/>
      <c r="U5" s="280"/>
      <c r="V5" s="280"/>
      <c r="W5" s="280"/>
      <c r="X5" s="280"/>
      <c r="Y5" s="281"/>
      <c r="Z5" s="196"/>
      <c r="AA5" s="279" t="s">
        <v>23</v>
      </c>
      <c r="AB5" s="280"/>
      <c r="AC5" s="280"/>
      <c r="AD5" s="280"/>
      <c r="AE5" s="280"/>
      <c r="AF5" s="280"/>
      <c r="AG5" s="280"/>
      <c r="AH5" s="281"/>
      <c r="AI5" s="196"/>
      <c r="AJ5" s="279" t="s">
        <v>24</v>
      </c>
      <c r="AK5" s="280"/>
      <c r="AL5" s="280"/>
      <c r="AM5" s="280"/>
      <c r="AN5" s="280"/>
      <c r="AO5" s="280"/>
      <c r="AP5" s="280"/>
      <c r="AQ5" s="281"/>
    </row>
    <row r="6" spans="1:43">
      <c r="A6" s="26"/>
      <c r="B6" s="26" t="s">
        <v>14</v>
      </c>
      <c r="C6" s="26" t="s">
        <v>12</v>
      </c>
      <c r="D6" s="26"/>
      <c r="E6" s="26"/>
      <c r="F6" s="26"/>
      <c r="G6" s="26"/>
      <c r="H6" s="26"/>
      <c r="I6" s="284" t="s">
        <v>4</v>
      </c>
      <c r="J6" s="283"/>
      <c r="K6" s="282" t="s">
        <v>5</v>
      </c>
      <c r="L6" s="283"/>
      <c r="M6" s="282" t="s">
        <v>3</v>
      </c>
      <c r="N6" s="283"/>
      <c r="O6" s="282" t="s">
        <v>6</v>
      </c>
      <c r="P6" s="283"/>
      <c r="Q6" s="28"/>
      <c r="R6" s="284" t="s">
        <v>4</v>
      </c>
      <c r="S6" s="283"/>
      <c r="T6" s="282" t="s">
        <v>5</v>
      </c>
      <c r="U6" s="283"/>
      <c r="V6" s="282" t="s">
        <v>3</v>
      </c>
      <c r="W6" s="283"/>
      <c r="X6" s="282" t="s">
        <v>6</v>
      </c>
      <c r="Y6" s="283"/>
      <c r="Z6" s="197"/>
      <c r="AA6" s="282" t="s">
        <v>4</v>
      </c>
      <c r="AB6" s="283"/>
      <c r="AC6" s="282" t="s">
        <v>5</v>
      </c>
      <c r="AD6" s="283"/>
      <c r="AE6" s="282" t="s">
        <v>3</v>
      </c>
      <c r="AF6" s="283"/>
      <c r="AG6" s="282" t="s">
        <v>6</v>
      </c>
      <c r="AH6" s="283"/>
      <c r="AI6" s="197"/>
      <c r="AJ6" s="282" t="s">
        <v>4</v>
      </c>
      <c r="AK6" s="283"/>
      <c r="AL6" s="282" t="s">
        <v>5</v>
      </c>
      <c r="AM6" s="283"/>
      <c r="AN6" s="282" t="s">
        <v>3</v>
      </c>
      <c r="AO6" s="283"/>
      <c r="AP6" s="282" t="s">
        <v>6</v>
      </c>
      <c r="AQ6" s="283"/>
    </row>
    <row r="7" spans="1:43">
      <c r="A7" s="27" t="s">
        <v>10</v>
      </c>
      <c r="B7" s="27" t="s">
        <v>15</v>
      </c>
      <c r="C7" s="27" t="s">
        <v>13</v>
      </c>
      <c r="D7" s="27" t="s">
        <v>0</v>
      </c>
      <c r="E7" s="26" t="s">
        <v>7</v>
      </c>
      <c r="F7" s="26" t="s">
        <v>17</v>
      </c>
      <c r="G7" s="27" t="s">
        <v>1</v>
      </c>
      <c r="H7" s="27" t="s">
        <v>8</v>
      </c>
      <c r="I7" s="30" t="s">
        <v>2</v>
      </c>
      <c r="J7" s="29" t="s">
        <v>9</v>
      </c>
      <c r="K7" s="29" t="s">
        <v>2</v>
      </c>
      <c r="L7" s="29" t="s">
        <v>9</v>
      </c>
      <c r="M7" s="29" t="s">
        <v>2</v>
      </c>
      <c r="N7" s="29" t="s">
        <v>9</v>
      </c>
      <c r="O7" s="29" t="s">
        <v>2</v>
      </c>
      <c r="P7" s="29" t="s">
        <v>9</v>
      </c>
      <c r="Q7" s="147"/>
      <c r="R7" s="30" t="s">
        <v>2</v>
      </c>
      <c r="S7" s="29" t="s">
        <v>9</v>
      </c>
      <c r="T7" s="29" t="s">
        <v>2</v>
      </c>
      <c r="U7" s="29" t="s">
        <v>9</v>
      </c>
      <c r="V7" s="29" t="s">
        <v>2</v>
      </c>
      <c r="W7" s="29" t="s">
        <v>9</v>
      </c>
      <c r="X7" s="29" t="s">
        <v>2</v>
      </c>
      <c r="Y7" s="29" t="s">
        <v>9</v>
      </c>
      <c r="Z7" s="29"/>
      <c r="AA7" s="29" t="s">
        <v>2</v>
      </c>
      <c r="AB7" s="29" t="s">
        <v>9</v>
      </c>
      <c r="AC7" s="29" t="s">
        <v>2</v>
      </c>
      <c r="AD7" s="29" t="s">
        <v>9</v>
      </c>
      <c r="AE7" s="29" t="s">
        <v>2</v>
      </c>
      <c r="AF7" s="29" t="s">
        <v>9</v>
      </c>
      <c r="AG7" s="29" t="s">
        <v>2</v>
      </c>
      <c r="AH7" s="29" t="s">
        <v>9</v>
      </c>
      <c r="AI7" s="30"/>
      <c r="AJ7" s="30" t="s">
        <v>2</v>
      </c>
      <c r="AK7" s="29" t="s">
        <v>9</v>
      </c>
      <c r="AL7" s="29" t="s">
        <v>2</v>
      </c>
      <c r="AM7" s="29" t="s">
        <v>9</v>
      </c>
      <c r="AN7" s="29" t="s">
        <v>2</v>
      </c>
      <c r="AO7" s="29" t="s">
        <v>9</v>
      </c>
      <c r="AP7" s="29" t="s">
        <v>2</v>
      </c>
      <c r="AQ7" s="29" t="s">
        <v>9</v>
      </c>
    </row>
    <row r="8" spans="1:43">
      <c r="A8" s="61"/>
      <c r="B8" s="61"/>
      <c r="C8" s="62"/>
      <c r="D8" s="62"/>
      <c r="E8" s="62"/>
      <c r="F8" s="62"/>
      <c r="G8" s="61"/>
      <c r="H8" s="61"/>
      <c r="I8" s="63"/>
      <c r="J8" s="64"/>
      <c r="K8" s="63"/>
      <c r="L8" s="64"/>
      <c r="M8" s="63"/>
      <c r="N8" s="64"/>
      <c r="O8" s="63"/>
      <c r="P8" s="64"/>
      <c r="Q8" s="65"/>
      <c r="R8" s="63"/>
      <c r="S8" s="64"/>
      <c r="T8" s="63"/>
      <c r="U8" s="64"/>
      <c r="V8" s="63"/>
      <c r="W8" s="64"/>
      <c r="X8" s="63"/>
      <c r="Y8" s="64"/>
      <c r="Z8" s="65"/>
      <c r="AA8" s="63"/>
      <c r="AB8" s="64"/>
      <c r="AC8" s="63"/>
      <c r="AD8" s="64"/>
      <c r="AE8" s="63"/>
      <c r="AF8" s="64"/>
      <c r="AG8" s="63"/>
      <c r="AH8" s="64"/>
      <c r="AI8" s="65"/>
      <c r="AJ8" s="63"/>
      <c r="AK8" s="64"/>
      <c r="AL8" s="63"/>
      <c r="AM8" s="64"/>
      <c r="AN8" s="63"/>
      <c r="AO8" s="64"/>
      <c r="AP8" s="63"/>
      <c r="AQ8" s="64"/>
    </row>
    <row r="9" spans="1:43" ht="25.5">
      <c r="A9" s="40"/>
      <c r="B9" s="173" t="s">
        <v>305</v>
      </c>
      <c r="C9" s="78">
        <v>82</v>
      </c>
      <c r="D9" s="126">
        <v>40875</v>
      </c>
      <c r="E9" s="187">
        <v>93</v>
      </c>
      <c r="F9" s="32" t="s">
        <v>29</v>
      </c>
      <c r="G9" s="152" t="s">
        <v>183</v>
      </c>
      <c r="H9" s="138" t="s">
        <v>117</v>
      </c>
      <c r="I9" s="89">
        <v>0</v>
      </c>
      <c r="J9" s="91">
        <v>0</v>
      </c>
      <c r="K9" s="89">
        <v>0</v>
      </c>
      <c r="L9" s="91">
        <v>0</v>
      </c>
      <c r="M9" s="70">
        <v>0</v>
      </c>
      <c r="N9" s="71" t="s">
        <v>92</v>
      </c>
      <c r="O9" s="88">
        <v>0</v>
      </c>
      <c r="P9" s="71" t="s">
        <v>92</v>
      </c>
      <c r="Q9" s="116"/>
      <c r="R9" s="89">
        <v>0</v>
      </c>
      <c r="S9" s="91">
        <v>0</v>
      </c>
      <c r="T9" s="89">
        <v>0</v>
      </c>
      <c r="U9" s="91">
        <v>0</v>
      </c>
      <c r="V9" s="70" t="s">
        <v>92</v>
      </c>
      <c r="W9" s="71" t="s">
        <v>92</v>
      </c>
      <c r="X9" s="70" t="s">
        <v>92</v>
      </c>
      <c r="Y9" s="71" t="s">
        <v>92</v>
      </c>
      <c r="Z9" s="188"/>
      <c r="AA9" s="89">
        <v>0</v>
      </c>
      <c r="AB9" s="91">
        <v>0</v>
      </c>
      <c r="AC9" s="89">
        <v>0</v>
      </c>
      <c r="AD9" s="91">
        <v>0</v>
      </c>
      <c r="AE9" s="70" t="s">
        <v>92</v>
      </c>
      <c r="AF9" s="71" t="s">
        <v>92</v>
      </c>
      <c r="AG9" s="70" t="s">
        <v>92</v>
      </c>
      <c r="AH9" s="71" t="s">
        <v>92</v>
      </c>
      <c r="AI9" s="188"/>
      <c r="AJ9" s="89">
        <v>0</v>
      </c>
      <c r="AK9" s="91">
        <v>0</v>
      </c>
      <c r="AL9" s="89">
        <v>0</v>
      </c>
      <c r="AM9" s="91">
        <v>0</v>
      </c>
      <c r="AN9" s="70" t="s">
        <v>92</v>
      </c>
      <c r="AO9" s="71" t="s">
        <v>92</v>
      </c>
      <c r="AP9" s="70" t="s">
        <v>92</v>
      </c>
      <c r="AQ9" s="71" t="s">
        <v>92</v>
      </c>
    </row>
    <row r="10" spans="1:43">
      <c r="A10" s="40"/>
      <c r="B10" s="173" t="s">
        <v>256</v>
      </c>
      <c r="C10" s="78">
        <v>82</v>
      </c>
      <c r="D10" s="126">
        <v>40875</v>
      </c>
      <c r="E10" s="187">
        <v>95</v>
      </c>
      <c r="F10" s="52" t="s">
        <v>51</v>
      </c>
      <c r="G10" s="80" t="s">
        <v>102</v>
      </c>
      <c r="H10" s="138" t="s">
        <v>117</v>
      </c>
      <c r="I10" s="154" t="s">
        <v>209</v>
      </c>
      <c r="J10" s="91"/>
      <c r="K10" s="89"/>
      <c r="L10" s="91"/>
      <c r="M10" s="70"/>
      <c r="N10" s="71"/>
      <c r="O10" s="88"/>
      <c r="P10" s="71"/>
      <c r="Q10" s="116"/>
      <c r="R10" s="89"/>
      <c r="S10" s="91"/>
      <c r="T10" s="89"/>
      <c r="U10" s="91"/>
      <c r="V10" s="70"/>
      <c r="W10" s="71"/>
      <c r="X10" s="70"/>
      <c r="Y10" s="71"/>
      <c r="Z10" s="188"/>
      <c r="AA10" s="89"/>
      <c r="AB10" s="91"/>
      <c r="AC10" s="89"/>
      <c r="AD10" s="91"/>
      <c r="AE10" s="70"/>
      <c r="AF10" s="71"/>
      <c r="AG10" s="70"/>
      <c r="AH10" s="71"/>
      <c r="AI10" s="188"/>
      <c r="AJ10" s="89"/>
      <c r="AK10" s="91"/>
      <c r="AL10" s="89"/>
      <c r="AM10" s="91"/>
      <c r="AN10" s="70"/>
      <c r="AO10" s="71"/>
      <c r="AP10" s="70"/>
      <c r="AQ10" s="71"/>
    </row>
    <row r="11" spans="1:43">
      <c r="A11" s="60"/>
      <c r="B11" s="173" t="s">
        <v>305</v>
      </c>
      <c r="C11" s="157">
        <v>297</v>
      </c>
      <c r="D11" s="159">
        <v>41024</v>
      </c>
      <c r="E11" s="52">
        <v>169</v>
      </c>
      <c r="F11" s="32" t="s">
        <v>52</v>
      </c>
      <c r="G11" s="48" t="s">
        <v>314</v>
      </c>
      <c r="H11" s="47" t="s">
        <v>117</v>
      </c>
      <c r="I11" s="44">
        <v>0</v>
      </c>
      <c r="J11" s="45">
        <v>0</v>
      </c>
      <c r="K11" s="44">
        <v>0</v>
      </c>
      <c r="L11" s="45">
        <v>0</v>
      </c>
      <c r="M11" s="44">
        <v>0</v>
      </c>
      <c r="N11" s="45" t="s">
        <v>92</v>
      </c>
      <c r="O11" s="44">
        <v>0</v>
      </c>
      <c r="P11" s="45" t="s">
        <v>92</v>
      </c>
      <c r="Q11" s="46"/>
      <c r="R11" s="44">
        <v>0</v>
      </c>
      <c r="S11" s="45">
        <v>0</v>
      </c>
      <c r="T11" s="44">
        <v>0</v>
      </c>
      <c r="U11" s="45">
        <v>0</v>
      </c>
      <c r="V11" s="44">
        <v>0</v>
      </c>
      <c r="W11" s="45" t="s">
        <v>92</v>
      </c>
      <c r="X11" s="44">
        <v>0</v>
      </c>
      <c r="Y11" s="45" t="s">
        <v>92</v>
      </c>
      <c r="Z11" s="46"/>
      <c r="AA11" s="53">
        <v>0</v>
      </c>
      <c r="AB11" s="54">
        <v>0</v>
      </c>
      <c r="AC11" s="53">
        <v>0</v>
      </c>
      <c r="AD11" s="54">
        <v>0</v>
      </c>
      <c r="AE11" s="53" t="s">
        <v>92</v>
      </c>
      <c r="AF11" s="54" t="s">
        <v>92</v>
      </c>
      <c r="AG11" s="53" t="s">
        <v>92</v>
      </c>
      <c r="AH11" s="54" t="s">
        <v>92</v>
      </c>
      <c r="AI11" s="55"/>
      <c r="AJ11" s="53">
        <v>0</v>
      </c>
      <c r="AK11" s="54">
        <v>0</v>
      </c>
      <c r="AL11" s="53">
        <v>0</v>
      </c>
      <c r="AM11" s="54">
        <v>0</v>
      </c>
      <c r="AN11" s="53" t="s">
        <v>92</v>
      </c>
      <c r="AO11" s="54" t="s">
        <v>92</v>
      </c>
      <c r="AP11" s="53" t="s">
        <v>92</v>
      </c>
      <c r="AQ11" s="54" t="s">
        <v>92</v>
      </c>
    </row>
    <row r="12" spans="1:43">
      <c r="A12" s="60"/>
      <c r="B12" s="173" t="s">
        <v>261</v>
      </c>
      <c r="C12" s="157">
        <v>297</v>
      </c>
      <c r="D12" s="159">
        <v>41024</v>
      </c>
      <c r="E12" s="52">
        <v>357</v>
      </c>
      <c r="F12" s="32" t="s">
        <v>53</v>
      </c>
      <c r="G12" s="48" t="s">
        <v>184</v>
      </c>
      <c r="H12" s="47" t="s">
        <v>117</v>
      </c>
      <c r="I12" s="158" t="s">
        <v>210</v>
      </c>
      <c r="J12" s="45"/>
      <c r="K12" s="44"/>
      <c r="L12" s="45"/>
      <c r="M12" s="44"/>
      <c r="N12" s="45"/>
      <c r="O12" s="44"/>
      <c r="P12" s="45"/>
      <c r="Q12" s="46"/>
      <c r="R12" s="44"/>
      <c r="S12" s="45"/>
      <c r="T12" s="44"/>
      <c r="U12" s="45"/>
      <c r="V12" s="44"/>
      <c r="W12" s="45"/>
      <c r="X12" s="44"/>
      <c r="Y12" s="45"/>
      <c r="Z12" s="46"/>
      <c r="AA12" s="53"/>
      <c r="AB12" s="54"/>
      <c r="AC12" s="53"/>
      <c r="AD12" s="54"/>
      <c r="AE12" s="53"/>
      <c r="AF12" s="54"/>
      <c r="AG12" s="53"/>
      <c r="AH12" s="54"/>
      <c r="AI12" s="55"/>
      <c r="AJ12" s="53"/>
      <c r="AK12" s="54"/>
      <c r="AL12" s="53"/>
      <c r="AM12" s="54"/>
      <c r="AN12" s="53"/>
      <c r="AO12" s="54"/>
      <c r="AP12" s="53"/>
      <c r="AQ12" s="54"/>
    </row>
    <row r="13" spans="1:43">
      <c r="A13" s="60"/>
      <c r="B13" s="173" t="s">
        <v>246</v>
      </c>
      <c r="C13" s="170">
        <v>605</v>
      </c>
      <c r="D13" s="171">
        <v>41024</v>
      </c>
      <c r="E13" s="76">
        <v>800</v>
      </c>
      <c r="F13" s="52" t="s">
        <v>80</v>
      </c>
      <c r="G13" s="60" t="s">
        <v>191</v>
      </c>
      <c r="H13" s="47" t="s">
        <v>117</v>
      </c>
      <c r="I13" s="44">
        <v>0</v>
      </c>
      <c r="J13" s="45">
        <v>0</v>
      </c>
      <c r="K13" s="53">
        <v>0</v>
      </c>
      <c r="L13" s="54">
        <v>0</v>
      </c>
      <c r="M13" s="53">
        <v>0</v>
      </c>
      <c r="N13" s="54" t="s">
        <v>92</v>
      </c>
      <c r="O13" s="53">
        <v>0</v>
      </c>
      <c r="P13" s="54" t="s">
        <v>92</v>
      </c>
      <c r="Q13" s="46"/>
      <c r="R13" s="44">
        <v>0</v>
      </c>
      <c r="S13" s="45">
        <v>0</v>
      </c>
      <c r="T13" s="53">
        <v>0</v>
      </c>
      <c r="U13" s="54">
        <v>0</v>
      </c>
      <c r="V13" s="53" t="s">
        <v>92</v>
      </c>
      <c r="W13" s="54" t="s">
        <v>92</v>
      </c>
      <c r="X13" s="53" t="s">
        <v>92</v>
      </c>
      <c r="Y13" s="54" t="s">
        <v>92</v>
      </c>
      <c r="Z13" s="46"/>
      <c r="AA13" s="53">
        <v>0</v>
      </c>
      <c r="AB13" s="54">
        <v>0</v>
      </c>
      <c r="AC13" s="53">
        <v>0</v>
      </c>
      <c r="AD13" s="54">
        <v>0</v>
      </c>
      <c r="AE13" s="53" t="s">
        <v>92</v>
      </c>
      <c r="AF13" s="54" t="s">
        <v>92</v>
      </c>
      <c r="AG13" s="53" t="s">
        <v>92</v>
      </c>
      <c r="AH13" s="54" t="s">
        <v>92</v>
      </c>
      <c r="AI13" s="55"/>
      <c r="AJ13" s="53">
        <v>0</v>
      </c>
      <c r="AK13" s="54">
        <v>0</v>
      </c>
      <c r="AL13" s="53">
        <v>0</v>
      </c>
      <c r="AM13" s="54">
        <v>0</v>
      </c>
      <c r="AN13" s="53" t="s">
        <v>92</v>
      </c>
      <c r="AO13" s="54" t="s">
        <v>92</v>
      </c>
      <c r="AP13" s="53" t="s">
        <v>92</v>
      </c>
      <c r="AQ13" s="54" t="s">
        <v>92</v>
      </c>
    </row>
    <row r="14" spans="1:43">
      <c r="A14" s="60"/>
      <c r="B14" s="173" t="s">
        <v>247</v>
      </c>
      <c r="C14" s="77">
        <v>316</v>
      </c>
      <c r="D14" s="94">
        <v>40935</v>
      </c>
      <c r="E14" s="52">
        <v>922</v>
      </c>
      <c r="F14" s="52" t="s">
        <v>81</v>
      </c>
      <c r="G14" s="109" t="s">
        <v>194</v>
      </c>
      <c r="H14" s="93" t="s">
        <v>117</v>
      </c>
      <c r="I14" s="151" t="s">
        <v>193</v>
      </c>
      <c r="J14" s="191"/>
      <c r="K14" s="192"/>
      <c r="L14" s="193"/>
      <c r="M14" s="194"/>
      <c r="N14" s="191"/>
      <c r="O14" s="192"/>
      <c r="P14" s="193"/>
      <c r="Q14" s="195"/>
      <c r="R14" s="194"/>
      <c r="S14" s="191"/>
      <c r="T14" s="192"/>
      <c r="U14" s="193"/>
      <c r="V14" s="194"/>
      <c r="W14" s="191"/>
      <c r="X14" s="192"/>
      <c r="Y14" s="193"/>
      <c r="Z14" s="46"/>
      <c r="AA14" s="89"/>
      <c r="AB14" s="91"/>
      <c r="AC14" s="88"/>
      <c r="AD14" s="90"/>
      <c r="AE14" s="89"/>
      <c r="AF14" s="91"/>
      <c r="AG14" s="88"/>
      <c r="AH14" s="90"/>
      <c r="AI14" s="188"/>
      <c r="AJ14" s="89"/>
      <c r="AK14" s="91"/>
      <c r="AL14" s="88"/>
      <c r="AM14" s="90"/>
      <c r="AN14" s="89"/>
      <c r="AO14" s="91"/>
      <c r="AP14" s="88"/>
      <c r="AQ14" s="90"/>
    </row>
    <row r="15" spans="1:43">
      <c r="A15" s="60"/>
      <c r="B15" s="173" t="s">
        <v>305</v>
      </c>
      <c r="C15" s="170">
        <v>646</v>
      </c>
      <c r="D15" s="171">
        <v>41036</v>
      </c>
      <c r="E15" s="52">
        <v>1003</v>
      </c>
      <c r="F15" s="52" t="s">
        <v>42</v>
      </c>
      <c r="G15" s="48" t="s">
        <v>205</v>
      </c>
      <c r="H15" s="47" t="s">
        <v>117</v>
      </c>
      <c r="I15" s="44">
        <v>0</v>
      </c>
      <c r="J15" s="45">
        <v>0</v>
      </c>
      <c r="K15" s="53">
        <v>0</v>
      </c>
      <c r="L15" s="54">
        <v>0</v>
      </c>
      <c r="M15" s="53">
        <v>0</v>
      </c>
      <c r="N15" s="54" t="s">
        <v>92</v>
      </c>
      <c r="O15" s="53">
        <v>0</v>
      </c>
      <c r="P15" s="54" t="s">
        <v>92</v>
      </c>
      <c r="Q15" s="46"/>
      <c r="R15" s="44">
        <v>0</v>
      </c>
      <c r="S15" s="45">
        <v>0</v>
      </c>
      <c r="T15" s="53">
        <v>0</v>
      </c>
      <c r="U15" s="54">
        <v>0</v>
      </c>
      <c r="V15" s="53" t="s">
        <v>92</v>
      </c>
      <c r="W15" s="54" t="s">
        <v>92</v>
      </c>
      <c r="X15" s="53" t="s">
        <v>92</v>
      </c>
      <c r="Y15" s="54" t="s">
        <v>92</v>
      </c>
      <c r="Z15" s="46"/>
      <c r="AA15" s="53">
        <v>0</v>
      </c>
      <c r="AB15" s="54">
        <v>0</v>
      </c>
      <c r="AC15" s="53">
        <v>0</v>
      </c>
      <c r="AD15" s="54">
        <v>0</v>
      </c>
      <c r="AE15" s="53" t="s">
        <v>92</v>
      </c>
      <c r="AF15" s="54" t="s">
        <v>92</v>
      </c>
      <c r="AG15" s="53" t="s">
        <v>92</v>
      </c>
      <c r="AH15" s="54" t="s">
        <v>92</v>
      </c>
      <c r="AI15" s="55"/>
      <c r="AJ15" s="53">
        <v>0</v>
      </c>
      <c r="AK15" s="54">
        <v>0</v>
      </c>
      <c r="AL15" s="53">
        <v>0</v>
      </c>
      <c r="AM15" s="54">
        <v>0</v>
      </c>
      <c r="AN15" s="53" t="s">
        <v>92</v>
      </c>
      <c r="AO15" s="54" t="s">
        <v>92</v>
      </c>
      <c r="AP15" s="53" t="s">
        <v>92</v>
      </c>
      <c r="AQ15" s="54" t="s">
        <v>92</v>
      </c>
    </row>
    <row r="16" spans="1:43">
      <c r="A16" s="60"/>
      <c r="B16" s="173" t="s">
        <v>283</v>
      </c>
      <c r="C16" s="77">
        <v>575</v>
      </c>
      <c r="D16" s="94">
        <v>41015</v>
      </c>
      <c r="E16" s="187">
        <v>1197</v>
      </c>
      <c r="F16" s="52" t="s">
        <v>43</v>
      </c>
      <c r="G16" s="106" t="s">
        <v>129</v>
      </c>
      <c r="H16" s="140" t="s">
        <v>117</v>
      </c>
      <c r="I16" s="89">
        <v>0</v>
      </c>
      <c r="J16" s="91">
        <v>0</v>
      </c>
      <c r="K16" s="89">
        <v>0</v>
      </c>
      <c r="L16" s="91">
        <v>0</v>
      </c>
      <c r="M16" s="89" t="s">
        <v>90</v>
      </c>
      <c r="N16" s="91" t="s">
        <v>90</v>
      </c>
      <c r="O16" s="88" t="s">
        <v>90</v>
      </c>
      <c r="P16" s="90" t="s">
        <v>90</v>
      </c>
      <c r="Q16" s="116"/>
      <c r="R16" s="89">
        <v>0</v>
      </c>
      <c r="S16" s="91">
        <v>0</v>
      </c>
      <c r="T16" s="89">
        <v>0</v>
      </c>
      <c r="U16" s="91">
        <v>0</v>
      </c>
      <c r="V16" s="89" t="s">
        <v>90</v>
      </c>
      <c r="W16" s="91" t="s">
        <v>90</v>
      </c>
      <c r="X16" s="88" t="s">
        <v>90</v>
      </c>
      <c r="Y16" s="90" t="s">
        <v>90</v>
      </c>
      <c r="Z16" s="188"/>
      <c r="AA16" s="89">
        <v>0</v>
      </c>
      <c r="AB16" s="91">
        <v>0</v>
      </c>
      <c r="AC16" s="89">
        <v>0</v>
      </c>
      <c r="AD16" s="91">
        <v>0</v>
      </c>
      <c r="AE16" s="89" t="s">
        <v>90</v>
      </c>
      <c r="AF16" s="91" t="s">
        <v>90</v>
      </c>
      <c r="AG16" s="88" t="s">
        <v>90</v>
      </c>
      <c r="AH16" s="90" t="s">
        <v>90</v>
      </c>
      <c r="AI16" s="188"/>
      <c r="AJ16" s="89">
        <v>0</v>
      </c>
      <c r="AK16" s="91">
        <v>0</v>
      </c>
      <c r="AL16" s="89">
        <v>0</v>
      </c>
      <c r="AM16" s="91">
        <v>0</v>
      </c>
      <c r="AN16" s="89" t="s">
        <v>90</v>
      </c>
      <c r="AO16" s="91" t="s">
        <v>90</v>
      </c>
      <c r="AP16" s="88" t="s">
        <v>90</v>
      </c>
      <c r="AQ16" s="90" t="s">
        <v>90</v>
      </c>
    </row>
    <row r="17" spans="1:43">
      <c r="A17" s="48"/>
      <c r="B17" s="173" t="s">
        <v>251</v>
      </c>
      <c r="C17" s="77">
        <v>607</v>
      </c>
      <c r="D17" s="68">
        <v>41024</v>
      </c>
      <c r="E17" s="76">
        <v>1986</v>
      </c>
      <c r="F17" s="52" t="s">
        <v>84</v>
      </c>
      <c r="G17" s="48" t="s">
        <v>188</v>
      </c>
      <c r="H17" s="47" t="s">
        <v>117</v>
      </c>
      <c r="I17" s="44">
        <v>0</v>
      </c>
      <c r="J17" s="45">
        <v>0</v>
      </c>
      <c r="K17" s="53">
        <v>0</v>
      </c>
      <c r="L17" s="54">
        <v>0</v>
      </c>
      <c r="M17" s="53" t="s">
        <v>190</v>
      </c>
      <c r="N17" s="54" t="s">
        <v>190</v>
      </c>
      <c r="O17" s="53" t="s">
        <v>190</v>
      </c>
      <c r="P17" s="54" t="s">
        <v>190</v>
      </c>
      <c r="Q17" s="46"/>
      <c r="R17" s="44">
        <v>0</v>
      </c>
      <c r="S17" s="45">
        <v>0</v>
      </c>
      <c r="T17" s="53">
        <v>0</v>
      </c>
      <c r="U17" s="54">
        <v>0</v>
      </c>
      <c r="V17" s="53" t="s">
        <v>190</v>
      </c>
      <c r="W17" s="54" t="s">
        <v>190</v>
      </c>
      <c r="X17" s="53" t="s">
        <v>190</v>
      </c>
      <c r="Y17" s="54" t="s">
        <v>190</v>
      </c>
      <c r="Z17" s="46"/>
      <c r="AA17" s="53">
        <v>0</v>
      </c>
      <c r="AB17" s="54">
        <v>0</v>
      </c>
      <c r="AC17" s="53">
        <v>0</v>
      </c>
      <c r="AD17" s="54">
        <v>0</v>
      </c>
      <c r="AE17" s="53" t="s">
        <v>190</v>
      </c>
      <c r="AF17" s="54" t="s">
        <v>190</v>
      </c>
      <c r="AG17" s="53" t="s">
        <v>190</v>
      </c>
      <c r="AH17" s="54" t="s">
        <v>190</v>
      </c>
      <c r="AI17" s="55"/>
      <c r="AJ17" s="53">
        <v>0</v>
      </c>
      <c r="AK17" s="54">
        <v>0</v>
      </c>
      <c r="AL17" s="53">
        <v>0</v>
      </c>
      <c r="AM17" s="54">
        <v>0</v>
      </c>
      <c r="AN17" s="53" t="s">
        <v>190</v>
      </c>
      <c r="AO17" s="54" t="s">
        <v>190</v>
      </c>
      <c r="AP17" s="53" t="s">
        <v>190</v>
      </c>
      <c r="AQ17" s="54" t="s">
        <v>190</v>
      </c>
    </row>
    <row r="18" spans="1:43">
      <c r="A18" s="48"/>
      <c r="B18" s="173" t="s">
        <v>302</v>
      </c>
      <c r="C18" s="102">
        <v>462</v>
      </c>
      <c r="D18" s="129">
        <v>40963</v>
      </c>
      <c r="E18" s="187">
        <v>7097</v>
      </c>
      <c r="F18" s="52" t="s">
        <v>77</v>
      </c>
      <c r="G18" s="107" t="s">
        <v>158</v>
      </c>
      <c r="H18" s="143" t="s">
        <v>117</v>
      </c>
      <c r="I18" s="88">
        <v>0</v>
      </c>
      <c r="J18" s="90">
        <v>0</v>
      </c>
      <c r="K18" s="88">
        <v>0</v>
      </c>
      <c r="L18" s="90">
        <v>0</v>
      </c>
      <c r="M18" s="88">
        <v>-0.1</v>
      </c>
      <c r="N18" s="90">
        <v>-0.2</v>
      </c>
      <c r="O18" s="88">
        <v>-0.1</v>
      </c>
      <c r="P18" s="90">
        <v>-0.2</v>
      </c>
      <c r="Q18" s="117"/>
      <c r="R18" s="88">
        <v>0</v>
      </c>
      <c r="S18" s="90">
        <v>0</v>
      </c>
      <c r="T18" s="88">
        <v>0</v>
      </c>
      <c r="U18" s="90">
        <v>0</v>
      </c>
      <c r="V18" s="88">
        <v>-0.1</v>
      </c>
      <c r="W18" s="90">
        <v>-0.2</v>
      </c>
      <c r="X18" s="88">
        <v>-0.1</v>
      </c>
      <c r="Y18" s="90">
        <v>-0.2</v>
      </c>
      <c r="Z18" s="189"/>
      <c r="AA18" s="88">
        <v>0</v>
      </c>
      <c r="AB18" s="90">
        <v>0</v>
      </c>
      <c r="AC18" s="88">
        <v>0</v>
      </c>
      <c r="AD18" s="90">
        <v>0</v>
      </c>
      <c r="AE18" s="88">
        <v>-0.1</v>
      </c>
      <c r="AF18" s="90">
        <v>-0.2</v>
      </c>
      <c r="AG18" s="88">
        <v>-0.1</v>
      </c>
      <c r="AH18" s="90">
        <v>-0.2</v>
      </c>
      <c r="AI18" s="189"/>
      <c r="AJ18" s="88">
        <v>0</v>
      </c>
      <c r="AK18" s="90">
        <v>0</v>
      </c>
      <c r="AL18" s="88">
        <v>0</v>
      </c>
      <c r="AM18" s="90">
        <v>0</v>
      </c>
      <c r="AN18" s="88">
        <v>-0.2</v>
      </c>
      <c r="AO18" s="90">
        <v>-0.2</v>
      </c>
      <c r="AP18" s="88">
        <v>-0.2</v>
      </c>
      <c r="AQ18" s="90">
        <v>-0.2</v>
      </c>
    </row>
    <row r="19" spans="1:43">
      <c r="A19" s="60"/>
      <c r="B19" s="173" t="s">
        <v>302</v>
      </c>
      <c r="C19" s="102">
        <v>369</v>
      </c>
      <c r="D19" s="131">
        <v>40942</v>
      </c>
      <c r="E19" s="187">
        <v>7097</v>
      </c>
      <c r="F19" s="52" t="s">
        <v>77</v>
      </c>
      <c r="G19" s="107" t="s">
        <v>159</v>
      </c>
      <c r="H19" s="143" t="s">
        <v>117</v>
      </c>
      <c r="I19" s="89">
        <v>0</v>
      </c>
      <c r="J19" s="71">
        <v>0</v>
      </c>
      <c r="K19" s="88">
        <v>0</v>
      </c>
      <c r="L19" s="90">
        <v>0</v>
      </c>
      <c r="M19" s="89">
        <v>-0.5</v>
      </c>
      <c r="N19" s="71">
        <v>-0.5</v>
      </c>
      <c r="O19" s="88">
        <v>-0.5</v>
      </c>
      <c r="P19" s="90">
        <v>-0.5</v>
      </c>
      <c r="Q19" s="116"/>
      <c r="R19" s="89">
        <v>0</v>
      </c>
      <c r="S19" s="71">
        <v>0</v>
      </c>
      <c r="T19" s="88">
        <v>0</v>
      </c>
      <c r="U19" s="90">
        <v>0</v>
      </c>
      <c r="V19" s="89">
        <v>-0.5</v>
      </c>
      <c r="W19" s="71">
        <v>-0.5</v>
      </c>
      <c r="X19" s="88">
        <v>-0.5</v>
      </c>
      <c r="Y19" s="90">
        <v>-0.5</v>
      </c>
      <c r="Z19" s="188"/>
      <c r="AA19" s="89">
        <v>0</v>
      </c>
      <c r="AB19" s="71">
        <v>0</v>
      </c>
      <c r="AC19" s="88">
        <v>0</v>
      </c>
      <c r="AD19" s="90">
        <v>0</v>
      </c>
      <c r="AE19" s="89">
        <v>-0.5</v>
      </c>
      <c r="AF19" s="71">
        <v>-0.5</v>
      </c>
      <c r="AG19" s="88">
        <v>-0.5</v>
      </c>
      <c r="AH19" s="90">
        <v>-0.5</v>
      </c>
      <c r="AI19" s="188"/>
      <c r="AJ19" s="89">
        <v>0</v>
      </c>
      <c r="AK19" s="71">
        <v>0</v>
      </c>
      <c r="AL19" s="88">
        <v>0</v>
      </c>
      <c r="AM19" s="90">
        <v>0</v>
      </c>
      <c r="AN19" s="89">
        <v>-0.5</v>
      </c>
      <c r="AO19" s="71">
        <v>-0.5</v>
      </c>
      <c r="AP19" s="88">
        <v>-0.5</v>
      </c>
      <c r="AQ19" s="90">
        <v>-0.5</v>
      </c>
    </row>
    <row r="20" spans="1:43">
      <c r="A20" s="60"/>
      <c r="B20" s="173" t="s">
        <v>302</v>
      </c>
      <c r="C20" s="102">
        <v>511</v>
      </c>
      <c r="D20" s="129">
        <v>40984</v>
      </c>
      <c r="E20" s="187">
        <v>7097</v>
      </c>
      <c r="F20" s="52" t="s">
        <v>77</v>
      </c>
      <c r="G20" s="107" t="s">
        <v>160</v>
      </c>
      <c r="H20" s="143" t="s">
        <v>117</v>
      </c>
      <c r="I20" s="89">
        <v>0</v>
      </c>
      <c r="J20" s="91">
        <v>0</v>
      </c>
      <c r="K20" s="89">
        <v>0</v>
      </c>
      <c r="L20" s="91">
        <v>0</v>
      </c>
      <c r="M20" s="89">
        <v>0</v>
      </c>
      <c r="N20" s="91">
        <v>0</v>
      </c>
      <c r="O20" s="88">
        <v>0</v>
      </c>
      <c r="P20" s="90">
        <v>0</v>
      </c>
      <c r="Q20" s="116"/>
      <c r="R20" s="89">
        <v>0</v>
      </c>
      <c r="S20" s="91">
        <v>0</v>
      </c>
      <c r="T20" s="89">
        <v>0</v>
      </c>
      <c r="U20" s="91">
        <v>0</v>
      </c>
      <c r="V20" s="89">
        <v>0</v>
      </c>
      <c r="W20" s="91">
        <v>0</v>
      </c>
      <c r="X20" s="88">
        <v>0</v>
      </c>
      <c r="Y20" s="90">
        <v>0</v>
      </c>
      <c r="Z20" s="188"/>
      <c r="AA20" s="89">
        <v>0</v>
      </c>
      <c r="AB20" s="91">
        <v>0</v>
      </c>
      <c r="AC20" s="89">
        <v>0</v>
      </c>
      <c r="AD20" s="91">
        <v>0</v>
      </c>
      <c r="AE20" s="89">
        <v>0</v>
      </c>
      <c r="AF20" s="91">
        <v>0</v>
      </c>
      <c r="AG20" s="88">
        <v>0</v>
      </c>
      <c r="AH20" s="90">
        <v>0</v>
      </c>
      <c r="AI20" s="188"/>
      <c r="AJ20" s="89">
        <v>0</v>
      </c>
      <c r="AK20" s="91">
        <v>0</v>
      </c>
      <c r="AL20" s="89">
        <v>0</v>
      </c>
      <c r="AM20" s="91">
        <v>0</v>
      </c>
      <c r="AN20" s="89">
        <v>0</v>
      </c>
      <c r="AO20" s="91">
        <v>0</v>
      </c>
      <c r="AP20" s="88">
        <v>0</v>
      </c>
      <c r="AQ20" s="90">
        <v>0</v>
      </c>
    </row>
    <row r="21" spans="1:43">
      <c r="A21" s="60"/>
      <c r="B21" s="173" t="s">
        <v>302</v>
      </c>
      <c r="C21" s="102">
        <v>153</v>
      </c>
      <c r="D21" s="129">
        <v>40899</v>
      </c>
      <c r="E21" s="187">
        <v>7097</v>
      </c>
      <c r="F21" s="52" t="s">
        <v>77</v>
      </c>
      <c r="G21" s="202" t="s">
        <v>313</v>
      </c>
      <c r="H21" s="143" t="s">
        <v>117</v>
      </c>
      <c r="I21" s="89">
        <v>0</v>
      </c>
      <c r="J21" s="71">
        <v>0</v>
      </c>
      <c r="K21" s="70">
        <v>0</v>
      </c>
      <c r="L21" s="71">
        <v>0</v>
      </c>
      <c r="M21" s="70">
        <v>-0.2</v>
      </c>
      <c r="N21" s="71">
        <v>-0.2</v>
      </c>
      <c r="O21" s="88">
        <v>-0.2</v>
      </c>
      <c r="P21" s="90">
        <v>-0.2</v>
      </c>
      <c r="Q21" s="116"/>
      <c r="R21" s="89">
        <v>0</v>
      </c>
      <c r="S21" s="71">
        <v>0</v>
      </c>
      <c r="T21" s="70">
        <v>0</v>
      </c>
      <c r="U21" s="71">
        <v>0</v>
      </c>
      <c r="V21" s="70">
        <v>-0.2</v>
      </c>
      <c r="W21" s="71">
        <v>-0.2</v>
      </c>
      <c r="X21" s="88">
        <v>-0.2</v>
      </c>
      <c r="Y21" s="90">
        <v>-0.2</v>
      </c>
      <c r="Z21" s="188"/>
      <c r="AA21" s="89">
        <v>0</v>
      </c>
      <c r="AB21" s="71">
        <v>0</v>
      </c>
      <c r="AC21" s="70">
        <v>0</v>
      </c>
      <c r="AD21" s="71">
        <v>0</v>
      </c>
      <c r="AE21" s="70">
        <v>-0.2</v>
      </c>
      <c r="AF21" s="71">
        <v>-0.2</v>
      </c>
      <c r="AG21" s="88">
        <v>-0.2</v>
      </c>
      <c r="AH21" s="90">
        <v>-0.2</v>
      </c>
      <c r="AI21" s="188"/>
      <c r="AJ21" s="89">
        <v>0</v>
      </c>
      <c r="AK21" s="71">
        <v>0</v>
      </c>
      <c r="AL21" s="70">
        <v>0</v>
      </c>
      <c r="AM21" s="71">
        <v>0</v>
      </c>
      <c r="AN21" s="70">
        <v>-0.2</v>
      </c>
      <c r="AO21" s="71">
        <v>-0.2</v>
      </c>
      <c r="AP21" s="88">
        <v>-0.2</v>
      </c>
      <c r="AQ21" s="90">
        <v>-0.2</v>
      </c>
    </row>
    <row r="22" spans="1:43">
      <c r="A22" s="60"/>
      <c r="B22" s="173" t="s">
        <v>302</v>
      </c>
      <c r="C22" s="102">
        <v>316</v>
      </c>
      <c r="D22" s="131">
        <v>40935</v>
      </c>
      <c r="E22" s="187">
        <v>7097</v>
      </c>
      <c r="F22" s="52" t="s">
        <v>77</v>
      </c>
      <c r="G22" s="134" t="s">
        <v>161</v>
      </c>
      <c r="H22" s="143" t="s">
        <v>117</v>
      </c>
      <c r="I22" s="89">
        <v>0</v>
      </c>
      <c r="J22" s="91">
        <v>0</v>
      </c>
      <c r="K22" s="88">
        <v>0</v>
      </c>
      <c r="L22" s="90">
        <v>0</v>
      </c>
      <c r="M22" s="89">
        <v>-0.1</v>
      </c>
      <c r="N22" s="91">
        <v>0</v>
      </c>
      <c r="O22" s="88">
        <v>-0.1</v>
      </c>
      <c r="P22" s="90">
        <v>0</v>
      </c>
      <c r="Q22" s="116"/>
      <c r="R22" s="89">
        <v>0</v>
      </c>
      <c r="S22" s="91">
        <v>0</v>
      </c>
      <c r="T22" s="88">
        <v>0</v>
      </c>
      <c r="U22" s="90">
        <v>0</v>
      </c>
      <c r="V22" s="89">
        <v>0</v>
      </c>
      <c r="W22" s="91">
        <v>0</v>
      </c>
      <c r="X22" s="88">
        <v>0</v>
      </c>
      <c r="Y22" s="90">
        <v>0</v>
      </c>
      <c r="Z22" s="188"/>
      <c r="AA22" s="89">
        <v>0</v>
      </c>
      <c r="AB22" s="91">
        <v>0</v>
      </c>
      <c r="AC22" s="88">
        <v>0</v>
      </c>
      <c r="AD22" s="90">
        <v>0</v>
      </c>
      <c r="AE22" s="89">
        <v>0</v>
      </c>
      <c r="AF22" s="91">
        <v>0</v>
      </c>
      <c r="AG22" s="88">
        <v>0</v>
      </c>
      <c r="AH22" s="90">
        <v>0</v>
      </c>
      <c r="AI22" s="188"/>
      <c r="AJ22" s="89">
        <v>0</v>
      </c>
      <c r="AK22" s="91">
        <v>0</v>
      </c>
      <c r="AL22" s="88">
        <v>0</v>
      </c>
      <c r="AM22" s="90">
        <v>0</v>
      </c>
      <c r="AN22" s="89">
        <v>0</v>
      </c>
      <c r="AO22" s="91">
        <v>0</v>
      </c>
      <c r="AP22" s="88">
        <v>0</v>
      </c>
      <c r="AQ22" s="90">
        <v>0</v>
      </c>
    </row>
    <row r="23" spans="1:43">
      <c r="A23" s="60"/>
      <c r="B23" s="173" t="s">
        <v>302</v>
      </c>
      <c r="C23" s="102">
        <v>508</v>
      </c>
      <c r="D23" s="129">
        <v>40970</v>
      </c>
      <c r="E23" s="187">
        <v>7097</v>
      </c>
      <c r="F23" s="52" t="s">
        <v>77</v>
      </c>
      <c r="G23" s="107" t="s">
        <v>162</v>
      </c>
      <c r="H23" s="143" t="s">
        <v>117</v>
      </c>
      <c r="I23" s="89">
        <v>0</v>
      </c>
      <c r="J23" s="91">
        <v>0</v>
      </c>
      <c r="K23" s="89">
        <v>0</v>
      </c>
      <c r="L23" s="91">
        <v>0</v>
      </c>
      <c r="M23" s="89">
        <v>-0.7</v>
      </c>
      <c r="N23" s="91">
        <v>-0.7</v>
      </c>
      <c r="O23" s="88">
        <v>-0.7</v>
      </c>
      <c r="P23" s="90">
        <v>-0.7</v>
      </c>
      <c r="Q23" s="116"/>
      <c r="R23" s="89">
        <v>0</v>
      </c>
      <c r="S23" s="91">
        <v>0</v>
      </c>
      <c r="T23" s="89">
        <v>0</v>
      </c>
      <c r="U23" s="91">
        <v>0</v>
      </c>
      <c r="V23" s="89">
        <v>-0.6</v>
      </c>
      <c r="W23" s="91">
        <v>-0.6</v>
      </c>
      <c r="X23" s="88">
        <v>-0.6</v>
      </c>
      <c r="Y23" s="90">
        <v>-0.6</v>
      </c>
      <c r="Z23" s="188"/>
      <c r="AA23" s="89">
        <v>0</v>
      </c>
      <c r="AB23" s="91">
        <v>0</v>
      </c>
      <c r="AC23" s="89">
        <v>0</v>
      </c>
      <c r="AD23" s="91">
        <v>0</v>
      </c>
      <c r="AE23" s="89">
        <v>-0.7</v>
      </c>
      <c r="AF23" s="91">
        <v>-0.7</v>
      </c>
      <c r="AG23" s="88">
        <v>-0.7</v>
      </c>
      <c r="AH23" s="90">
        <v>-0.7</v>
      </c>
      <c r="AI23" s="188"/>
      <c r="AJ23" s="89">
        <v>0</v>
      </c>
      <c r="AK23" s="91">
        <v>0</v>
      </c>
      <c r="AL23" s="89">
        <v>0</v>
      </c>
      <c r="AM23" s="91">
        <v>0</v>
      </c>
      <c r="AN23" s="89">
        <v>-0.7</v>
      </c>
      <c r="AO23" s="91">
        <v>-0.7</v>
      </c>
      <c r="AP23" s="88">
        <v>-0.7</v>
      </c>
      <c r="AQ23" s="90">
        <v>-0.7</v>
      </c>
    </row>
    <row r="24" spans="1:43">
      <c r="A24" s="60"/>
      <c r="B24" s="173" t="s">
        <v>302</v>
      </c>
      <c r="C24" s="102">
        <v>414</v>
      </c>
      <c r="D24" s="131">
        <v>40949</v>
      </c>
      <c r="E24" s="187">
        <v>7097</v>
      </c>
      <c r="F24" s="52" t="s">
        <v>77</v>
      </c>
      <c r="G24" s="134" t="s">
        <v>163</v>
      </c>
      <c r="H24" s="143" t="s">
        <v>117</v>
      </c>
      <c r="I24" s="89">
        <v>0</v>
      </c>
      <c r="J24" s="71">
        <v>0</v>
      </c>
      <c r="K24" s="88">
        <v>0</v>
      </c>
      <c r="L24" s="90">
        <v>0</v>
      </c>
      <c r="M24" s="89">
        <v>-2.8</v>
      </c>
      <c r="N24" s="71">
        <v>-2.8</v>
      </c>
      <c r="O24" s="88">
        <v>-2.8</v>
      </c>
      <c r="P24" s="90">
        <v>-2.8</v>
      </c>
      <c r="Q24" s="116"/>
      <c r="R24" s="89">
        <v>0</v>
      </c>
      <c r="S24" s="71">
        <v>0</v>
      </c>
      <c r="T24" s="88">
        <v>0</v>
      </c>
      <c r="U24" s="90">
        <v>0</v>
      </c>
      <c r="V24" s="89">
        <v>-2.7</v>
      </c>
      <c r="W24" s="71">
        <v>-2.7</v>
      </c>
      <c r="X24" s="88">
        <v>-2.7</v>
      </c>
      <c r="Y24" s="90">
        <v>-2.7</v>
      </c>
      <c r="Z24" s="188"/>
      <c r="AA24" s="89">
        <v>0</v>
      </c>
      <c r="AB24" s="71">
        <v>0</v>
      </c>
      <c r="AC24" s="88">
        <v>0</v>
      </c>
      <c r="AD24" s="90">
        <v>0</v>
      </c>
      <c r="AE24" s="89">
        <v>-2.7</v>
      </c>
      <c r="AF24" s="71">
        <v>-2.7</v>
      </c>
      <c r="AG24" s="88">
        <v>-2.7</v>
      </c>
      <c r="AH24" s="90">
        <v>-2.7</v>
      </c>
      <c r="AI24" s="188"/>
      <c r="AJ24" s="89">
        <v>0</v>
      </c>
      <c r="AK24" s="71">
        <v>0</v>
      </c>
      <c r="AL24" s="88">
        <v>0</v>
      </c>
      <c r="AM24" s="90">
        <v>0</v>
      </c>
      <c r="AN24" s="89">
        <v>-2.7</v>
      </c>
      <c r="AO24" s="71">
        <v>-2.7</v>
      </c>
      <c r="AP24" s="88">
        <v>-2.7</v>
      </c>
      <c r="AQ24" s="90">
        <v>-2.7</v>
      </c>
    </row>
    <row r="25" spans="1:43" s="175" customFormat="1">
      <c r="A25" s="60"/>
      <c r="B25" s="173"/>
      <c r="C25" s="102"/>
      <c r="D25" s="131"/>
      <c r="E25" s="187"/>
      <c r="F25" s="52"/>
      <c r="G25" s="134"/>
      <c r="H25" s="204" t="s">
        <v>206</v>
      </c>
      <c r="I25" s="89">
        <f>SUM(I9:I24)</f>
        <v>0</v>
      </c>
      <c r="J25" s="71">
        <f t="shared" ref="J25:P25" si="0">SUM(J9:J24)</f>
        <v>0</v>
      </c>
      <c r="K25" s="88">
        <f t="shared" si="0"/>
        <v>0</v>
      </c>
      <c r="L25" s="90">
        <f t="shared" si="0"/>
        <v>0</v>
      </c>
      <c r="M25" s="89">
        <f t="shared" si="0"/>
        <v>-4.4000000000000004</v>
      </c>
      <c r="N25" s="71">
        <f t="shared" si="0"/>
        <v>-4.3999999999999995</v>
      </c>
      <c r="O25" s="88">
        <f t="shared" si="0"/>
        <v>-4.4000000000000004</v>
      </c>
      <c r="P25" s="90">
        <f t="shared" si="0"/>
        <v>-4.3999999999999995</v>
      </c>
      <c r="Q25" s="116"/>
      <c r="R25" s="89">
        <f>SUM(R9:R24)</f>
        <v>0</v>
      </c>
      <c r="S25" s="71">
        <f t="shared" ref="S25" si="1">SUM(S9:S24)</f>
        <v>0</v>
      </c>
      <c r="T25" s="88">
        <f t="shared" ref="T25" si="2">SUM(T9:T24)</f>
        <v>0</v>
      </c>
      <c r="U25" s="90">
        <f t="shared" ref="U25" si="3">SUM(U9:U24)</f>
        <v>0</v>
      </c>
      <c r="V25" s="89">
        <f t="shared" ref="V25" si="4">SUM(V9:V24)</f>
        <v>-4.0999999999999996</v>
      </c>
      <c r="W25" s="71">
        <f t="shared" ref="W25" si="5">SUM(W9:W24)</f>
        <v>-4.2</v>
      </c>
      <c r="X25" s="88">
        <f t="shared" ref="X25" si="6">SUM(X9:X24)</f>
        <v>-4.0999999999999996</v>
      </c>
      <c r="Y25" s="90">
        <f t="shared" ref="Y25" si="7">SUM(Y9:Y24)</f>
        <v>-4.2</v>
      </c>
      <c r="Z25" s="188"/>
      <c r="AA25" s="89">
        <f>SUM(AA9:AA24)</f>
        <v>0</v>
      </c>
      <c r="AB25" s="71">
        <f t="shared" ref="AB25" si="8">SUM(AB9:AB24)</f>
        <v>0</v>
      </c>
      <c r="AC25" s="88">
        <f t="shared" ref="AC25" si="9">SUM(AC9:AC24)</f>
        <v>0</v>
      </c>
      <c r="AD25" s="90">
        <f t="shared" ref="AD25" si="10">SUM(AD9:AD24)</f>
        <v>0</v>
      </c>
      <c r="AE25" s="89">
        <f t="shared" ref="AE25" si="11">SUM(AE9:AE24)</f>
        <v>-4.2</v>
      </c>
      <c r="AF25" s="71">
        <f t="shared" ref="AF25" si="12">SUM(AF9:AF24)</f>
        <v>-4.3</v>
      </c>
      <c r="AG25" s="88">
        <f t="shared" ref="AG25" si="13">SUM(AG9:AG24)</f>
        <v>-4.2</v>
      </c>
      <c r="AH25" s="90">
        <f t="shared" ref="AH25" si="14">SUM(AH9:AH24)</f>
        <v>-4.3</v>
      </c>
      <c r="AI25" s="188"/>
      <c r="AJ25" s="89">
        <f>SUM(AJ9:AJ24)</f>
        <v>0</v>
      </c>
      <c r="AK25" s="71">
        <f t="shared" ref="AK25" si="15">SUM(AK9:AK24)</f>
        <v>0</v>
      </c>
      <c r="AL25" s="88">
        <f t="shared" ref="AL25" si="16">SUM(AL9:AL24)</f>
        <v>0</v>
      </c>
      <c r="AM25" s="90">
        <f t="shared" ref="AM25" si="17">SUM(AM9:AM24)</f>
        <v>0</v>
      </c>
      <c r="AN25" s="89">
        <f t="shared" ref="AN25" si="18">SUM(AN9:AN24)</f>
        <v>-4.3</v>
      </c>
      <c r="AO25" s="71">
        <f t="shared" ref="AO25" si="19">SUM(AO9:AO24)</f>
        <v>-4.3</v>
      </c>
      <c r="AP25" s="88">
        <f t="shared" ref="AP25" si="20">SUM(AP9:AP24)</f>
        <v>-4.3</v>
      </c>
      <c r="AQ25" s="90">
        <f t="shared" ref="AQ25" si="21">SUM(AQ9:AQ24)</f>
        <v>-4.3</v>
      </c>
    </row>
    <row r="26" spans="1:43" s="175" customFormat="1">
      <c r="A26" s="60"/>
      <c r="B26" s="173"/>
      <c r="C26" s="102"/>
      <c r="D26" s="131"/>
      <c r="E26" s="187"/>
      <c r="F26" s="52"/>
      <c r="G26" s="134"/>
      <c r="H26" s="143"/>
      <c r="I26" s="89"/>
      <c r="J26" s="71"/>
      <c r="K26" s="88"/>
      <c r="L26" s="90"/>
      <c r="M26" s="89"/>
      <c r="N26" s="71"/>
      <c r="O26" s="88"/>
      <c r="P26" s="90"/>
      <c r="Q26" s="116"/>
      <c r="R26" s="89"/>
      <c r="S26" s="71"/>
      <c r="T26" s="88"/>
      <c r="U26" s="90"/>
      <c r="V26" s="89"/>
      <c r="W26" s="71"/>
      <c r="X26" s="88"/>
      <c r="Y26" s="90"/>
      <c r="Z26" s="188"/>
      <c r="AA26" s="89"/>
      <c r="AB26" s="71"/>
      <c r="AC26" s="88"/>
      <c r="AD26" s="90"/>
      <c r="AE26" s="89"/>
      <c r="AF26" s="71"/>
      <c r="AG26" s="88"/>
      <c r="AH26" s="90"/>
      <c r="AI26" s="188"/>
      <c r="AJ26" s="89"/>
      <c r="AK26" s="71"/>
      <c r="AL26" s="88"/>
      <c r="AM26" s="90"/>
      <c r="AN26" s="89"/>
      <c r="AO26" s="71"/>
      <c r="AP26" s="88"/>
      <c r="AQ26" s="90"/>
    </row>
    <row r="27" spans="1:43" s="175" customFormat="1">
      <c r="A27" s="60"/>
      <c r="B27" s="173"/>
      <c r="C27" s="102"/>
      <c r="D27" s="131"/>
      <c r="E27" s="187"/>
      <c r="F27" s="52"/>
      <c r="G27" s="134"/>
      <c r="H27" s="143"/>
      <c r="I27" s="89"/>
      <c r="J27" s="71"/>
      <c r="K27" s="88"/>
      <c r="L27" s="90"/>
      <c r="M27" s="89"/>
      <c r="N27" s="71"/>
      <c r="O27" s="88"/>
      <c r="P27" s="90"/>
      <c r="Q27" s="116"/>
      <c r="R27" s="89"/>
      <c r="S27" s="71"/>
      <c r="T27" s="88"/>
      <c r="U27" s="90"/>
      <c r="V27" s="89"/>
      <c r="W27" s="71"/>
      <c r="X27" s="88"/>
      <c r="Y27" s="90"/>
      <c r="Z27" s="188"/>
      <c r="AA27" s="89"/>
      <c r="AB27" s="71"/>
      <c r="AC27" s="88"/>
      <c r="AD27" s="90"/>
      <c r="AE27" s="89"/>
      <c r="AF27" s="71"/>
      <c r="AG27" s="88"/>
      <c r="AH27" s="90"/>
      <c r="AI27" s="188"/>
      <c r="AJ27" s="89"/>
      <c r="AK27" s="71"/>
      <c r="AL27" s="88"/>
      <c r="AM27" s="90"/>
      <c r="AN27" s="89"/>
      <c r="AO27" s="71"/>
      <c r="AP27" s="88"/>
      <c r="AQ27" s="90"/>
    </row>
    <row r="28" spans="1:43" s="175" customFormat="1">
      <c r="A28" s="60"/>
      <c r="B28" s="173" t="s">
        <v>267</v>
      </c>
      <c r="C28" s="170">
        <v>617</v>
      </c>
      <c r="D28" s="171">
        <v>41036</v>
      </c>
      <c r="E28" s="52">
        <v>637</v>
      </c>
      <c r="F28" s="52" t="s">
        <v>20</v>
      </c>
      <c r="G28" s="48" t="s">
        <v>218</v>
      </c>
      <c r="H28" s="47" t="s">
        <v>217</v>
      </c>
      <c r="I28" s="44" t="s">
        <v>89</v>
      </c>
      <c r="J28" s="45" t="s">
        <v>89</v>
      </c>
      <c r="K28" s="44" t="s">
        <v>89</v>
      </c>
      <c r="L28" s="45" t="s">
        <v>89</v>
      </c>
      <c r="M28" s="44" t="s">
        <v>89</v>
      </c>
      <c r="N28" s="45" t="s">
        <v>89</v>
      </c>
      <c r="O28" s="53" t="s">
        <v>89</v>
      </c>
      <c r="P28" s="54" t="s">
        <v>89</v>
      </c>
      <c r="Q28" s="46"/>
      <c r="R28" s="44" t="s">
        <v>89</v>
      </c>
      <c r="S28" s="45" t="s">
        <v>89</v>
      </c>
      <c r="T28" s="44" t="s">
        <v>89</v>
      </c>
      <c r="U28" s="45" t="s">
        <v>89</v>
      </c>
      <c r="V28" s="44" t="s">
        <v>89</v>
      </c>
      <c r="W28" s="45" t="s">
        <v>89</v>
      </c>
      <c r="X28" s="53" t="s">
        <v>89</v>
      </c>
      <c r="Y28" s="54" t="s">
        <v>89</v>
      </c>
      <c r="Z28" s="46"/>
      <c r="AA28" s="44" t="s">
        <v>89</v>
      </c>
      <c r="AB28" s="45" t="s">
        <v>89</v>
      </c>
      <c r="AC28" s="44" t="s">
        <v>89</v>
      </c>
      <c r="AD28" s="45" t="s">
        <v>89</v>
      </c>
      <c r="AE28" s="44" t="s">
        <v>89</v>
      </c>
      <c r="AF28" s="45" t="s">
        <v>89</v>
      </c>
      <c r="AG28" s="53" t="s">
        <v>89</v>
      </c>
      <c r="AH28" s="54" t="s">
        <v>89</v>
      </c>
      <c r="AI28" s="55"/>
      <c r="AJ28" s="44" t="s">
        <v>89</v>
      </c>
      <c r="AK28" s="45" t="s">
        <v>89</v>
      </c>
      <c r="AL28" s="44" t="s">
        <v>89</v>
      </c>
      <c r="AM28" s="45" t="s">
        <v>89</v>
      </c>
      <c r="AN28" s="44" t="s">
        <v>89</v>
      </c>
      <c r="AO28" s="45" t="s">
        <v>89</v>
      </c>
      <c r="AP28" s="53" t="s">
        <v>89</v>
      </c>
      <c r="AQ28" s="54" t="s">
        <v>89</v>
      </c>
    </row>
    <row r="29" spans="1:43" s="175" customFormat="1">
      <c r="A29" s="60"/>
      <c r="B29" s="173"/>
      <c r="C29" s="170"/>
      <c r="D29" s="171"/>
      <c r="E29" s="52"/>
      <c r="F29" s="52"/>
      <c r="G29" s="48"/>
      <c r="H29" s="47"/>
      <c r="I29" s="44"/>
      <c r="J29" s="45"/>
      <c r="K29" s="44"/>
      <c r="L29" s="45"/>
      <c r="M29" s="44"/>
      <c r="N29" s="45"/>
      <c r="O29" s="53"/>
      <c r="P29" s="54"/>
      <c r="Q29" s="46"/>
      <c r="R29" s="44"/>
      <c r="S29" s="45"/>
      <c r="T29" s="44"/>
      <c r="U29" s="45"/>
      <c r="V29" s="44"/>
      <c r="W29" s="45"/>
      <c r="X29" s="53"/>
      <c r="Y29" s="54"/>
      <c r="Z29" s="46"/>
      <c r="AA29" s="44"/>
      <c r="AB29" s="45"/>
      <c r="AC29" s="44"/>
      <c r="AD29" s="45"/>
      <c r="AE29" s="44"/>
      <c r="AF29" s="45"/>
      <c r="AG29" s="53"/>
      <c r="AH29" s="54"/>
      <c r="AI29" s="55"/>
      <c r="AJ29" s="44"/>
      <c r="AK29" s="45"/>
      <c r="AL29" s="44"/>
      <c r="AM29" s="45"/>
      <c r="AN29" s="44"/>
      <c r="AO29" s="45"/>
      <c r="AP29" s="53"/>
      <c r="AQ29" s="54"/>
    </row>
    <row r="30" spans="1:43" s="175" customFormat="1">
      <c r="A30" s="60"/>
      <c r="B30" s="173"/>
      <c r="C30" s="170"/>
      <c r="D30" s="171"/>
      <c r="E30" s="52"/>
      <c r="F30" s="52"/>
      <c r="G30" s="48"/>
      <c r="H30" s="47"/>
      <c r="I30" s="44"/>
      <c r="J30" s="45"/>
      <c r="K30" s="44"/>
      <c r="L30" s="45"/>
      <c r="M30" s="44"/>
      <c r="N30" s="45"/>
      <c r="O30" s="53"/>
      <c r="P30" s="54"/>
      <c r="Q30" s="46"/>
      <c r="R30" s="44"/>
      <c r="S30" s="45"/>
      <c r="T30" s="44"/>
      <c r="U30" s="45"/>
      <c r="V30" s="44"/>
      <c r="W30" s="45"/>
      <c r="X30" s="53"/>
      <c r="Y30" s="54"/>
      <c r="Z30" s="46"/>
      <c r="AA30" s="44"/>
      <c r="AB30" s="45"/>
      <c r="AC30" s="44"/>
      <c r="AD30" s="45"/>
      <c r="AE30" s="44"/>
      <c r="AF30" s="45"/>
      <c r="AG30" s="53"/>
      <c r="AH30" s="54"/>
      <c r="AI30" s="55"/>
      <c r="AJ30" s="44"/>
      <c r="AK30" s="45"/>
      <c r="AL30" s="44"/>
      <c r="AM30" s="45"/>
      <c r="AN30" s="44"/>
      <c r="AO30" s="45"/>
      <c r="AP30" s="53"/>
      <c r="AQ30" s="54"/>
    </row>
    <row r="31" spans="1:43" s="175" customFormat="1">
      <c r="A31" s="60"/>
      <c r="B31" s="50" t="s">
        <v>291</v>
      </c>
      <c r="C31" s="210">
        <v>512</v>
      </c>
      <c r="D31" s="211">
        <v>40984</v>
      </c>
      <c r="E31" s="187">
        <v>5403</v>
      </c>
      <c r="F31" s="52" t="s">
        <v>69</v>
      </c>
      <c r="G31" s="152" t="s">
        <v>110</v>
      </c>
      <c r="H31" s="140" t="s">
        <v>123</v>
      </c>
      <c r="I31" s="89">
        <v>205.2</v>
      </c>
      <c r="J31" s="91">
        <v>205.2</v>
      </c>
      <c r="K31" s="89">
        <v>-188.8</v>
      </c>
      <c r="L31" s="91">
        <v>-188.8</v>
      </c>
      <c r="M31" s="89">
        <v>0</v>
      </c>
      <c r="N31" s="91">
        <v>0</v>
      </c>
      <c r="O31" s="114">
        <f>SUM(I31,K31,M31)</f>
        <v>16.399999999999977</v>
      </c>
      <c r="P31" s="115">
        <f>SUM(J31,L31,N31)</f>
        <v>16.399999999999977</v>
      </c>
      <c r="Q31" s="148"/>
      <c r="R31" s="89">
        <v>156.19999999999999</v>
      </c>
      <c r="S31" s="91">
        <v>156.19999999999999</v>
      </c>
      <c r="T31" s="89">
        <v>-143.69999999999999</v>
      </c>
      <c r="U31" s="91">
        <v>-143.69999999999999</v>
      </c>
      <c r="V31" s="89">
        <v>0</v>
      </c>
      <c r="W31" s="91">
        <v>0</v>
      </c>
      <c r="X31" s="114">
        <f>SUM(R31,T31,V31)</f>
        <v>12.5</v>
      </c>
      <c r="Y31" s="115">
        <f>SUM(S31,U31,W31)</f>
        <v>12.5</v>
      </c>
      <c r="Z31" s="148"/>
      <c r="AA31" s="89">
        <v>106.2</v>
      </c>
      <c r="AB31" s="91">
        <v>106.2</v>
      </c>
      <c r="AC31" s="89">
        <v>-97.7</v>
      </c>
      <c r="AD31" s="91">
        <v>-97.7</v>
      </c>
      <c r="AE31" s="89">
        <v>0</v>
      </c>
      <c r="AF31" s="91">
        <v>0</v>
      </c>
      <c r="AG31" s="114">
        <f>SUM(AA31,AC31,AE31)</f>
        <v>8.5</v>
      </c>
      <c r="AH31" s="115">
        <f>SUM(AB31,AD31,AF31)</f>
        <v>8.5</v>
      </c>
      <c r="AI31" s="148"/>
      <c r="AJ31" s="89">
        <v>82.6</v>
      </c>
      <c r="AK31" s="91">
        <v>82.6</v>
      </c>
      <c r="AL31" s="89">
        <v>-76</v>
      </c>
      <c r="AM31" s="91">
        <v>-76</v>
      </c>
      <c r="AN31" s="89">
        <v>0</v>
      </c>
      <c r="AO31" s="91">
        <v>0</v>
      </c>
      <c r="AP31" s="114">
        <f>SUM(AJ31,AL31,AN31)</f>
        <v>6.5999999999999943</v>
      </c>
      <c r="AQ31" s="115">
        <f>SUM(AK31,AM31,AO31)</f>
        <v>6.5999999999999943</v>
      </c>
    </row>
    <row r="32" spans="1:43">
      <c r="A32" s="60"/>
      <c r="B32" s="50" t="s">
        <v>301</v>
      </c>
      <c r="C32" s="170">
        <v>649</v>
      </c>
      <c r="D32" s="171">
        <v>41044</v>
      </c>
      <c r="E32" s="75">
        <v>7095</v>
      </c>
      <c r="F32" s="52" t="s">
        <v>47</v>
      </c>
      <c r="G32" s="60" t="s">
        <v>328</v>
      </c>
      <c r="H32" s="47" t="s">
        <v>123</v>
      </c>
      <c r="I32" s="44" t="s">
        <v>95</v>
      </c>
      <c r="J32" s="45" t="s">
        <v>95</v>
      </c>
      <c r="K32" s="53" t="s">
        <v>95</v>
      </c>
      <c r="L32" s="54" t="s">
        <v>95</v>
      </c>
      <c r="M32" s="53" t="s">
        <v>95</v>
      </c>
      <c r="N32" s="54" t="s">
        <v>95</v>
      </c>
      <c r="O32" s="53" t="s">
        <v>95</v>
      </c>
      <c r="P32" s="54" t="s">
        <v>95</v>
      </c>
      <c r="Q32" s="46"/>
      <c r="R32" s="44" t="s">
        <v>95</v>
      </c>
      <c r="S32" s="45" t="s">
        <v>95</v>
      </c>
      <c r="T32" s="53" t="s">
        <v>95</v>
      </c>
      <c r="U32" s="54" t="s">
        <v>95</v>
      </c>
      <c r="V32" s="53" t="s">
        <v>95</v>
      </c>
      <c r="W32" s="54" t="s">
        <v>95</v>
      </c>
      <c r="X32" s="53" t="s">
        <v>95</v>
      </c>
      <c r="Y32" s="54" t="s">
        <v>95</v>
      </c>
      <c r="Z32" s="46"/>
      <c r="AA32" s="53" t="s">
        <v>95</v>
      </c>
      <c r="AB32" s="54" t="s">
        <v>95</v>
      </c>
      <c r="AC32" s="53" t="s">
        <v>95</v>
      </c>
      <c r="AD32" s="54" t="s">
        <v>95</v>
      </c>
      <c r="AE32" s="53" t="s">
        <v>95</v>
      </c>
      <c r="AF32" s="54" t="s">
        <v>95</v>
      </c>
      <c r="AG32" s="53" t="s">
        <v>95</v>
      </c>
      <c r="AH32" s="54" t="s">
        <v>95</v>
      </c>
      <c r="AI32" s="55"/>
      <c r="AJ32" s="53" t="s">
        <v>95</v>
      </c>
      <c r="AK32" s="54" t="s">
        <v>95</v>
      </c>
      <c r="AL32" s="53" t="s">
        <v>95</v>
      </c>
      <c r="AM32" s="54" t="s">
        <v>95</v>
      </c>
      <c r="AN32" s="53" t="s">
        <v>95</v>
      </c>
      <c r="AO32" s="54" t="s">
        <v>95</v>
      </c>
      <c r="AP32" s="53" t="s">
        <v>95</v>
      </c>
      <c r="AQ32" s="54" t="s">
        <v>95</v>
      </c>
    </row>
    <row r="33" spans="1:43" s="175" customFormat="1">
      <c r="A33" s="60"/>
      <c r="B33" s="50"/>
      <c r="C33" s="170"/>
      <c r="D33" s="171"/>
      <c r="E33" s="75"/>
      <c r="F33" s="52"/>
      <c r="G33" s="60"/>
      <c r="H33" s="204" t="s">
        <v>206</v>
      </c>
      <c r="I33" s="44">
        <f>SUM(I31:I32)</f>
        <v>205.2</v>
      </c>
      <c r="J33" s="45">
        <f t="shared" ref="J33:P33" si="22">SUM(J31:J32)</f>
        <v>205.2</v>
      </c>
      <c r="K33" s="53">
        <f t="shared" si="22"/>
        <v>-188.8</v>
      </c>
      <c r="L33" s="54">
        <f t="shared" si="22"/>
        <v>-188.8</v>
      </c>
      <c r="M33" s="53">
        <f t="shared" si="22"/>
        <v>0</v>
      </c>
      <c r="N33" s="54">
        <f t="shared" si="22"/>
        <v>0</v>
      </c>
      <c r="O33" s="53">
        <f t="shared" si="22"/>
        <v>16.399999999999977</v>
      </c>
      <c r="P33" s="54">
        <f t="shared" si="22"/>
        <v>16.399999999999977</v>
      </c>
      <c r="Q33" s="46"/>
      <c r="R33" s="44">
        <f>SUM(R31:R32)</f>
        <v>156.19999999999999</v>
      </c>
      <c r="S33" s="45">
        <f t="shared" ref="S33" si="23">SUM(S31:S32)</f>
        <v>156.19999999999999</v>
      </c>
      <c r="T33" s="53">
        <f t="shared" ref="T33" si="24">SUM(T31:T32)</f>
        <v>-143.69999999999999</v>
      </c>
      <c r="U33" s="54">
        <f t="shared" ref="U33" si="25">SUM(U31:U32)</f>
        <v>-143.69999999999999</v>
      </c>
      <c r="V33" s="53">
        <f t="shared" ref="V33" si="26">SUM(V31:V32)</f>
        <v>0</v>
      </c>
      <c r="W33" s="54">
        <f t="shared" ref="W33" si="27">SUM(W31:W32)</f>
        <v>0</v>
      </c>
      <c r="X33" s="53">
        <f t="shared" ref="X33" si="28">SUM(X31:X32)</f>
        <v>12.5</v>
      </c>
      <c r="Y33" s="54">
        <f t="shared" ref="Y33" si="29">SUM(Y31:Y32)</f>
        <v>12.5</v>
      </c>
      <c r="Z33" s="46"/>
      <c r="AA33" s="44">
        <f>SUM(AA31:AA32)</f>
        <v>106.2</v>
      </c>
      <c r="AB33" s="45">
        <f t="shared" ref="AB33" si="30">SUM(AB31:AB32)</f>
        <v>106.2</v>
      </c>
      <c r="AC33" s="53">
        <f t="shared" ref="AC33" si="31">SUM(AC31:AC32)</f>
        <v>-97.7</v>
      </c>
      <c r="AD33" s="54">
        <f t="shared" ref="AD33" si="32">SUM(AD31:AD32)</f>
        <v>-97.7</v>
      </c>
      <c r="AE33" s="53">
        <f t="shared" ref="AE33" si="33">SUM(AE31:AE32)</f>
        <v>0</v>
      </c>
      <c r="AF33" s="54">
        <f t="shared" ref="AF33" si="34">SUM(AF31:AF32)</f>
        <v>0</v>
      </c>
      <c r="AG33" s="53">
        <f t="shared" ref="AG33" si="35">SUM(AG31:AG32)</f>
        <v>8.5</v>
      </c>
      <c r="AH33" s="54">
        <f t="shared" ref="AH33" si="36">SUM(AH31:AH32)</f>
        <v>8.5</v>
      </c>
      <c r="AI33" s="55"/>
      <c r="AJ33" s="44">
        <f>SUM(AJ31:AJ32)</f>
        <v>82.6</v>
      </c>
      <c r="AK33" s="45">
        <f t="shared" ref="AK33" si="37">SUM(AK31:AK32)</f>
        <v>82.6</v>
      </c>
      <c r="AL33" s="53">
        <f t="shared" ref="AL33" si="38">SUM(AL31:AL32)</f>
        <v>-76</v>
      </c>
      <c r="AM33" s="54">
        <f t="shared" ref="AM33" si="39">SUM(AM31:AM32)</f>
        <v>-76</v>
      </c>
      <c r="AN33" s="53">
        <f t="shared" ref="AN33" si="40">SUM(AN31:AN32)</f>
        <v>0</v>
      </c>
      <c r="AO33" s="54">
        <f t="shared" ref="AO33" si="41">SUM(AO31:AO32)</f>
        <v>0</v>
      </c>
      <c r="AP33" s="53">
        <f t="shared" ref="AP33" si="42">SUM(AP31:AP32)</f>
        <v>6.5999999999999943</v>
      </c>
      <c r="AQ33" s="54">
        <f t="shared" ref="AQ33" si="43">SUM(AQ31:AQ32)</f>
        <v>6.5999999999999943</v>
      </c>
    </row>
    <row r="34" spans="1:43" s="175" customFormat="1">
      <c r="A34" s="60"/>
      <c r="B34" s="50"/>
      <c r="C34" s="170"/>
      <c r="D34" s="171"/>
      <c r="E34" s="75"/>
      <c r="F34" s="52"/>
      <c r="G34" s="60"/>
      <c r="H34" s="47"/>
      <c r="I34" s="44"/>
      <c r="J34" s="45"/>
      <c r="K34" s="53"/>
      <c r="L34" s="54"/>
      <c r="M34" s="53"/>
      <c r="N34" s="54"/>
      <c r="O34" s="53"/>
      <c r="P34" s="54"/>
      <c r="Q34" s="46"/>
      <c r="R34" s="44"/>
      <c r="S34" s="45"/>
      <c r="T34" s="53"/>
      <c r="U34" s="54"/>
      <c r="V34" s="53"/>
      <c r="W34" s="54"/>
      <c r="X34" s="53"/>
      <c r="Y34" s="54"/>
      <c r="Z34" s="46"/>
      <c r="AA34" s="53"/>
      <c r="AB34" s="54"/>
      <c r="AC34" s="53"/>
      <c r="AD34" s="54"/>
      <c r="AE34" s="53"/>
      <c r="AF34" s="54"/>
      <c r="AG34" s="53"/>
      <c r="AH34" s="54"/>
      <c r="AI34" s="55"/>
      <c r="AJ34" s="53"/>
      <c r="AK34" s="54"/>
      <c r="AL34" s="53"/>
      <c r="AM34" s="54"/>
      <c r="AN34" s="53"/>
      <c r="AO34" s="54"/>
      <c r="AP34" s="53"/>
      <c r="AQ34" s="54"/>
    </row>
    <row r="35" spans="1:43" s="175" customFormat="1">
      <c r="A35" s="60"/>
      <c r="B35" s="50"/>
      <c r="C35" s="170"/>
      <c r="D35" s="171"/>
      <c r="E35" s="75"/>
      <c r="F35" s="52"/>
      <c r="G35" s="60"/>
      <c r="H35" s="47"/>
      <c r="I35" s="44"/>
      <c r="J35" s="45"/>
      <c r="K35" s="53"/>
      <c r="L35" s="54"/>
      <c r="M35" s="53"/>
      <c r="N35" s="54"/>
      <c r="O35" s="53"/>
      <c r="P35" s="54"/>
      <c r="Q35" s="46"/>
      <c r="R35" s="44"/>
      <c r="S35" s="45"/>
      <c r="T35" s="53"/>
      <c r="U35" s="54"/>
      <c r="V35" s="53"/>
      <c r="W35" s="54"/>
      <c r="X35" s="53"/>
      <c r="Y35" s="54"/>
      <c r="Z35" s="46"/>
      <c r="AA35" s="53"/>
      <c r="AB35" s="54"/>
      <c r="AC35" s="53"/>
      <c r="AD35" s="54"/>
      <c r="AE35" s="53"/>
      <c r="AF35" s="54"/>
      <c r="AG35" s="53"/>
      <c r="AH35" s="54"/>
      <c r="AI35" s="55"/>
      <c r="AJ35" s="53"/>
      <c r="AK35" s="54"/>
      <c r="AL35" s="53"/>
      <c r="AM35" s="54"/>
      <c r="AN35" s="53"/>
      <c r="AO35" s="54"/>
      <c r="AP35" s="53"/>
      <c r="AQ35" s="54"/>
    </row>
    <row r="36" spans="1:43" s="175" customFormat="1">
      <c r="A36" s="60"/>
      <c r="B36" s="173" t="s">
        <v>277</v>
      </c>
      <c r="C36" s="104">
        <v>540</v>
      </c>
      <c r="D36" s="68">
        <v>40984</v>
      </c>
      <c r="E36" s="186">
        <v>859</v>
      </c>
      <c r="F36" s="52" t="s">
        <v>61</v>
      </c>
      <c r="G36" s="80" t="s">
        <v>108</v>
      </c>
      <c r="H36" s="213" t="s">
        <v>355</v>
      </c>
      <c r="I36" s="89">
        <v>-6.3</v>
      </c>
      <c r="J36" s="91">
        <v>-15.2</v>
      </c>
      <c r="K36" s="89">
        <v>0</v>
      </c>
      <c r="L36" s="91">
        <v>0</v>
      </c>
      <c r="M36" s="89">
        <v>0</v>
      </c>
      <c r="N36" s="91">
        <v>0</v>
      </c>
      <c r="O36" s="88">
        <f>SUM(I36,K36,M36)</f>
        <v>-6.3</v>
      </c>
      <c r="P36" s="90">
        <f>SUM(J36,L36,N36)</f>
        <v>-15.2</v>
      </c>
      <c r="Q36" s="116"/>
      <c r="R36" s="89">
        <v>-7.9</v>
      </c>
      <c r="S36" s="91">
        <v>-15.2</v>
      </c>
      <c r="T36" s="89">
        <v>0</v>
      </c>
      <c r="U36" s="91">
        <v>0</v>
      </c>
      <c r="V36" s="89">
        <v>0</v>
      </c>
      <c r="W36" s="91">
        <v>0</v>
      </c>
      <c r="X36" s="88">
        <f>SUM(R36,T36,V36)</f>
        <v>-7.9</v>
      </c>
      <c r="Y36" s="90">
        <f>SUM(S36,U36,W36)</f>
        <v>-15.2</v>
      </c>
      <c r="Z36" s="188"/>
      <c r="AA36" s="89">
        <v>-9.8000000000000007</v>
      </c>
      <c r="AB36" s="91">
        <v>-15.2</v>
      </c>
      <c r="AC36" s="89">
        <v>0</v>
      </c>
      <c r="AD36" s="91">
        <v>0</v>
      </c>
      <c r="AE36" s="89">
        <v>0</v>
      </c>
      <c r="AF36" s="91">
        <v>0</v>
      </c>
      <c r="AG36" s="88">
        <f>SUM(AA36,AC36,AE36)</f>
        <v>-9.8000000000000007</v>
      </c>
      <c r="AH36" s="90">
        <f>SUM(AB36,AD36,AF36)</f>
        <v>-15.2</v>
      </c>
      <c r="AI36" s="188"/>
      <c r="AJ36" s="89">
        <v>-12.2</v>
      </c>
      <c r="AK36" s="91">
        <v>-15.2</v>
      </c>
      <c r="AL36" s="89">
        <v>0</v>
      </c>
      <c r="AM36" s="91">
        <v>0</v>
      </c>
      <c r="AN36" s="89">
        <v>0</v>
      </c>
      <c r="AO36" s="91">
        <v>0</v>
      </c>
      <c r="AP36" s="88">
        <f>SUM(AJ36,AL36,AN36)</f>
        <v>-12.2</v>
      </c>
      <c r="AQ36" s="90">
        <f>SUM(AK36,AM36,AO36)</f>
        <v>-15.2</v>
      </c>
    </row>
    <row r="37" spans="1:43" s="175" customFormat="1">
      <c r="A37" s="60"/>
      <c r="B37" s="173"/>
      <c r="C37" s="104"/>
      <c r="D37" s="68"/>
      <c r="E37" s="186"/>
      <c r="F37" s="52"/>
      <c r="G37" s="80"/>
      <c r="H37" s="213"/>
      <c r="I37" s="89"/>
      <c r="J37" s="91"/>
      <c r="K37" s="89"/>
      <c r="L37" s="91"/>
      <c r="M37" s="89"/>
      <c r="N37" s="91"/>
      <c r="O37" s="88"/>
      <c r="P37" s="90"/>
      <c r="Q37" s="116"/>
      <c r="R37" s="89"/>
      <c r="S37" s="91"/>
      <c r="T37" s="89"/>
      <c r="U37" s="91"/>
      <c r="V37" s="89"/>
      <c r="W37" s="91"/>
      <c r="X37" s="88"/>
      <c r="Y37" s="90"/>
      <c r="Z37" s="188"/>
      <c r="AA37" s="89"/>
      <c r="AB37" s="91"/>
      <c r="AC37" s="89"/>
      <c r="AD37" s="91"/>
      <c r="AE37" s="89"/>
      <c r="AF37" s="91"/>
      <c r="AG37" s="88"/>
      <c r="AH37" s="90"/>
      <c r="AI37" s="188"/>
      <c r="AJ37" s="89"/>
      <c r="AK37" s="91"/>
      <c r="AL37" s="89"/>
      <c r="AM37" s="91"/>
      <c r="AN37" s="89"/>
      <c r="AO37" s="91"/>
      <c r="AP37" s="88"/>
      <c r="AQ37" s="90"/>
    </row>
    <row r="38" spans="1:43" s="175" customFormat="1">
      <c r="A38" s="60"/>
      <c r="B38" s="173"/>
      <c r="C38" s="104"/>
      <c r="D38" s="68"/>
      <c r="E38" s="186"/>
      <c r="F38" s="52"/>
      <c r="G38" s="80"/>
      <c r="H38" s="213"/>
      <c r="I38" s="89"/>
      <c r="J38" s="91"/>
      <c r="K38" s="89"/>
      <c r="L38" s="91"/>
      <c r="M38" s="89"/>
      <c r="N38" s="91"/>
      <c r="O38" s="88"/>
      <c r="P38" s="90"/>
      <c r="Q38" s="116"/>
      <c r="R38" s="89"/>
      <c r="S38" s="91"/>
      <c r="T38" s="89"/>
      <c r="U38" s="91"/>
      <c r="V38" s="89"/>
      <c r="W38" s="91"/>
      <c r="X38" s="88"/>
      <c r="Y38" s="90"/>
      <c r="Z38" s="188"/>
      <c r="AA38" s="89"/>
      <c r="AB38" s="91"/>
      <c r="AC38" s="89"/>
      <c r="AD38" s="91"/>
      <c r="AE38" s="89"/>
      <c r="AF38" s="91"/>
      <c r="AG38" s="88"/>
      <c r="AH38" s="90"/>
      <c r="AI38" s="188"/>
      <c r="AJ38" s="89"/>
      <c r="AK38" s="91"/>
      <c r="AL38" s="89"/>
      <c r="AM38" s="91"/>
      <c r="AN38" s="89"/>
      <c r="AO38" s="91"/>
      <c r="AP38" s="88"/>
      <c r="AQ38" s="90"/>
    </row>
    <row r="39" spans="1:43" s="175" customFormat="1">
      <c r="A39" s="60"/>
      <c r="B39" s="173" t="s">
        <v>300</v>
      </c>
      <c r="C39" s="102">
        <v>555</v>
      </c>
      <c r="D39" s="129">
        <v>40984</v>
      </c>
      <c r="E39" s="187">
        <v>7087</v>
      </c>
      <c r="F39" s="52" t="s">
        <v>76</v>
      </c>
      <c r="G39" s="107" t="s">
        <v>144</v>
      </c>
      <c r="H39" s="143" t="s">
        <v>138</v>
      </c>
      <c r="I39" s="89">
        <v>0</v>
      </c>
      <c r="J39" s="91">
        <v>-7.6</v>
      </c>
      <c r="K39" s="89">
        <v>0</v>
      </c>
      <c r="L39" s="91">
        <v>7.6</v>
      </c>
      <c r="M39" s="89">
        <v>0</v>
      </c>
      <c r="N39" s="91">
        <v>0</v>
      </c>
      <c r="O39" s="88">
        <v>0</v>
      </c>
      <c r="P39" s="90">
        <v>0</v>
      </c>
      <c r="Q39" s="116"/>
      <c r="R39" s="89">
        <v>-7.6</v>
      </c>
      <c r="S39" s="91">
        <v>-7.6</v>
      </c>
      <c r="T39" s="89">
        <v>7.6</v>
      </c>
      <c r="U39" s="91">
        <v>7.6</v>
      </c>
      <c r="V39" s="89">
        <v>0</v>
      </c>
      <c r="W39" s="91">
        <v>0</v>
      </c>
      <c r="X39" s="88">
        <v>0</v>
      </c>
      <c r="Y39" s="90">
        <v>0</v>
      </c>
      <c r="Z39" s="188"/>
      <c r="AA39" s="89">
        <v>-7.6</v>
      </c>
      <c r="AB39" s="91">
        <v>-7.6</v>
      </c>
      <c r="AC39" s="89">
        <v>7.6</v>
      </c>
      <c r="AD39" s="91">
        <v>7.6</v>
      </c>
      <c r="AE39" s="89">
        <v>0</v>
      </c>
      <c r="AF39" s="91">
        <v>0</v>
      </c>
      <c r="AG39" s="88">
        <v>0</v>
      </c>
      <c r="AH39" s="90">
        <v>0</v>
      </c>
      <c r="AI39" s="188"/>
      <c r="AJ39" s="89">
        <v>-7.6</v>
      </c>
      <c r="AK39" s="91">
        <v>-7.6</v>
      </c>
      <c r="AL39" s="89">
        <v>7.6</v>
      </c>
      <c r="AM39" s="91">
        <v>7.6</v>
      </c>
      <c r="AN39" s="89">
        <v>0</v>
      </c>
      <c r="AO39" s="91">
        <v>0</v>
      </c>
      <c r="AP39" s="88">
        <v>0</v>
      </c>
      <c r="AQ39" s="90">
        <v>0</v>
      </c>
    </row>
    <row r="40" spans="1:43" s="175" customFormat="1">
      <c r="A40" s="60"/>
      <c r="B40" s="173"/>
      <c r="C40" s="102"/>
      <c r="D40" s="129"/>
      <c r="E40" s="187"/>
      <c r="F40" s="52"/>
      <c r="G40" s="107"/>
      <c r="H40" s="143"/>
      <c r="I40" s="89"/>
      <c r="J40" s="91"/>
      <c r="K40" s="89"/>
      <c r="L40" s="91"/>
      <c r="M40" s="89"/>
      <c r="N40" s="91"/>
      <c r="O40" s="88"/>
      <c r="P40" s="90"/>
      <c r="Q40" s="116"/>
      <c r="R40" s="89"/>
      <c r="S40" s="91"/>
      <c r="T40" s="89"/>
      <c r="U40" s="91"/>
      <c r="V40" s="89"/>
      <c r="W40" s="91"/>
      <c r="X40" s="88"/>
      <c r="Y40" s="90"/>
      <c r="Z40" s="188"/>
      <c r="AA40" s="89"/>
      <c r="AB40" s="91"/>
      <c r="AC40" s="89"/>
      <c r="AD40" s="91"/>
      <c r="AE40" s="89"/>
      <c r="AF40" s="91"/>
      <c r="AG40" s="88"/>
      <c r="AH40" s="90"/>
      <c r="AI40" s="188"/>
      <c r="AJ40" s="89"/>
      <c r="AK40" s="91"/>
      <c r="AL40" s="89"/>
      <c r="AM40" s="91"/>
      <c r="AN40" s="89"/>
      <c r="AO40" s="91"/>
      <c r="AP40" s="88"/>
      <c r="AQ40" s="90"/>
    </row>
    <row r="41" spans="1:43" s="175" customFormat="1">
      <c r="A41" s="60"/>
      <c r="B41" s="173"/>
      <c r="C41" s="102"/>
      <c r="D41" s="129"/>
      <c r="E41" s="187"/>
      <c r="F41" s="52"/>
      <c r="G41" s="107"/>
      <c r="H41" s="143"/>
      <c r="I41" s="89"/>
      <c r="J41" s="91"/>
      <c r="K41" s="89"/>
      <c r="L41" s="91"/>
      <c r="M41" s="89"/>
      <c r="N41" s="91"/>
      <c r="O41" s="88"/>
      <c r="P41" s="90"/>
      <c r="Q41" s="116"/>
      <c r="R41" s="89"/>
      <c r="S41" s="91"/>
      <c r="T41" s="89"/>
      <c r="U41" s="91"/>
      <c r="V41" s="89"/>
      <c r="W41" s="91"/>
      <c r="X41" s="88"/>
      <c r="Y41" s="90"/>
      <c r="Z41" s="188"/>
      <c r="AA41" s="89"/>
      <c r="AB41" s="91"/>
      <c r="AC41" s="89"/>
      <c r="AD41" s="91"/>
      <c r="AE41" s="89"/>
      <c r="AF41" s="91"/>
      <c r="AG41" s="88"/>
      <c r="AH41" s="90"/>
      <c r="AI41" s="188"/>
      <c r="AJ41" s="89"/>
      <c r="AK41" s="91"/>
      <c r="AL41" s="89"/>
      <c r="AM41" s="91"/>
      <c r="AN41" s="89"/>
      <c r="AO41" s="91"/>
      <c r="AP41" s="88"/>
      <c r="AQ41" s="90"/>
    </row>
    <row r="42" spans="1:43" s="212" customFormat="1">
      <c r="A42" s="60"/>
      <c r="B42" s="173" t="s">
        <v>286</v>
      </c>
      <c r="C42" s="170">
        <v>634</v>
      </c>
      <c r="D42" s="171">
        <v>41036</v>
      </c>
      <c r="E42" s="75">
        <v>1237</v>
      </c>
      <c r="F42" s="52" t="s">
        <v>64</v>
      </c>
      <c r="G42" s="60" t="s">
        <v>238</v>
      </c>
      <c r="H42" s="47" t="s">
        <v>237</v>
      </c>
      <c r="I42" s="44" t="s">
        <v>92</v>
      </c>
      <c r="J42" s="45" t="s">
        <v>92</v>
      </c>
      <c r="K42" s="53" t="s">
        <v>92</v>
      </c>
      <c r="L42" s="54" t="s">
        <v>92</v>
      </c>
      <c r="M42" s="53">
        <v>0</v>
      </c>
      <c r="N42" s="54">
        <v>0</v>
      </c>
      <c r="O42" s="53" t="s">
        <v>92</v>
      </c>
      <c r="P42" s="54" t="s">
        <v>92</v>
      </c>
      <c r="Q42" s="46"/>
      <c r="R42" s="44" t="s">
        <v>92</v>
      </c>
      <c r="S42" s="45" t="s">
        <v>92</v>
      </c>
      <c r="T42" s="53" t="s">
        <v>92</v>
      </c>
      <c r="U42" s="54" t="s">
        <v>92</v>
      </c>
      <c r="V42" s="53">
        <v>0</v>
      </c>
      <c r="W42" s="54">
        <v>0</v>
      </c>
      <c r="X42" s="53" t="s">
        <v>92</v>
      </c>
      <c r="Y42" s="54" t="s">
        <v>92</v>
      </c>
      <c r="Z42" s="46"/>
      <c r="AA42" s="53" t="s">
        <v>92</v>
      </c>
      <c r="AB42" s="54" t="s">
        <v>92</v>
      </c>
      <c r="AC42" s="53" t="s">
        <v>92</v>
      </c>
      <c r="AD42" s="54" t="s">
        <v>92</v>
      </c>
      <c r="AE42" s="53">
        <v>0</v>
      </c>
      <c r="AF42" s="54">
        <v>0</v>
      </c>
      <c r="AG42" s="53" t="s">
        <v>92</v>
      </c>
      <c r="AH42" s="54" t="s">
        <v>92</v>
      </c>
      <c r="AI42" s="55"/>
      <c r="AJ42" s="53" t="s">
        <v>92</v>
      </c>
      <c r="AK42" s="54" t="s">
        <v>92</v>
      </c>
      <c r="AL42" s="53" t="s">
        <v>92</v>
      </c>
      <c r="AM42" s="54" t="s">
        <v>92</v>
      </c>
      <c r="AN42" s="53">
        <v>0</v>
      </c>
      <c r="AO42" s="54">
        <v>0</v>
      </c>
      <c r="AP42" s="53" t="s">
        <v>92</v>
      </c>
      <c r="AQ42" s="54" t="s">
        <v>92</v>
      </c>
    </row>
    <row r="43" spans="1:43" s="212" customFormat="1">
      <c r="A43" s="60"/>
      <c r="B43" s="173"/>
      <c r="C43" s="170"/>
      <c r="D43" s="171"/>
      <c r="E43" s="75"/>
      <c r="F43" s="52"/>
      <c r="G43" s="60"/>
      <c r="H43" s="47"/>
      <c r="I43" s="44"/>
      <c r="J43" s="45"/>
      <c r="K43" s="53"/>
      <c r="L43" s="54"/>
      <c r="M43" s="53"/>
      <c r="N43" s="54"/>
      <c r="O43" s="53"/>
      <c r="P43" s="54"/>
      <c r="Q43" s="46"/>
      <c r="R43" s="44"/>
      <c r="S43" s="45"/>
      <c r="T43" s="53"/>
      <c r="U43" s="54"/>
      <c r="V43" s="53"/>
      <c r="W43" s="54"/>
      <c r="X43" s="53"/>
      <c r="Y43" s="54"/>
      <c r="Z43" s="46"/>
      <c r="AA43" s="53"/>
      <c r="AB43" s="54"/>
      <c r="AC43" s="53"/>
      <c r="AD43" s="54"/>
      <c r="AE43" s="53"/>
      <c r="AF43" s="54"/>
      <c r="AG43" s="53"/>
      <c r="AH43" s="54"/>
      <c r="AI43" s="55"/>
      <c r="AJ43" s="53"/>
      <c r="AK43" s="54"/>
      <c r="AL43" s="53"/>
      <c r="AM43" s="54"/>
      <c r="AN43" s="53"/>
      <c r="AO43" s="54"/>
      <c r="AP43" s="53"/>
      <c r="AQ43" s="54"/>
    </row>
    <row r="44" spans="1:43" s="212" customFormat="1">
      <c r="A44" s="60"/>
      <c r="B44" s="173"/>
      <c r="C44" s="170"/>
      <c r="D44" s="171"/>
      <c r="E44" s="75"/>
      <c r="F44" s="52"/>
      <c r="G44" s="60"/>
      <c r="H44" s="47"/>
      <c r="I44" s="44"/>
      <c r="J44" s="45"/>
      <c r="K44" s="53"/>
      <c r="L44" s="54"/>
      <c r="M44" s="53"/>
      <c r="N44" s="54"/>
      <c r="O44" s="53"/>
      <c r="P44" s="54"/>
      <c r="Q44" s="46"/>
      <c r="R44" s="44"/>
      <c r="S44" s="45"/>
      <c r="T44" s="53"/>
      <c r="U44" s="54"/>
      <c r="V44" s="53"/>
      <c r="W44" s="54"/>
      <c r="X44" s="53"/>
      <c r="Y44" s="54"/>
      <c r="Z44" s="46"/>
      <c r="AA44" s="53"/>
      <c r="AB44" s="54"/>
      <c r="AC44" s="53"/>
      <c r="AD44" s="54"/>
      <c r="AE44" s="53"/>
      <c r="AF44" s="54"/>
      <c r="AG44" s="53"/>
      <c r="AH44" s="54"/>
      <c r="AI44" s="55"/>
      <c r="AJ44" s="53"/>
      <c r="AK44" s="54"/>
      <c r="AL44" s="53"/>
      <c r="AM44" s="54"/>
      <c r="AN44" s="53"/>
      <c r="AO44" s="54"/>
      <c r="AP44" s="53"/>
      <c r="AQ44" s="54"/>
    </row>
    <row r="45" spans="1:43" s="212" customFormat="1">
      <c r="A45" s="60"/>
      <c r="B45" s="173" t="s">
        <v>274</v>
      </c>
      <c r="C45" s="170">
        <v>249</v>
      </c>
      <c r="D45" s="171">
        <v>40928</v>
      </c>
      <c r="E45" s="52">
        <v>809</v>
      </c>
      <c r="F45" s="52" t="s">
        <v>58</v>
      </c>
      <c r="G45" s="60" t="s">
        <v>204</v>
      </c>
      <c r="H45" s="52" t="s">
        <v>58</v>
      </c>
      <c r="I45" s="44">
        <v>0</v>
      </c>
      <c r="J45" s="45">
        <v>0</v>
      </c>
      <c r="K45" s="53">
        <v>0</v>
      </c>
      <c r="L45" s="54">
        <v>0</v>
      </c>
      <c r="M45" s="53">
        <v>-4.3</v>
      </c>
      <c r="N45" s="54">
        <v>-4.7</v>
      </c>
      <c r="O45" s="53">
        <v>-4.3</v>
      </c>
      <c r="P45" s="54">
        <v>-4.7</v>
      </c>
      <c r="Q45" s="46"/>
      <c r="R45" s="44">
        <v>0</v>
      </c>
      <c r="S45" s="45">
        <v>0</v>
      </c>
      <c r="T45" s="53">
        <v>0</v>
      </c>
      <c r="U45" s="54">
        <v>0</v>
      </c>
      <c r="V45" s="53">
        <v>-4.7</v>
      </c>
      <c r="W45" s="54">
        <v>-4.7</v>
      </c>
      <c r="X45" s="53">
        <v>-4.7</v>
      </c>
      <c r="Y45" s="54">
        <v>-4.7</v>
      </c>
      <c r="Z45" s="46"/>
      <c r="AA45" s="53">
        <v>0</v>
      </c>
      <c r="AB45" s="54">
        <v>0</v>
      </c>
      <c r="AC45" s="53">
        <v>0</v>
      </c>
      <c r="AD45" s="54">
        <v>0</v>
      </c>
      <c r="AE45" s="53">
        <v>-4.8</v>
      </c>
      <c r="AF45" s="54">
        <v>-4.8</v>
      </c>
      <c r="AG45" s="53">
        <v>-4.8</v>
      </c>
      <c r="AH45" s="54">
        <v>-4.8</v>
      </c>
      <c r="AI45" s="55"/>
      <c r="AJ45" s="53">
        <v>0</v>
      </c>
      <c r="AK45" s="54">
        <v>0</v>
      </c>
      <c r="AL45" s="53">
        <v>0</v>
      </c>
      <c r="AM45" s="54">
        <v>0</v>
      </c>
      <c r="AN45" s="53">
        <v>-4.9000000000000004</v>
      </c>
      <c r="AO45" s="54">
        <v>-4.9000000000000004</v>
      </c>
      <c r="AP45" s="53">
        <v>-4.9000000000000004</v>
      </c>
      <c r="AQ45" s="54">
        <v>-4.9000000000000004</v>
      </c>
    </row>
    <row r="46" spans="1:43" s="212" customFormat="1">
      <c r="A46" s="60"/>
      <c r="B46" s="173" t="s">
        <v>274</v>
      </c>
      <c r="C46" s="170">
        <v>456</v>
      </c>
      <c r="D46" s="171">
        <v>40956</v>
      </c>
      <c r="E46" s="52">
        <v>809</v>
      </c>
      <c r="F46" s="52" t="s">
        <v>58</v>
      </c>
      <c r="G46" s="177" t="s">
        <v>316</v>
      </c>
      <c r="H46" s="52" t="s">
        <v>58</v>
      </c>
      <c r="I46" s="44" t="s">
        <v>92</v>
      </c>
      <c r="J46" s="45" t="s">
        <v>92</v>
      </c>
      <c r="K46" s="53" t="s">
        <v>92</v>
      </c>
      <c r="L46" s="54" t="s">
        <v>92</v>
      </c>
      <c r="M46" s="53" t="s">
        <v>92</v>
      </c>
      <c r="N46" s="54" t="s">
        <v>92</v>
      </c>
      <c r="O46" s="53" t="s">
        <v>92</v>
      </c>
      <c r="P46" s="54" t="s">
        <v>92</v>
      </c>
      <c r="Q46" s="46"/>
      <c r="R46" s="44" t="s">
        <v>92</v>
      </c>
      <c r="S46" s="45" t="s">
        <v>92</v>
      </c>
      <c r="T46" s="53" t="s">
        <v>92</v>
      </c>
      <c r="U46" s="54" t="s">
        <v>92</v>
      </c>
      <c r="V46" s="53" t="s">
        <v>92</v>
      </c>
      <c r="W46" s="54" t="s">
        <v>92</v>
      </c>
      <c r="X46" s="53" t="s">
        <v>92</v>
      </c>
      <c r="Y46" s="54" t="s">
        <v>92</v>
      </c>
      <c r="Z46" s="46"/>
      <c r="AA46" s="53" t="s">
        <v>92</v>
      </c>
      <c r="AB46" s="54" t="s">
        <v>92</v>
      </c>
      <c r="AC46" s="53" t="s">
        <v>92</v>
      </c>
      <c r="AD46" s="54" t="s">
        <v>92</v>
      </c>
      <c r="AE46" s="53" t="s">
        <v>92</v>
      </c>
      <c r="AF46" s="54" t="s">
        <v>92</v>
      </c>
      <c r="AG46" s="53" t="s">
        <v>92</v>
      </c>
      <c r="AH46" s="54" t="s">
        <v>92</v>
      </c>
      <c r="AI46" s="55"/>
      <c r="AJ46" s="53" t="s">
        <v>92</v>
      </c>
      <c r="AK46" s="54" t="s">
        <v>92</v>
      </c>
      <c r="AL46" s="53" t="s">
        <v>92</v>
      </c>
      <c r="AM46" s="54" t="s">
        <v>92</v>
      </c>
      <c r="AN46" s="53" t="s">
        <v>92</v>
      </c>
      <c r="AO46" s="54" t="s">
        <v>92</v>
      </c>
      <c r="AP46" s="53" t="s">
        <v>92</v>
      </c>
      <c r="AQ46" s="54" t="s">
        <v>92</v>
      </c>
    </row>
    <row r="47" spans="1:43" s="175" customFormat="1">
      <c r="A47" s="48"/>
      <c r="B47" s="173" t="s">
        <v>274</v>
      </c>
      <c r="C47" s="170">
        <v>245</v>
      </c>
      <c r="D47" s="171">
        <v>40956</v>
      </c>
      <c r="E47" s="52">
        <v>809</v>
      </c>
      <c r="F47" s="52" t="s">
        <v>58</v>
      </c>
      <c r="G47" s="177" t="s">
        <v>317</v>
      </c>
      <c r="H47" s="52" t="s">
        <v>58</v>
      </c>
      <c r="I47" s="44" t="s">
        <v>92</v>
      </c>
      <c r="J47" s="45" t="s">
        <v>92</v>
      </c>
      <c r="K47" s="53" t="s">
        <v>92</v>
      </c>
      <c r="L47" s="54" t="s">
        <v>92</v>
      </c>
      <c r="M47" s="53" t="s">
        <v>92</v>
      </c>
      <c r="N47" s="54" t="s">
        <v>92</v>
      </c>
      <c r="O47" s="53" t="s">
        <v>92</v>
      </c>
      <c r="P47" s="54" t="s">
        <v>92</v>
      </c>
      <c r="Q47" s="46"/>
      <c r="R47" s="44" t="s">
        <v>92</v>
      </c>
      <c r="S47" s="45" t="s">
        <v>92</v>
      </c>
      <c r="T47" s="53" t="s">
        <v>92</v>
      </c>
      <c r="U47" s="54" t="s">
        <v>92</v>
      </c>
      <c r="V47" s="53" t="s">
        <v>92</v>
      </c>
      <c r="W47" s="54" t="s">
        <v>92</v>
      </c>
      <c r="X47" s="53" t="s">
        <v>92</v>
      </c>
      <c r="Y47" s="54" t="s">
        <v>92</v>
      </c>
      <c r="Z47" s="46"/>
      <c r="AA47" s="53" t="s">
        <v>92</v>
      </c>
      <c r="AB47" s="54" t="s">
        <v>92</v>
      </c>
      <c r="AC47" s="53" t="s">
        <v>92</v>
      </c>
      <c r="AD47" s="54" t="s">
        <v>92</v>
      </c>
      <c r="AE47" s="53" t="s">
        <v>92</v>
      </c>
      <c r="AF47" s="54" t="s">
        <v>92</v>
      </c>
      <c r="AG47" s="53" t="s">
        <v>92</v>
      </c>
      <c r="AH47" s="54" t="s">
        <v>92</v>
      </c>
      <c r="AI47" s="55"/>
      <c r="AJ47" s="53" t="s">
        <v>92</v>
      </c>
      <c r="AK47" s="54" t="s">
        <v>92</v>
      </c>
      <c r="AL47" s="53" t="s">
        <v>92</v>
      </c>
      <c r="AM47" s="54" t="s">
        <v>92</v>
      </c>
      <c r="AN47" s="53" t="s">
        <v>92</v>
      </c>
      <c r="AO47" s="54" t="s">
        <v>92</v>
      </c>
      <c r="AP47" s="53" t="s">
        <v>92</v>
      </c>
      <c r="AQ47" s="54" t="s">
        <v>92</v>
      </c>
    </row>
    <row r="48" spans="1:43" s="175" customFormat="1">
      <c r="A48" s="48"/>
      <c r="B48" s="173"/>
      <c r="C48" s="170"/>
      <c r="D48" s="171"/>
      <c r="E48" s="52"/>
      <c r="F48" s="52"/>
      <c r="G48" s="177"/>
      <c r="H48" s="204" t="s">
        <v>206</v>
      </c>
      <c r="I48" s="44">
        <f>SUM(I45:I47)</f>
        <v>0</v>
      </c>
      <c r="J48" s="45">
        <f t="shared" ref="J48:P48" si="44">SUM(J45:J47)</f>
        <v>0</v>
      </c>
      <c r="K48" s="53">
        <f t="shared" si="44"/>
        <v>0</v>
      </c>
      <c r="L48" s="54">
        <f t="shared" si="44"/>
        <v>0</v>
      </c>
      <c r="M48" s="53">
        <f t="shared" si="44"/>
        <v>-4.3</v>
      </c>
      <c r="N48" s="54">
        <f t="shared" si="44"/>
        <v>-4.7</v>
      </c>
      <c r="O48" s="53">
        <f t="shared" si="44"/>
        <v>-4.3</v>
      </c>
      <c r="P48" s="54">
        <f t="shared" si="44"/>
        <v>-4.7</v>
      </c>
      <c r="Q48" s="46"/>
      <c r="R48" s="44">
        <f>SUM(R45:R47)</f>
        <v>0</v>
      </c>
      <c r="S48" s="45">
        <f t="shared" ref="S48" si="45">SUM(S45:S47)</f>
        <v>0</v>
      </c>
      <c r="T48" s="53">
        <f t="shared" ref="T48" si="46">SUM(T45:T47)</f>
        <v>0</v>
      </c>
      <c r="U48" s="54">
        <f t="shared" ref="U48" si="47">SUM(U45:U47)</f>
        <v>0</v>
      </c>
      <c r="V48" s="53">
        <f t="shared" ref="V48" si="48">SUM(V45:V47)</f>
        <v>-4.7</v>
      </c>
      <c r="W48" s="54">
        <f t="shared" ref="W48" si="49">SUM(W45:W47)</f>
        <v>-4.7</v>
      </c>
      <c r="X48" s="53">
        <f t="shared" ref="X48" si="50">SUM(X45:X47)</f>
        <v>-4.7</v>
      </c>
      <c r="Y48" s="54">
        <f t="shared" ref="Y48" si="51">SUM(Y45:Y47)</f>
        <v>-4.7</v>
      </c>
      <c r="Z48" s="46"/>
      <c r="AA48" s="44">
        <f>SUM(AA45:AA47)</f>
        <v>0</v>
      </c>
      <c r="AB48" s="45">
        <f t="shared" ref="AB48" si="52">SUM(AB45:AB47)</f>
        <v>0</v>
      </c>
      <c r="AC48" s="53">
        <f t="shared" ref="AC48" si="53">SUM(AC45:AC47)</f>
        <v>0</v>
      </c>
      <c r="AD48" s="54">
        <f t="shared" ref="AD48" si="54">SUM(AD45:AD47)</f>
        <v>0</v>
      </c>
      <c r="AE48" s="53">
        <f t="shared" ref="AE48" si="55">SUM(AE45:AE47)</f>
        <v>-4.8</v>
      </c>
      <c r="AF48" s="54">
        <f t="shared" ref="AF48" si="56">SUM(AF45:AF47)</f>
        <v>-4.8</v>
      </c>
      <c r="AG48" s="53">
        <f t="shared" ref="AG48" si="57">SUM(AG45:AG47)</f>
        <v>-4.8</v>
      </c>
      <c r="AH48" s="54">
        <f t="shared" ref="AH48" si="58">SUM(AH45:AH47)</f>
        <v>-4.8</v>
      </c>
      <c r="AI48" s="55"/>
      <c r="AJ48" s="44">
        <f>SUM(AJ45:AJ47)</f>
        <v>0</v>
      </c>
      <c r="AK48" s="45">
        <f t="shared" ref="AK48" si="59">SUM(AK45:AK47)</f>
        <v>0</v>
      </c>
      <c r="AL48" s="53">
        <f t="shared" ref="AL48" si="60">SUM(AL45:AL47)</f>
        <v>0</v>
      </c>
      <c r="AM48" s="54">
        <f t="shared" ref="AM48" si="61">SUM(AM45:AM47)</f>
        <v>0</v>
      </c>
      <c r="AN48" s="53">
        <f t="shared" ref="AN48" si="62">SUM(AN45:AN47)</f>
        <v>-4.9000000000000004</v>
      </c>
      <c r="AO48" s="54">
        <f t="shared" ref="AO48" si="63">SUM(AO45:AO47)</f>
        <v>-4.9000000000000004</v>
      </c>
      <c r="AP48" s="53">
        <f t="shared" ref="AP48" si="64">SUM(AP45:AP47)</f>
        <v>-4.9000000000000004</v>
      </c>
      <c r="AQ48" s="54">
        <f t="shared" ref="AQ48" si="65">SUM(AQ45:AQ47)</f>
        <v>-4.9000000000000004</v>
      </c>
    </row>
    <row r="49" spans="1:43" s="175" customFormat="1">
      <c r="A49" s="48"/>
      <c r="B49" s="173"/>
      <c r="C49" s="170"/>
      <c r="D49" s="171"/>
      <c r="E49" s="52"/>
      <c r="F49" s="52"/>
      <c r="G49" s="177"/>
      <c r="H49" s="52"/>
      <c r="I49" s="44"/>
      <c r="J49" s="45"/>
      <c r="K49" s="53"/>
      <c r="L49" s="54"/>
      <c r="M49" s="53"/>
      <c r="N49" s="54"/>
      <c r="O49" s="53"/>
      <c r="P49" s="54"/>
      <c r="Q49" s="46"/>
      <c r="R49" s="44"/>
      <c r="S49" s="45"/>
      <c r="T49" s="53"/>
      <c r="U49" s="54"/>
      <c r="V49" s="53"/>
      <c r="W49" s="54"/>
      <c r="X49" s="53"/>
      <c r="Y49" s="54"/>
      <c r="Z49" s="46"/>
      <c r="AA49" s="53"/>
      <c r="AB49" s="54"/>
      <c r="AC49" s="53"/>
      <c r="AD49" s="54"/>
      <c r="AE49" s="53"/>
      <c r="AF49" s="54"/>
      <c r="AG49" s="53"/>
      <c r="AH49" s="54"/>
      <c r="AI49" s="55"/>
      <c r="AJ49" s="53"/>
      <c r="AK49" s="54"/>
      <c r="AL49" s="53"/>
      <c r="AM49" s="54"/>
      <c r="AN49" s="53"/>
      <c r="AO49" s="54"/>
      <c r="AP49" s="53"/>
      <c r="AQ49" s="54"/>
    </row>
    <row r="50" spans="1:43" s="175" customFormat="1">
      <c r="A50" s="48"/>
      <c r="B50" s="173"/>
      <c r="C50" s="170"/>
      <c r="D50" s="171"/>
      <c r="E50" s="52"/>
      <c r="F50" s="52"/>
      <c r="G50" s="177"/>
      <c r="H50" s="52"/>
      <c r="I50" s="44"/>
      <c r="J50" s="45"/>
      <c r="K50" s="53"/>
      <c r="L50" s="54"/>
      <c r="M50" s="53"/>
      <c r="N50" s="54"/>
      <c r="O50" s="53"/>
      <c r="P50" s="54"/>
      <c r="Q50" s="46"/>
      <c r="R50" s="44"/>
      <c r="S50" s="45"/>
      <c r="T50" s="53"/>
      <c r="U50" s="54"/>
      <c r="V50" s="53"/>
      <c r="W50" s="54"/>
      <c r="X50" s="53"/>
      <c r="Y50" s="54"/>
      <c r="Z50" s="46"/>
      <c r="AA50" s="53"/>
      <c r="AB50" s="54"/>
      <c r="AC50" s="53"/>
      <c r="AD50" s="54"/>
      <c r="AE50" s="53"/>
      <c r="AF50" s="54"/>
      <c r="AG50" s="53"/>
      <c r="AH50" s="54"/>
      <c r="AI50" s="55"/>
      <c r="AJ50" s="53"/>
      <c r="AK50" s="54"/>
      <c r="AL50" s="53"/>
      <c r="AM50" s="54"/>
      <c r="AN50" s="53"/>
      <c r="AO50" s="54"/>
      <c r="AP50" s="53"/>
      <c r="AQ50" s="54"/>
    </row>
    <row r="51" spans="1:43" s="175" customFormat="1">
      <c r="A51" s="48"/>
      <c r="B51" s="173" t="s">
        <v>275</v>
      </c>
      <c r="C51" s="170">
        <v>639</v>
      </c>
      <c r="D51" s="171">
        <v>41036</v>
      </c>
      <c r="E51" s="52">
        <v>827</v>
      </c>
      <c r="F51" s="52" t="s">
        <v>59</v>
      </c>
      <c r="G51" s="180" t="s">
        <v>225</v>
      </c>
      <c r="H51" s="47" t="s">
        <v>224</v>
      </c>
      <c r="I51" s="44" t="s">
        <v>89</v>
      </c>
      <c r="J51" s="45">
        <v>0</v>
      </c>
      <c r="K51" s="53">
        <v>0</v>
      </c>
      <c r="L51" s="54">
        <v>0</v>
      </c>
      <c r="M51" s="53">
        <v>0</v>
      </c>
      <c r="N51" s="54">
        <v>0</v>
      </c>
      <c r="O51" s="53" t="s">
        <v>89</v>
      </c>
      <c r="P51" s="54">
        <v>0</v>
      </c>
      <c r="Q51" s="46"/>
      <c r="R51" s="44">
        <v>0</v>
      </c>
      <c r="S51" s="45">
        <v>0</v>
      </c>
      <c r="T51" s="53">
        <v>0</v>
      </c>
      <c r="U51" s="54">
        <v>0</v>
      </c>
      <c r="V51" s="53">
        <v>0</v>
      </c>
      <c r="W51" s="54">
        <v>0</v>
      </c>
      <c r="X51" s="53">
        <v>0</v>
      </c>
      <c r="Y51" s="54">
        <v>0</v>
      </c>
      <c r="Z51" s="46"/>
      <c r="AA51" s="53">
        <v>0</v>
      </c>
      <c r="AB51" s="54">
        <v>0</v>
      </c>
      <c r="AC51" s="53">
        <v>0</v>
      </c>
      <c r="AD51" s="54">
        <v>0</v>
      </c>
      <c r="AE51" s="53">
        <v>0</v>
      </c>
      <c r="AF51" s="54">
        <v>0</v>
      </c>
      <c r="AG51" s="53">
        <v>0</v>
      </c>
      <c r="AH51" s="54">
        <v>0</v>
      </c>
      <c r="AI51" s="55"/>
      <c r="AJ51" s="53">
        <v>0</v>
      </c>
      <c r="AK51" s="54">
        <v>0</v>
      </c>
      <c r="AL51" s="53">
        <v>0</v>
      </c>
      <c r="AM51" s="54">
        <v>0</v>
      </c>
      <c r="AN51" s="53">
        <v>0</v>
      </c>
      <c r="AO51" s="54">
        <v>0</v>
      </c>
      <c r="AP51" s="53">
        <v>0</v>
      </c>
      <c r="AQ51" s="54">
        <v>0</v>
      </c>
    </row>
    <row r="52" spans="1:43" s="175" customFormat="1">
      <c r="A52" s="48"/>
      <c r="B52" s="173"/>
      <c r="C52" s="170"/>
      <c r="D52" s="171"/>
      <c r="E52" s="52"/>
      <c r="F52" s="52"/>
      <c r="G52" s="180"/>
      <c r="H52" s="47"/>
      <c r="I52" s="44"/>
      <c r="J52" s="45"/>
      <c r="K52" s="53"/>
      <c r="L52" s="54"/>
      <c r="M52" s="53"/>
      <c r="N52" s="54"/>
      <c r="O52" s="53"/>
      <c r="P52" s="54"/>
      <c r="Q52" s="46"/>
      <c r="R52" s="44"/>
      <c r="S52" s="45"/>
      <c r="T52" s="53"/>
      <c r="U52" s="54"/>
      <c r="V52" s="53"/>
      <c r="W52" s="54"/>
      <c r="X52" s="53"/>
      <c r="Y52" s="54"/>
      <c r="Z52" s="46"/>
      <c r="AA52" s="53"/>
      <c r="AB52" s="54"/>
      <c r="AC52" s="53"/>
      <c r="AD52" s="54"/>
      <c r="AE52" s="53"/>
      <c r="AF52" s="54"/>
      <c r="AG52" s="53"/>
      <c r="AH52" s="54"/>
      <c r="AI52" s="55"/>
      <c r="AJ52" s="53"/>
      <c r="AK52" s="54"/>
      <c r="AL52" s="53"/>
      <c r="AM52" s="54"/>
      <c r="AN52" s="53"/>
      <c r="AO52" s="54"/>
      <c r="AP52" s="53"/>
      <c r="AQ52" s="54"/>
    </row>
    <row r="53" spans="1:43" s="175" customFormat="1">
      <c r="A53" s="48"/>
      <c r="B53" s="173"/>
      <c r="C53" s="170"/>
      <c r="D53" s="171"/>
      <c r="E53" s="52"/>
      <c r="F53" s="52"/>
      <c r="G53" s="180"/>
      <c r="H53" s="47"/>
      <c r="I53" s="44"/>
      <c r="J53" s="45"/>
      <c r="K53" s="53"/>
      <c r="L53" s="54"/>
      <c r="M53" s="53"/>
      <c r="N53" s="54"/>
      <c r="O53" s="53"/>
      <c r="P53" s="54"/>
      <c r="Q53" s="46"/>
      <c r="R53" s="44"/>
      <c r="S53" s="45"/>
      <c r="T53" s="53"/>
      <c r="U53" s="54"/>
      <c r="V53" s="53"/>
      <c r="W53" s="54"/>
      <c r="X53" s="53"/>
      <c r="Y53" s="54"/>
      <c r="Z53" s="46"/>
      <c r="AA53" s="53"/>
      <c r="AB53" s="54"/>
      <c r="AC53" s="53"/>
      <c r="AD53" s="54"/>
      <c r="AE53" s="53"/>
      <c r="AF53" s="54"/>
      <c r="AG53" s="53"/>
      <c r="AH53" s="54"/>
      <c r="AI53" s="55"/>
      <c r="AJ53" s="53"/>
      <c r="AK53" s="54"/>
      <c r="AL53" s="53"/>
      <c r="AM53" s="54"/>
      <c r="AN53" s="53"/>
      <c r="AO53" s="54"/>
      <c r="AP53" s="53"/>
      <c r="AQ53" s="54"/>
    </row>
    <row r="54" spans="1:43">
      <c r="A54" s="60"/>
      <c r="B54" s="173" t="s">
        <v>277</v>
      </c>
      <c r="C54" s="104">
        <v>540</v>
      </c>
      <c r="D54" s="68">
        <v>40984</v>
      </c>
      <c r="E54" s="186">
        <v>859</v>
      </c>
      <c r="F54" s="52" t="s">
        <v>61</v>
      </c>
      <c r="G54" s="80" t="s">
        <v>108</v>
      </c>
      <c r="H54" s="213" t="s">
        <v>74</v>
      </c>
      <c r="I54" s="89">
        <v>-0.3</v>
      </c>
      <c r="J54" s="91">
        <v>-0.3</v>
      </c>
      <c r="K54" s="89">
        <v>0</v>
      </c>
      <c r="L54" s="91">
        <v>0</v>
      </c>
      <c r="M54" s="89">
        <v>0</v>
      </c>
      <c r="N54" s="91">
        <v>0</v>
      </c>
      <c r="O54" s="88">
        <f>SUM(I54,K54,M54)</f>
        <v>-0.3</v>
      </c>
      <c r="P54" s="90">
        <f>SUM(J54,L54,N54)</f>
        <v>-0.3</v>
      </c>
      <c r="Q54" s="116"/>
      <c r="R54" s="89">
        <v>-0.3</v>
      </c>
      <c r="S54" s="91">
        <v>-0.3</v>
      </c>
      <c r="T54" s="89">
        <v>0</v>
      </c>
      <c r="U54" s="91">
        <v>0</v>
      </c>
      <c r="V54" s="89">
        <v>0</v>
      </c>
      <c r="W54" s="91">
        <v>0</v>
      </c>
      <c r="X54" s="88">
        <f>SUM(R54,T54,V54)</f>
        <v>-0.3</v>
      </c>
      <c r="Y54" s="90">
        <f>SUM(S54,U54,W54)</f>
        <v>-0.3</v>
      </c>
      <c r="Z54" s="188"/>
      <c r="AA54" s="89">
        <v>-0.3</v>
      </c>
      <c r="AB54" s="91">
        <v>-0.3</v>
      </c>
      <c r="AC54" s="89">
        <v>0</v>
      </c>
      <c r="AD54" s="91">
        <v>0</v>
      </c>
      <c r="AE54" s="89">
        <v>0</v>
      </c>
      <c r="AF54" s="91">
        <v>0</v>
      </c>
      <c r="AG54" s="88">
        <f>SUM(AA54,AC54,AE54)</f>
        <v>-0.3</v>
      </c>
      <c r="AH54" s="90">
        <f>SUM(AB54,AD54,AF54)</f>
        <v>-0.3</v>
      </c>
      <c r="AI54" s="188"/>
      <c r="AJ54" s="89">
        <v>-0.3</v>
      </c>
      <c r="AK54" s="91">
        <v>-0.3</v>
      </c>
      <c r="AL54" s="89">
        <v>0</v>
      </c>
      <c r="AM54" s="91">
        <v>0</v>
      </c>
      <c r="AN54" s="89">
        <v>0</v>
      </c>
      <c r="AO54" s="91">
        <v>0</v>
      </c>
      <c r="AP54" s="88">
        <f>SUM(AJ54,AL54,AN54)</f>
        <v>-0.3</v>
      </c>
      <c r="AQ54" s="90">
        <f>SUM(AK54,AM54,AO54)</f>
        <v>-0.3</v>
      </c>
    </row>
    <row r="55" spans="1:43" s="175" customFormat="1">
      <c r="A55" s="60"/>
      <c r="B55" s="173" t="s">
        <v>322</v>
      </c>
      <c r="C55" s="105">
        <v>337</v>
      </c>
      <c r="D55" s="128">
        <v>40942</v>
      </c>
      <c r="E55" s="187">
        <v>5701</v>
      </c>
      <c r="F55" s="52" t="s">
        <v>74</v>
      </c>
      <c r="G55" s="108" t="s">
        <v>135</v>
      </c>
      <c r="H55" s="142" t="s">
        <v>74</v>
      </c>
      <c r="I55" s="89">
        <v>0</v>
      </c>
      <c r="J55" s="91">
        <v>0</v>
      </c>
      <c r="K55" s="88">
        <v>0</v>
      </c>
      <c r="L55" s="90">
        <v>0</v>
      </c>
      <c r="M55" s="89">
        <v>0</v>
      </c>
      <c r="N55" s="91">
        <v>0</v>
      </c>
      <c r="O55" s="88">
        <v>0</v>
      </c>
      <c r="P55" s="90">
        <v>0</v>
      </c>
      <c r="Q55" s="116"/>
      <c r="R55" s="89">
        <v>0</v>
      </c>
      <c r="S55" s="91">
        <v>0</v>
      </c>
      <c r="T55" s="88">
        <v>0</v>
      </c>
      <c r="U55" s="90">
        <v>0</v>
      </c>
      <c r="V55" s="89">
        <v>0</v>
      </c>
      <c r="W55" s="91">
        <v>0</v>
      </c>
      <c r="X55" s="88">
        <v>0</v>
      </c>
      <c r="Y55" s="90">
        <v>0</v>
      </c>
      <c r="Z55" s="188"/>
      <c r="AA55" s="89">
        <v>0</v>
      </c>
      <c r="AB55" s="91">
        <v>0</v>
      </c>
      <c r="AC55" s="88">
        <v>0</v>
      </c>
      <c r="AD55" s="90">
        <v>0</v>
      </c>
      <c r="AE55" s="89">
        <v>0</v>
      </c>
      <c r="AF55" s="91">
        <v>0</v>
      </c>
      <c r="AG55" s="88">
        <v>0</v>
      </c>
      <c r="AH55" s="90">
        <v>0</v>
      </c>
      <c r="AI55" s="188"/>
      <c r="AJ55" s="89">
        <v>0</v>
      </c>
      <c r="AK55" s="91">
        <v>0</v>
      </c>
      <c r="AL55" s="88">
        <v>0</v>
      </c>
      <c r="AM55" s="90">
        <v>0</v>
      </c>
      <c r="AN55" s="89">
        <v>0</v>
      </c>
      <c r="AO55" s="91">
        <v>0</v>
      </c>
      <c r="AP55" s="88">
        <v>0</v>
      </c>
      <c r="AQ55" s="90">
        <v>0</v>
      </c>
    </row>
    <row r="56" spans="1:43" s="175" customFormat="1">
      <c r="A56" s="60"/>
      <c r="B56" s="173" t="s">
        <v>322</v>
      </c>
      <c r="C56" s="78">
        <v>578</v>
      </c>
      <c r="D56" s="126">
        <v>41015</v>
      </c>
      <c r="E56" s="187">
        <v>5701</v>
      </c>
      <c r="F56" s="52" t="s">
        <v>74</v>
      </c>
      <c r="G56" s="190" t="s">
        <v>176</v>
      </c>
      <c r="H56" s="142" t="s">
        <v>74</v>
      </c>
      <c r="I56" s="111">
        <v>100</v>
      </c>
      <c r="J56" s="113">
        <v>0</v>
      </c>
      <c r="K56" s="111">
        <v>0</v>
      </c>
      <c r="L56" s="113">
        <v>0</v>
      </c>
      <c r="M56" s="111">
        <v>0</v>
      </c>
      <c r="N56" s="113">
        <v>0</v>
      </c>
      <c r="O56" s="111">
        <v>100</v>
      </c>
      <c r="P56" s="113">
        <v>0</v>
      </c>
      <c r="Q56" s="119"/>
      <c r="R56" s="111">
        <v>-100</v>
      </c>
      <c r="S56" s="113">
        <v>0</v>
      </c>
      <c r="T56" s="111">
        <v>0</v>
      </c>
      <c r="U56" s="113">
        <v>0</v>
      </c>
      <c r="V56" s="111">
        <v>0</v>
      </c>
      <c r="W56" s="113">
        <v>0</v>
      </c>
      <c r="X56" s="111">
        <v>-100</v>
      </c>
      <c r="Y56" s="113">
        <v>0</v>
      </c>
      <c r="Z56" s="46"/>
      <c r="AA56" s="53">
        <v>0</v>
      </c>
      <c r="AB56" s="54">
        <v>0</v>
      </c>
      <c r="AC56" s="53">
        <v>0</v>
      </c>
      <c r="AD56" s="54">
        <v>0</v>
      </c>
      <c r="AE56" s="53">
        <v>0</v>
      </c>
      <c r="AF56" s="54">
        <v>0</v>
      </c>
      <c r="AG56" s="111">
        <v>0</v>
      </c>
      <c r="AH56" s="113">
        <v>0</v>
      </c>
      <c r="AI56" s="55"/>
      <c r="AJ56" s="53">
        <v>0</v>
      </c>
      <c r="AK56" s="54">
        <v>0</v>
      </c>
      <c r="AL56" s="53">
        <v>0</v>
      </c>
      <c r="AM56" s="54">
        <v>0</v>
      </c>
      <c r="AN56" s="53">
        <v>0</v>
      </c>
      <c r="AO56" s="54">
        <v>0</v>
      </c>
      <c r="AP56" s="111">
        <v>0</v>
      </c>
      <c r="AQ56" s="113">
        <v>0</v>
      </c>
    </row>
    <row r="57" spans="1:43">
      <c r="A57" s="60"/>
      <c r="B57" s="173" t="s">
        <v>300</v>
      </c>
      <c r="C57" s="102">
        <v>192</v>
      </c>
      <c r="D57" s="129">
        <v>40914</v>
      </c>
      <c r="E57" s="187">
        <v>7087</v>
      </c>
      <c r="F57" s="52" t="s">
        <v>76</v>
      </c>
      <c r="G57" s="107" t="s">
        <v>152</v>
      </c>
      <c r="H57" s="143" t="s">
        <v>74</v>
      </c>
      <c r="I57" s="89">
        <v>-9.9</v>
      </c>
      <c r="J57" s="91">
        <v>-29.4</v>
      </c>
      <c r="K57" s="89">
        <v>0</v>
      </c>
      <c r="L57" s="91">
        <v>0</v>
      </c>
      <c r="M57" s="89">
        <v>0</v>
      </c>
      <c r="N57" s="91">
        <v>0</v>
      </c>
      <c r="O57" s="88">
        <v>-9.9</v>
      </c>
      <c r="P57" s="90">
        <v>-29.4</v>
      </c>
      <c r="Q57" s="116"/>
      <c r="R57" s="89">
        <v>-27.5</v>
      </c>
      <c r="S57" s="91">
        <v>-27.5</v>
      </c>
      <c r="T57" s="89">
        <v>0</v>
      </c>
      <c r="U57" s="91">
        <v>0</v>
      </c>
      <c r="V57" s="89">
        <v>0</v>
      </c>
      <c r="W57" s="91">
        <v>0</v>
      </c>
      <c r="X57" s="88">
        <v>-27.5</v>
      </c>
      <c r="Y57" s="90">
        <v>-27.5</v>
      </c>
      <c r="Z57" s="188"/>
      <c r="AA57" s="89">
        <v>-30.5</v>
      </c>
      <c r="AB57" s="91">
        <v>-30.5</v>
      </c>
      <c r="AC57" s="89">
        <v>0</v>
      </c>
      <c r="AD57" s="91">
        <v>0</v>
      </c>
      <c r="AE57" s="89">
        <v>0</v>
      </c>
      <c r="AF57" s="91">
        <v>0</v>
      </c>
      <c r="AG57" s="88">
        <v>-30.5</v>
      </c>
      <c r="AH57" s="90">
        <v>-30.5</v>
      </c>
      <c r="AI57" s="188"/>
      <c r="AJ57" s="89">
        <v>-33.1</v>
      </c>
      <c r="AK57" s="91">
        <v>-33.1</v>
      </c>
      <c r="AL57" s="89">
        <v>0</v>
      </c>
      <c r="AM57" s="91">
        <v>0</v>
      </c>
      <c r="AN57" s="89">
        <v>0</v>
      </c>
      <c r="AO57" s="91">
        <v>0</v>
      </c>
      <c r="AP57" s="88">
        <v>-33.1</v>
      </c>
      <c r="AQ57" s="90">
        <v>-33.1</v>
      </c>
    </row>
    <row r="58" spans="1:43" s="175" customFormat="1">
      <c r="A58" s="60"/>
      <c r="B58" s="173" t="s">
        <v>300</v>
      </c>
      <c r="C58" s="102">
        <v>557</v>
      </c>
      <c r="D58" s="129">
        <v>40984</v>
      </c>
      <c r="E58" s="187">
        <v>7087</v>
      </c>
      <c r="F58" s="52" t="s">
        <v>76</v>
      </c>
      <c r="G58" s="107" t="s">
        <v>154</v>
      </c>
      <c r="H58" s="204" t="s">
        <v>74</v>
      </c>
      <c r="I58" s="89">
        <v>0</v>
      </c>
      <c r="J58" s="91">
        <v>-0.7</v>
      </c>
      <c r="K58" s="89">
        <v>0</v>
      </c>
      <c r="L58" s="91">
        <v>0</v>
      </c>
      <c r="M58" s="89">
        <v>0</v>
      </c>
      <c r="N58" s="91">
        <v>0</v>
      </c>
      <c r="O58" s="88">
        <f>SUM(I58,K58,M58)</f>
        <v>0</v>
      </c>
      <c r="P58" s="90">
        <f>SUM(J58,L58,N58)</f>
        <v>-0.7</v>
      </c>
      <c r="Q58" s="116"/>
      <c r="R58" s="89">
        <v>0</v>
      </c>
      <c r="S58" s="91">
        <v>-0.7</v>
      </c>
      <c r="T58" s="89">
        <v>0</v>
      </c>
      <c r="U58" s="91">
        <v>0</v>
      </c>
      <c r="V58" s="89">
        <v>0</v>
      </c>
      <c r="W58" s="91">
        <v>0</v>
      </c>
      <c r="X58" s="88">
        <f>SUM(R58,T58,V58)</f>
        <v>0</v>
      </c>
      <c r="Y58" s="90">
        <f>SUM(S58,U58,W58)</f>
        <v>-0.7</v>
      </c>
      <c r="Z58" s="188"/>
      <c r="AA58" s="89">
        <v>-0.6</v>
      </c>
      <c r="AB58" s="91">
        <v>-0.7</v>
      </c>
      <c r="AC58" s="89">
        <v>0</v>
      </c>
      <c r="AD58" s="91">
        <v>0</v>
      </c>
      <c r="AE58" s="89">
        <v>0</v>
      </c>
      <c r="AF58" s="91">
        <v>0</v>
      </c>
      <c r="AG58" s="88">
        <f>SUM(AA58,AC58,AE58)</f>
        <v>-0.6</v>
      </c>
      <c r="AH58" s="90">
        <f>SUM(AB58,AD58,AF58)</f>
        <v>-0.7</v>
      </c>
      <c r="AI58" s="188"/>
      <c r="AJ58" s="89">
        <v>-0.7</v>
      </c>
      <c r="AK58" s="91">
        <v>-0.7</v>
      </c>
      <c r="AL58" s="89">
        <v>0</v>
      </c>
      <c r="AM58" s="91">
        <v>0</v>
      </c>
      <c r="AN58" s="89">
        <v>0</v>
      </c>
      <c r="AO58" s="91">
        <v>0</v>
      </c>
      <c r="AP58" s="88">
        <f>SUM(AJ58,AL58,AN58)</f>
        <v>-0.7</v>
      </c>
      <c r="AQ58" s="90">
        <f>SUM(AK58,AM58,AO58)</f>
        <v>-0.7</v>
      </c>
    </row>
    <row r="59" spans="1:43" s="175" customFormat="1">
      <c r="A59" s="60"/>
      <c r="B59" s="173" t="s">
        <v>300</v>
      </c>
      <c r="C59" s="102">
        <v>559</v>
      </c>
      <c r="D59" s="129">
        <v>40984</v>
      </c>
      <c r="E59" s="187">
        <v>7087</v>
      </c>
      <c r="F59" s="52" t="s">
        <v>76</v>
      </c>
      <c r="G59" s="107" t="s">
        <v>153</v>
      </c>
      <c r="H59" s="204" t="s">
        <v>74</v>
      </c>
      <c r="I59" s="89">
        <v>0</v>
      </c>
      <c r="J59" s="91">
        <v>0</v>
      </c>
      <c r="K59" s="89">
        <v>0</v>
      </c>
      <c r="L59" s="91">
        <v>0</v>
      </c>
      <c r="M59" s="89">
        <v>0</v>
      </c>
      <c r="N59" s="91">
        <v>0</v>
      </c>
      <c r="O59" s="88">
        <v>0</v>
      </c>
      <c r="P59" s="90">
        <v>0</v>
      </c>
      <c r="Q59" s="116"/>
      <c r="R59" s="89">
        <v>0</v>
      </c>
      <c r="S59" s="91">
        <v>0</v>
      </c>
      <c r="T59" s="89">
        <v>0</v>
      </c>
      <c r="U59" s="91">
        <v>0</v>
      </c>
      <c r="V59" s="89">
        <v>0</v>
      </c>
      <c r="W59" s="91">
        <v>0</v>
      </c>
      <c r="X59" s="88">
        <v>0</v>
      </c>
      <c r="Y59" s="90">
        <v>0</v>
      </c>
      <c r="Z59" s="188"/>
      <c r="AA59" s="89">
        <v>0</v>
      </c>
      <c r="AB59" s="91">
        <v>0</v>
      </c>
      <c r="AC59" s="89">
        <v>0</v>
      </c>
      <c r="AD59" s="91">
        <v>0</v>
      </c>
      <c r="AE59" s="89">
        <v>0</v>
      </c>
      <c r="AF59" s="91">
        <v>0</v>
      </c>
      <c r="AG59" s="88">
        <v>0</v>
      </c>
      <c r="AH59" s="90">
        <v>0</v>
      </c>
      <c r="AI59" s="188"/>
      <c r="AJ59" s="89">
        <v>-8.4</v>
      </c>
      <c r="AK59" s="91">
        <v>0</v>
      </c>
      <c r="AL59" s="70">
        <v>0</v>
      </c>
      <c r="AM59" s="91">
        <v>0</v>
      </c>
      <c r="AN59" s="89">
        <v>0</v>
      </c>
      <c r="AO59" s="91">
        <v>0</v>
      </c>
      <c r="AP59" s="88">
        <f>SUM(AJ59,AL59,AN59)</f>
        <v>-8.4</v>
      </c>
      <c r="AQ59" s="90">
        <v>0</v>
      </c>
    </row>
    <row r="60" spans="1:43">
      <c r="A60" s="60"/>
      <c r="B60" s="173" t="s">
        <v>300</v>
      </c>
      <c r="C60" s="102">
        <v>45</v>
      </c>
      <c r="D60" s="129">
        <v>40850</v>
      </c>
      <c r="E60" s="187">
        <v>7087</v>
      </c>
      <c r="F60" s="52" t="s">
        <v>76</v>
      </c>
      <c r="G60" s="107" t="s">
        <v>155</v>
      </c>
      <c r="H60" s="204" t="s">
        <v>74</v>
      </c>
      <c r="I60" s="70" t="s">
        <v>90</v>
      </c>
      <c r="J60" s="71" t="s">
        <v>90</v>
      </c>
      <c r="K60" s="89">
        <v>0</v>
      </c>
      <c r="L60" s="91">
        <v>0</v>
      </c>
      <c r="M60" s="89">
        <v>0</v>
      </c>
      <c r="N60" s="91">
        <v>0</v>
      </c>
      <c r="O60" s="70" t="s">
        <v>90</v>
      </c>
      <c r="P60" s="71" t="s">
        <v>90</v>
      </c>
      <c r="Q60" s="116"/>
      <c r="R60" s="70" t="s">
        <v>90</v>
      </c>
      <c r="S60" s="71" t="s">
        <v>90</v>
      </c>
      <c r="T60" s="89">
        <v>0</v>
      </c>
      <c r="U60" s="91">
        <v>0</v>
      </c>
      <c r="V60" s="89">
        <v>0</v>
      </c>
      <c r="W60" s="91">
        <v>0</v>
      </c>
      <c r="X60" s="70" t="s">
        <v>90</v>
      </c>
      <c r="Y60" s="71" t="s">
        <v>90</v>
      </c>
      <c r="Z60" s="188"/>
      <c r="AA60" s="70" t="s">
        <v>90</v>
      </c>
      <c r="AB60" s="71" t="s">
        <v>90</v>
      </c>
      <c r="AC60" s="89">
        <v>0</v>
      </c>
      <c r="AD60" s="91">
        <v>0</v>
      </c>
      <c r="AE60" s="89">
        <v>0</v>
      </c>
      <c r="AF60" s="91">
        <v>0</v>
      </c>
      <c r="AG60" s="70" t="s">
        <v>90</v>
      </c>
      <c r="AH60" s="71" t="s">
        <v>90</v>
      </c>
      <c r="AI60" s="188"/>
      <c r="AJ60" s="70" t="s">
        <v>90</v>
      </c>
      <c r="AK60" s="71" t="s">
        <v>90</v>
      </c>
      <c r="AL60" s="89">
        <v>0</v>
      </c>
      <c r="AM60" s="91">
        <v>0</v>
      </c>
      <c r="AN60" s="89">
        <v>0</v>
      </c>
      <c r="AO60" s="91">
        <v>0</v>
      </c>
      <c r="AP60" s="70" t="s">
        <v>90</v>
      </c>
      <c r="AQ60" s="71" t="s">
        <v>90</v>
      </c>
    </row>
    <row r="61" spans="1:43">
      <c r="A61" s="60"/>
      <c r="B61" s="173" t="s">
        <v>300</v>
      </c>
      <c r="C61" s="102">
        <v>47</v>
      </c>
      <c r="D61" s="129">
        <v>40850</v>
      </c>
      <c r="E61" s="187">
        <v>7087</v>
      </c>
      <c r="F61" s="52" t="s">
        <v>76</v>
      </c>
      <c r="G61" s="107" t="s">
        <v>156</v>
      </c>
      <c r="H61" s="204" t="s">
        <v>74</v>
      </c>
      <c r="I61" s="70" t="s">
        <v>90</v>
      </c>
      <c r="J61" s="71" t="s">
        <v>90</v>
      </c>
      <c r="K61" s="89">
        <v>0</v>
      </c>
      <c r="L61" s="91">
        <v>0</v>
      </c>
      <c r="M61" s="89">
        <v>0</v>
      </c>
      <c r="N61" s="91">
        <v>0</v>
      </c>
      <c r="O61" s="70" t="s">
        <v>90</v>
      </c>
      <c r="P61" s="71" t="s">
        <v>90</v>
      </c>
      <c r="Q61" s="148"/>
      <c r="R61" s="70" t="s">
        <v>90</v>
      </c>
      <c r="S61" s="71" t="s">
        <v>90</v>
      </c>
      <c r="T61" s="89">
        <v>0</v>
      </c>
      <c r="U61" s="91">
        <v>0</v>
      </c>
      <c r="V61" s="89">
        <v>0</v>
      </c>
      <c r="W61" s="91">
        <v>0</v>
      </c>
      <c r="X61" s="70" t="s">
        <v>90</v>
      </c>
      <c r="Y61" s="71" t="s">
        <v>90</v>
      </c>
      <c r="Z61" s="188"/>
      <c r="AA61" s="70" t="s">
        <v>90</v>
      </c>
      <c r="AB61" s="71" t="s">
        <v>90</v>
      </c>
      <c r="AC61" s="89">
        <v>0</v>
      </c>
      <c r="AD61" s="91">
        <v>0</v>
      </c>
      <c r="AE61" s="89">
        <v>0</v>
      </c>
      <c r="AF61" s="91">
        <v>0</v>
      </c>
      <c r="AG61" s="70" t="s">
        <v>90</v>
      </c>
      <c r="AH61" s="71" t="s">
        <v>90</v>
      </c>
      <c r="AI61" s="148"/>
      <c r="AJ61" s="70" t="s">
        <v>90</v>
      </c>
      <c r="AK61" s="71" t="s">
        <v>90</v>
      </c>
      <c r="AL61" s="89">
        <v>0</v>
      </c>
      <c r="AM61" s="91">
        <v>0</v>
      </c>
      <c r="AN61" s="89">
        <v>0</v>
      </c>
      <c r="AO61" s="91">
        <v>0</v>
      </c>
      <c r="AP61" s="70" t="s">
        <v>90</v>
      </c>
      <c r="AQ61" s="71" t="s">
        <v>90</v>
      </c>
    </row>
    <row r="62" spans="1:43">
      <c r="A62" s="60"/>
      <c r="B62" s="173" t="s">
        <v>293</v>
      </c>
      <c r="C62" s="102">
        <v>336</v>
      </c>
      <c r="D62" s="131">
        <v>40942</v>
      </c>
      <c r="E62" s="187">
        <v>7099</v>
      </c>
      <c r="F62" s="52" t="s">
        <v>78</v>
      </c>
      <c r="G62" s="134" t="s">
        <v>168</v>
      </c>
      <c r="H62" s="143" t="s">
        <v>74</v>
      </c>
      <c r="I62" s="89">
        <v>0</v>
      </c>
      <c r="J62" s="91">
        <v>0</v>
      </c>
      <c r="K62" s="88">
        <v>0</v>
      </c>
      <c r="L62" s="90">
        <v>0</v>
      </c>
      <c r="M62" s="89">
        <v>0</v>
      </c>
      <c r="N62" s="91">
        <v>0</v>
      </c>
      <c r="O62" s="88">
        <v>0</v>
      </c>
      <c r="P62" s="90">
        <v>0</v>
      </c>
      <c r="Q62" s="116"/>
      <c r="R62" s="89">
        <v>0</v>
      </c>
      <c r="S62" s="91">
        <v>0</v>
      </c>
      <c r="T62" s="88">
        <v>0</v>
      </c>
      <c r="U62" s="90">
        <v>0</v>
      </c>
      <c r="V62" s="89">
        <v>0</v>
      </c>
      <c r="W62" s="91">
        <v>0</v>
      </c>
      <c r="X62" s="88">
        <v>0</v>
      </c>
      <c r="Y62" s="90">
        <v>0</v>
      </c>
      <c r="Z62" s="188"/>
      <c r="AA62" s="89">
        <v>0</v>
      </c>
      <c r="AB62" s="91">
        <v>0</v>
      </c>
      <c r="AC62" s="88">
        <v>0</v>
      </c>
      <c r="AD62" s="90">
        <v>0</v>
      </c>
      <c r="AE62" s="89">
        <v>0</v>
      </c>
      <c r="AF62" s="91">
        <v>0</v>
      </c>
      <c r="AG62" s="88">
        <v>0</v>
      </c>
      <c r="AH62" s="90">
        <v>0</v>
      </c>
      <c r="AI62" s="188"/>
      <c r="AJ62" s="89">
        <v>0</v>
      </c>
      <c r="AK62" s="91">
        <v>0</v>
      </c>
      <c r="AL62" s="88">
        <v>0</v>
      </c>
      <c r="AM62" s="90">
        <v>0</v>
      </c>
      <c r="AN62" s="89">
        <v>0</v>
      </c>
      <c r="AO62" s="91">
        <v>0</v>
      </c>
      <c r="AP62" s="88">
        <v>0</v>
      </c>
      <c r="AQ62" s="90">
        <v>0</v>
      </c>
    </row>
    <row r="63" spans="1:43" s="175" customFormat="1">
      <c r="A63" s="60"/>
      <c r="B63" s="173" t="s">
        <v>303</v>
      </c>
      <c r="C63" s="170">
        <v>668</v>
      </c>
      <c r="D63" s="171">
        <v>41044</v>
      </c>
      <c r="E63" s="75">
        <v>7117</v>
      </c>
      <c r="F63" s="52" t="s">
        <v>48</v>
      </c>
      <c r="G63" s="60" t="s">
        <v>329</v>
      </c>
      <c r="H63" s="47" t="s">
        <v>74</v>
      </c>
      <c r="I63" s="44">
        <v>-1</v>
      </c>
      <c r="J63" s="45">
        <v>-10</v>
      </c>
      <c r="K63" s="53">
        <v>0</v>
      </c>
      <c r="L63" s="54">
        <v>0</v>
      </c>
      <c r="M63" s="53">
        <v>0</v>
      </c>
      <c r="N63" s="54">
        <v>0</v>
      </c>
      <c r="O63" s="53">
        <v>-1</v>
      </c>
      <c r="P63" s="54">
        <v>-10</v>
      </c>
      <c r="Q63" s="46"/>
      <c r="R63" s="44">
        <v>-4.2</v>
      </c>
      <c r="S63" s="45">
        <v>-10</v>
      </c>
      <c r="T63" s="53">
        <v>0</v>
      </c>
      <c r="U63" s="54">
        <v>0</v>
      </c>
      <c r="V63" s="53">
        <v>0</v>
      </c>
      <c r="W63" s="54">
        <v>0</v>
      </c>
      <c r="X63" s="53">
        <v>-4.2</v>
      </c>
      <c r="Y63" s="54">
        <v>-10</v>
      </c>
      <c r="Z63" s="46"/>
      <c r="AA63" s="44">
        <v>-6.3</v>
      </c>
      <c r="AB63" s="45">
        <v>-10</v>
      </c>
      <c r="AC63" s="53">
        <v>0</v>
      </c>
      <c r="AD63" s="54">
        <v>0</v>
      </c>
      <c r="AE63" s="53">
        <v>0</v>
      </c>
      <c r="AF63" s="54">
        <v>0</v>
      </c>
      <c r="AG63" s="53">
        <v>-6.3</v>
      </c>
      <c r="AH63" s="54">
        <v>-10</v>
      </c>
      <c r="AI63" s="55"/>
      <c r="AJ63" s="44">
        <v>-8.4</v>
      </c>
      <c r="AK63" s="45">
        <v>-10</v>
      </c>
      <c r="AL63" s="53">
        <v>0</v>
      </c>
      <c r="AM63" s="54">
        <v>0</v>
      </c>
      <c r="AN63" s="53">
        <v>0</v>
      </c>
      <c r="AO63" s="54">
        <v>0</v>
      </c>
      <c r="AP63" s="53">
        <v>-8.4</v>
      </c>
      <c r="AQ63" s="54">
        <v>-10</v>
      </c>
    </row>
    <row r="64" spans="1:43" s="175" customFormat="1">
      <c r="A64" s="60"/>
      <c r="B64" s="173" t="s">
        <v>303</v>
      </c>
      <c r="C64" s="170">
        <v>668</v>
      </c>
      <c r="D64" s="171">
        <v>41044</v>
      </c>
      <c r="E64" s="75">
        <v>7117</v>
      </c>
      <c r="F64" s="52" t="s">
        <v>48</v>
      </c>
      <c r="G64" s="60" t="s">
        <v>330</v>
      </c>
      <c r="H64" s="47" t="s">
        <v>74</v>
      </c>
      <c r="I64" s="44">
        <v>0</v>
      </c>
      <c r="J64" s="45">
        <v>-10</v>
      </c>
      <c r="K64" s="53">
        <v>0</v>
      </c>
      <c r="L64" s="54">
        <v>0</v>
      </c>
      <c r="M64" s="53">
        <v>0</v>
      </c>
      <c r="N64" s="54">
        <v>0</v>
      </c>
      <c r="O64" s="53">
        <v>0</v>
      </c>
      <c r="P64" s="54">
        <v>-10</v>
      </c>
      <c r="Q64" s="46"/>
      <c r="R64" s="44">
        <v>-2.5</v>
      </c>
      <c r="S64" s="45">
        <v>-10</v>
      </c>
      <c r="T64" s="53">
        <v>0</v>
      </c>
      <c r="U64" s="54">
        <v>0</v>
      </c>
      <c r="V64" s="53">
        <v>0</v>
      </c>
      <c r="W64" s="54">
        <v>0</v>
      </c>
      <c r="X64" s="53">
        <v>-2.5</v>
      </c>
      <c r="Y64" s="54">
        <v>-10</v>
      </c>
      <c r="Z64" s="46"/>
      <c r="AA64" s="53">
        <v>-10</v>
      </c>
      <c r="AB64" s="54">
        <v>-10</v>
      </c>
      <c r="AC64" s="53">
        <v>0</v>
      </c>
      <c r="AD64" s="54">
        <v>0</v>
      </c>
      <c r="AE64" s="53">
        <v>0</v>
      </c>
      <c r="AF64" s="54">
        <v>0</v>
      </c>
      <c r="AG64" s="53">
        <v>-10</v>
      </c>
      <c r="AH64" s="54">
        <v>-10</v>
      </c>
      <c r="AI64" s="55"/>
      <c r="AJ64" s="53">
        <v>-10</v>
      </c>
      <c r="AK64" s="54">
        <v>-10</v>
      </c>
      <c r="AL64" s="53">
        <v>0</v>
      </c>
      <c r="AM64" s="54">
        <v>0</v>
      </c>
      <c r="AN64" s="53">
        <v>0</v>
      </c>
      <c r="AO64" s="54">
        <v>0</v>
      </c>
      <c r="AP64" s="53">
        <v>-10</v>
      </c>
      <c r="AQ64" s="54">
        <v>-10</v>
      </c>
    </row>
    <row r="65" spans="1:43" s="175" customFormat="1">
      <c r="A65" s="60"/>
      <c r="B65" s="173"/>
      <c r="C65" s="170"/>
      <c r="D65" s="171"/>
      <c r="E65" s="75"/>
      <c r="F65" s="52"/>
      <c r="G65" s="60"/>
      <c r="H65" s="204" t="s">
        <v>206</v>
      </c>
      <c r="I65" s="44">
        <f>SUM(I54:I64)</f>
        <v>88.8</v>
      </c>
      <c r="J65" s="45">
        <f t="shared" ref="J65:P65" si="66">SUM(J54:J64)</f>
        <v>-50.4</v>
      </c>
      <c r="K65" s="53">
        <f t="shared" si="66"/>
        <v>0</v>
      </c>
      <c r="L65" s="54">
        <f t="shared" si="66"/>
        <v>0</v>
      </c>
      <c r="M65" s="53">
        <f t="shared" si="66"/>
        <v>0</v>
      </c>
      <c r="N65" s="54">
        <f t="shared" si="66"/>
        <v>0</v>
      </c>
      <c r="O65" s="53">
        <f t="shared" si="66"/>
        <v>88.8</v>
      </c>
      <c r="P65" s="54">
        <f t="shared" si="66"/>
        <v>-50.4</v>
      </c>
      <c r="Q65" s="46"/>
      <c r="R65" s="44">
        <f>SUM(R54:R64)</f>
        <v>-134.5</v>
      </c>
      <c r="S65" s="45">
        <f t="shared" ref="S65" si="67">SUM(S54:S64)</f>
        <v>-48.5</v>
      </c>
      <c r="T65" s="53">
        <f t="shared" ref="T65" si="68">SUM(T54:T64)</f>
        <v>0</v>
      </c>
      <c r="U65" s="54">
        <f t="shared" ref="U65" si="69">SUM(U54:U64)</f>
        <v>0</v>
      </c>
      <c r="V65" s="53">
        <f t="shared" ref="V65" si="70">SUM(V54:V64)</f>
        <v>0</v>
      </c>
      <c r="W65" s="54">
        <f t="shared" ref="W65" si="71">SUM(W54:W64)</f>
        <v>0</v>
      </c>
      <c r="X65" s="53">
        <f t="shared" ref="X65" si="72">SUM(X54:X64)</f>
        <v>-134.5</v>
      </c>
      <c r="Y65" s="54">
        <f t="shared" ref="Y65" si="73">SUM(Y54:Y64)</f>
        <v>-48.5</v>
      </c>
      <c r="Z65" s="46"/>
      <c r="AA65" s="44">
        <f>SUM(AA54:AA64)</f>
        <v>-47.7</v>
      </c>
      <c r="AB65" s="45">
        <f t="shared" ref="AB65" si="74">SUM(AB54:AB64)</f>
        <v>-51.5</v>
      </c>
      <c r="AC65" s="53">
        <f t="shared" ref="AC65" si="75">SUM(AC54:AC64)</f>
        <v>0</v>
      </c>
      <c r="AD65" s="54">
        <f t="shared" ref="AD65" si="76">SUM(AD54:AD64)</f>
        <v>0</v>
      </c>
      <c r="AE65" s="53">
        <f t="shared" ref="AE65" si="77">SUM(AE54:AE64)</f>
        <v>0</v>
      </c>
      <c r="AF65" s="54">
        <f t="shared" ref="AF65" si="78">SUM(AF54:AF64)</f>
        <v>0</v>
      </c>
      <c r="AG65" s="53">
        <f t="shared" ref="AG65" si="79">SUM(AG54:AG64)</f>
        <v>-47.7</v>
      </c>
      <c r="AH65" s="54">
        <f t="shared" ref="AH65" si="80">SUM(AH54:AH64)</f>
        <v>-51.5</v>
      </c>
      <c r="AI65" s="55"/>
      <c r="AJ65" s="44">
        <f>SUM(AJ54:AJ64)</f>
        <v>-60.9</v>
      </c>
      <c r="AK65" s="45">
        <f t="shared" ref="AK65" si="81">SUM(AK54:AK64)</f>
        <v>-54.1</v>
      </c>
      <c r="AL65" s="53">
        <f t="shared" ref="AL65" si="82">SUM(AL54:AL64)</f>
        <v>0</v>
      </c>
      <c r="AM65" s="54">
        <f t="shared" ref="AM65" si="83">SUM(AM54:AM64)</f>
        <v>0</v>
      </c>
      <c r="AN65" s="53">
        <f t="shared" ref="AN65" si="84">SUM(AN54:AN64)</f>
        <v>0</v>
      </c>
      <c r="AO65" s="54">
        <f t="shared" ref="AO65" si="85">SUM(AO54:AO64)</f>
        <v>0</v>
      </c>
      <c r="AP65" s="53">
        <f t="shared" ref="AP65" si="86">SUM(AP54:AP64)</f>
        <v>-60.9</v>
      </c>
      <c r="AQ65" s="54">
        <f t="shared" ref="AQ65" si="87">SUM(AQ54:AQ64)</f>
        <v>-54.1</v>
      </c>
    </row>
    <row r="66" spans="1:43" s="175" customFormat="1">
      <c r="A66" s="60"/>
      <c r="B66" s="173"/>
      <c r="C66" s="170"/>
      <c r="D66" s="171"/>
      <c r="E66" s="75"/>
      <c r="F66" s="52"/>
      <c r="G66" s="60"/>
      <c r="H66" s="47"/>
      <c r="I66" s="44"/>
      <c r="J66" s="45"/>
      <c r="K66" s="53"/>
      <c r="L66" s="54"/>
      <c r="M66" s="53"/>
      <c r="N66" s="54"/>
      <c r="O66" s="53"/>
      <c r="P66" s="54"/>
      <c r="Q66" s="46"/>
      <c r="R66" s="44"/>
      <c r="S66" s="45"/>
      <c r="T66" s="53"/>
      <c r="U66" s="54"/>
      <c r="V66" s="53"/>
      <c r="W66" s="54"/>
      <c r="X66" s="53"/>
      <c r="Y66" s="54"/>
      <c r="Z66" s="46"/>
      <c r="AA66" s="53"/>
      <c r="AB66" s="54"/>
      <c r="AC66" s="53"/>
      <c r="AD66" s="54"/>
      <c r="AE66" s="53"/>
      <c r="AF66" s="54"/>
      <c r="AG66" s="53"/>
      <c r="AH66" s="54"/>
      <c r="AI66" s="55"/>
      <c r="AJ66" s="53"/>
      <c r="AK66" s="54"/>
      <c r="AL66" s="53"/>
      <c r="AM66" s="54"/>
      <c r="AN66" s="53"/>
      <c r="AO66" s="54"/>
      <c r="AP66" s="53"/>
      <c r="AQ66" s="54"/>
    </row>
    <row r="67" spans="1:43" s="175" customFormat="1">
      <c r="A67" s="60"/>
      <c r="B67" s="173"/>
      <c r="C67" s="170"/>
      <c r="D67" s="171"/>
      <c r="E67" s="75"/>
      <c r="F67" s="52"/>
      <c r="G67" s="60"/>
      <c r="H67" s="47"/>
      <c r="I67" s="44"/>
      <c r="J67" s="45"/>
      <c r="K67" s="53"/>
      <c r="L67" s="54"/>
      <c r="M67" s="53"/>
      <c r="N67" s="54"/>
      <c r="O67" s="53"/>
      <c r="P67" s="54"/>
      <c r="Q67" s="46"/>
      <c r="R67" s="44"/>
      <c r="S67" s="45"/>
      <c r="T67" s="53"/>
      <c r="U67" s="54"/>
      <c r="V67" s="53"/>
      <c r="W67" s="54"/>
      <c r="X67" s="53"/>
      <c r="Y67" s="54"/>
      <c r="Z67" s="46"/>
      <c r="AA67" s="53"/>
      <c r="AB67" s="54"/>
      <c r="AC67" s="53"/>
      <c r="AD67" s="54"/>
      <c r="AE67" s="53"/>
      <c r="AF67" s="54"/>
      <c r="AG67" s="53"/>
      <c r="AH67" s="54"/>
      <c r="AI67" s="55"/>
      <c r="AJ67" s="53"/>
      <c r="AK67" s="54"/>
      <c r="AL67" s="53"/>
      <c r="AM67" s="54"/>
      <c r="AN67" s="53"/>
      <c r="AO67" s="54"/>
      <c r="AP67" s="53"/>
      <c r="AQ67" s="54"/>
    </row>
    <row r="68" spans="1:43" ht="25.5">
      <c r="A68" s="60"/>
      <c r="B68" s="173" t="s">
        <v>293</v>
      </c>
      <c r="C68" s="170">
        <v>648</v>
      </c>
      <c r="D68" s="171">
        <v>41044</v>
      </c>
      <c r="E68" s="75">
        <v>5505</v>
      </c>
      <c r="F68" s="52" t="s">
        <v>71</v>
      </c>
      <c r="G68" s="48" t="s">
        <v>324</v>
      </c>
      <c r="H68" s="47" t="s">
        <v>325</v>
      </c>
      <c r="I68" s="88">
        <v>0</v>
      </c>
      <c r="J68" s="90">
        <v>0</v>
      </c>
      <c r="K68" s="88">
        <v>0</v>
      </c>
      <c r="L68" s="90">
        <v>0</v>
      </c>
      <c r="M68" s="88">
        <v>0</v>
      </c>
      <c r="N68" s="90">
        <v>0</v>
      </c>
      <c r="O68" s="88">
        <v>0</v>
      </c>
      <c r="P68" s="90">
        <v>0</v>
      </c>
      <c r="Q68" s="117"/>
      <c r="R68" s="88">
        <v>0</v>
      </c>
      <c r="S68" s="90">
        <v>0</v>
      </c>
      <c r="T68" s="88">
        <v>0</v>
      </c>
      <c r="U68" s="90">
        <v>0</v>
      </c>
      <c r="V68" s="88">
        <v>0</v>
      </c>
      <c r="W68" s="90">
        <v>0</v>
      </c>
      <c r="X68" s="88">
        <v>0</v>
      </c>
      <c r="Y68" s="90">
        <v>0</v>
      </c>
      <c r="Z68" s="189"/>
      <c r="AA68" s="88">
        <v>0</v>
      </c>
      <c r="AB68" s="90">
        <v>0</v>
      </c>
      <c r="AC68" s="88">
        <v>0</v>
      </c>
      <c r="AD68" s="90">
        <v>0</v>
      </c>
      <c r="AE68" s="88">
        <v>0</v>
      </c>
      <c r="AF68" s="90">
        <v>0</v>
      </c>
      <c r="AG68" s="88">
        <v>0</v>
      </c>
      <c r="AH68" s="90">
        <v>0</v>
      </c>
      <c r="AI68" s="189"/>
      <c r="AJ68" s="88">
        <v>0</v>
      </c>
      <c r="AK68" s="90">
        <v>0</v>
      </c>
      <c r="AL68" s="88">
        <v>0</v>
      </c>
      <c r="AM68" s="90">
        <v>0</v>
      </c>
      <c r="AN68" s="88">
        <v>0</v>
      </c>
      <c r="AO68" s="90">
        <v>0</v>
      </c>
      <c r="AP68" s="88">
        <v>0</v>
      </c>
      <c r="AQ68" s="90">
        <v>0</v>
      </c>
    </row>
    <row r="69" spans="1:43" s="175" customFormat="1">
      <c r="A69" s="60"/>
      <c r="B69" s="173"/>
      <c r="C69" s="170"/>
      <c r="D69" s="171"/>
      <c r="E69" s="75"/>
      <c r="F69" s="52"/>
      <c r="G69" s="48"/>
      <c r="H69" s="47"/>
      <c r="I69" s="88"/>
      <c r="J69" s="90"/>
      <c r="K69" s="88"/>
      <c r="L69" s="90"/>
      <c r="M69" s="88"/>
      <c r="N69" s="90"/>
      <c r="O69" s="88"/>
      <c r="P69" s="90"/>
      <c r="Q69" s="117"/>
      <c r="R69" s="88"/>
      <c r="S69" s="90"/>
      <c r="T69" s="88"/>
      <c r="U69" s="90"/>
      <c r="V69" s="88"/>
      <c r="W69" s="90"/>
      <c r="X69" s="88"/>
      <c r="Y69" s="90"/>
      <c r="Z69" s="189"/>
      <c r="AA69" s="88"/>
      <c r="AB69" s="90"/>
      <c r="AC69" s="88"/>
      <c r="AD69" s="90"/>
      <c r="AE69" s="88"/>
      <c r="AF69" s="90"/>
      <c r="AG69" s="88"/>
      <c r="AH69" s="90"/>
      <c r="AI69" s="189"/>
      <c r="AJ69" s="88"/>
      <c r="AK69" s="90"/>
      <c r="AL69" s="88"/>
      <c r="AM69" s="90"/>
      <c r="AN69" s="88"/>
      <c r="AO69" s="90"/>
      <c r="AP69" s="88"/>
      <c r="AQ69" s="90"/>
    </row>
    <row r="70" spans="1:43" s="175" customFormat="1">
      <c r="A70" s="60"/>
      <c r="B70" s="173"/>
      <c r="C70" s="170"/>
      <c r="D70" s="171"/>
      <c r="E70" s="75"/>
      <c r="F70" s="52"/>
      <c r="G70" s="48"/>
      <c r="H70" s="47"/>
      <c r="I70" s="88"/>
      <c r="J70" s="90"/>
      <c r="K70" s="88"/>
      <c r="L70" s="90"/>
      <c r="M70" s="88"/>
      <c r="N70" s="90"/>
      <c r="O70" s="88"/>
      <c r="P70" s="90"/>
      <c r="Q70" s="117"/>
      <c r="R70" s="88"/>
      <c r="S70" s="90"/>
      <c r="T70" s="88"/>
      <c r="U70" s="90"/>
      <c r="V70" s="88"/>
      <c r="W70" s="90"/>
      <c r="X70" s="88"/>
      <c r="Y70" s="90"/>
      <c r="Z70" s="189"/>
      <c r="AA70" s="88"/>
      <c r="AB70" s="90"/>
      <c r="AC70" s="88"/>
      <c r="AD70" s="90"/>
      <c r="AE70" s="88"/>
      <c r="AF70" s="90"/>
      <c r="AG70" s="88"/>
      <c r="AH70" s="90"/>
      <c r="AI70" s="189"/>
      <c r="AJ70" s="88"/>
      <c r="AK70" s="90"/>
      <c r="AL70" s="88"/>
      <c r="AM70" s="90"/>
      <c r="AN70" s="88"/>
      <c r="AO70" s="90"/>
      <c r="AP70" s="88"/>
      <c r="AQ70" s="90"/>
    </row>
    <row r="71" spans="1:43" s="175" customFormat="1">
      <c r="A71" s="60"/>
      <c r="B71" s="173" t="s">
        <v>249</v>
      </c>
      <c r="C71" s="77">
        <v>480</v>
      </c>
      <c r="D71" s="68">
        <v>40970</v>
      </c>
      <c r="E71" s="52">
        <v>1964</v>
      </c>
      <c r="F71" s="52" t="s">
        <v>82</v>
      </c>
      <c r="G71" s="79" t="s">
        <v>94</v>
      </c>
      <c r="H71" s="92" t="s">
        <v>93</v>
      </c>
      <c r="I71" s="44" t="s">
        <v>95</v>
      </c>
      <c r="J71" s="45" t="s">
        <v>95</v>
      </c>
      <c r="K71" s="53" t="s">
        <v>95</v>
      </c>
      <c r="L71" s="54" t="s">
        <v>95</v>
      </c>
      <c r="M71" s="53" t="s">
        <v>95</v>
      </c>
      <c r="N71" s="54" t="s">
        <v>95</v>
      </c>
      <c r="O71" s="53" t="s">
        <v>95</v>
      </c>
      <c r="P71" s="54" t="s">
        <v>95</v>
      </c>
      <c r="Q71" s="46"/>
      <c r="R71" s="44" t="s">
        <v>95</v>
      </c>
      <c r="S71" s="45" t="s">
        <v>95</v>
      </c>
      <c r="T71" s="53" t="s">
        <v>95</v>
      </c>
      <c r="U71" s="54" t="s">
        <v>95</v>
      </c>
      <c r="V71" s="53" t="s">
        <v>95</v>
      </c>
      <c r="W71" s="54" t="s">
        <v>95</v>
      </c>
      <c r="X71" s="53" t="s">
        <v>95</v>
      </c>
      <c r="Y71" s="54" t="s">
        <v>95</v>
      </c>
      <c r="Z71" s="46"/>
      <c r="AA71" s="53" t="s">
        <v>95</v>
      </c>
      <c r="AB71" s="54" t="s">
        <v>95</v>
      </c>
      <c r="AC71" s="53" t="s">
        <v>95</v>
      </c>
      <c r="AD71" s="54" t="s">
        <v>95</v>
      </c>
      <c r="AE71" s="53" t="s">
        <v>95</v>
      </c>
      <c r="AF71" s="54" t="s">
        <v>95</v>
      </c>
      <c r="AG71" s="53" t="s">
        <v>95</v>
      </c>
      <c r="AH71" s="54" t="s">
        <v>95</v>
      </c>
      <c r="AI71" s="55"/>
      <c r="AJ71" s="53" t="s">
        <v>95</v>
      </c>
      <c r="AK71" s="54" t="s">
        <v>95</v>
      </c>
      <c r="AL71" s="53" t="s">
        <v>95</v>
      </c>
      <c r="AM71" s="54" t="s">
        <v>95</v>
      </c>
      <c r="AN71" s="53" t="s">
        <v>95</v>
      </c>
      <c r="AO71" s="54" t="s">
        <v>95</v>
      </c>
      <c r="AP71" s="53" t="s">
        <v>95</v>
      </c>
      <c r="AQ71" s="54" t="s">
        <v>95</v>
      </c>
    </row>
    <row r="72" spans="1:43" s="175" customFormat="1">
      <c r="A72" s="60"/>
      <c r="B72" s="173"/>
      <c r="C72" s="77"/>
      <c r="D72" s="68"/>
      <c r="E72" s="52"/>
      <c r="F72" s="52"/>
      <c r="G72" s="79"/>
      <c r="H72" s="92"/>
      <c r="I72" s="44"/>
      <c r="J72" s="45"/>
      <c r="K72" s="53"/>
      <c r="L72" s="54"/>
      <c r="M72" s="53"/>
      <c r="N72" s="54"/>
      <c r="O72" s="53"/>
      <c r="P72" s="54"/>
      <c r="Q72" s="46"/>
      <c r="R72" s="44"/>
      <c r="S72" s="45"/>
      <c r="T72" s="53"/>
      <c r="U72" s="54"/>
      <c r="V72" s="53"/>
      <c r="W72" s="54"/>
      <c r="X72" s="53"/>
      <c r="Y72" s="54"/>
      <c r="Z72" s="46"/>
      <c r="AA72" s="53"/>
      <c r="AB72" s="54"/>
      <c r="AC72" s="53"/>
      <c r="AD72" s="54"/>
      <c r="AE72" s="53"/>
      <c r="AF72" s="54"/>
      <c r="AG72" s="53"/>
      <c r="AH72" s="54"/>
      <c r="AI72" s="55"/>
      <c r="AJ72" s="53"/>
      <c r="AK72" s="54"/>
      <c r="AL72" s="53"/>
      <c r="AM72" s="54"/>
      <c r="AN72" s="53"/>
      <c r="AO72" s="54"/>
      <c r="AP72" s="53"/>
      <c r="AQ72" s="54"/>
    </row>
    <row r="73" spans="1:43" s="175" customFormat="1">
      <c r="A73" s="60"/>
      <c r="B73" s="173"/>
      <c r="C73" s="77"/>
      <c r="D73" s="68"/>
      <c r="E73" s="52"/>
      <c r="F73" s="52"/>
      <c r="G73" s="79"/>
      <c r="H73" s="92"/>
      <c r="I73" s="44"/>
      <c r="J73" s="45"/>
      <c r="K73" s="53"/>
      <c r="L73" s="54"/>
      <c r="M73" s="53"/>
      <c r="N73" s="54"/>
      <c r="O73" s="53"/>
      <c r="P73" s="54"/>
      <c r="Q73" s="46"/>
      <c r="R73" s="44"/>
      <c r="S73" s="45"/>
      <c r="T73" s="53"/>
      <c r="U73" s="54"/>
      <c r="V73" s="53"/>
      <c r="W73" s="54"/>
      <c r="X73" s="53"/>
      <c r="Y73" s="54"/>
      <c r="Z73" s="46"/>
      <c r="AA73" s="53"/>
      <c r="AB73" s="54"/>
      <c r="AC73" s="53"/>
      <c r="AD73" s="54"/>
      <c r="AE73" s="53"/>
      <c r="AF73" s="54"/>
      <c r="AG73" s="53"/>
      <c r="AH73" s="54"/>
      <c r="AI73" s="55"/>
      <c r="AJ73" s="53"/>
      <c r="AK73" s="54"/>
      <c r="AL73" s="53"/>
      <c r="AM73" s="54"/>
      <c r="AN73" s="53"/>
      <c r="AO73" s="54"/>
      <c r="AP73" s="53"/>
      <c r="AQ73" s="54"/>
    </row>
    <row r="74" spans="1:43" s="175" customFormat="1">
      <c r="A74" s="60"/>
      <c r="B74" s="173" t="s">
        <v>288</v>
      </c>
      <c r="C74" s="104">
        <v>610</v>
      </c>
      <c r="D74" s="94">
        <v>41024</v>
      </c>
      <c r="E74" s="187">
        <v>5001</v>
      </c>
      <c r="F74" s="52" t="s">
        <v>66</v>
      </c>
      <c r="G74" s="152" t="s">
        <v>195</v>
      </c>
      <c r="H74" s="141" t="s">
        <v>354</v>
      </c>
      <c r="I74" s="88">
        <v>-2.6</v>
      </c>
      <c r="J74" s="90">
        <v>-2.6</v>
      </c>
      <c r="K74" s="88">
        <v>2.6</v>
      </c>
      <c r="L74" s="90">
        <v>2.6</v>
      </c>
      <c r="M74" s="88">
        <v>0</v>
      </c>
      <c r="N74" s="90">
        <v>0</v>
      </c>
      <c r="O74" s="114">
        <v>0</v>
      </c>
      <c r="P74" s="115">
        <v>0</v>
      </c>
      <c r="Q74" s="117"/>
      <c r="R74" s="88">
        <v>-2.6</v>
      </c>
      <c r="S74" s="90">
        <v>-2.6</v>
      </c>
      <c r="T74" s="88">
        <v>2.6</v>
      </c>
      <c r="U74" s="90">
        <v>2.6</v>
      </c>
      <c r="V74" s="88">
        <v>0</v>
      </c>
      <c r="W74" s="90">
        <v>0</v>
      </c>
      <c r="X74" s="114">
        <v>0</v>
      </c>
      <c r="Y74" s="115">
        <v>0</v>
      </c>
      <c r="Z74" s="189"/>
      <c r="AA74" s="88">
        <v>-2.6</v>
      </c>
      <c r="AB74" s="90">
        <v>-2.6</v>
      </c>
      <c r="AC74" s="88">
        <v>2.6</v>
      </c>
      <c r="AD74" s="90">
        <v>2.6</v>
      </c>
      <c r="AE74" s="88">
        <v>0</v>
      </c>
      <c r="AF74" s="90">
        <v>0</v>
      </c>
      <c r="AG74" s="114">
        <v>0</v>
      </c>
      <c r="AH74" s="115">
        <v>0</v>
      </c>
      <c r="AI74" s="189"/>
      <c r="AJ74" s="88">
        <v>-2.6</v>
      </c>
      <c r="AK74" s="90">
        <v>-2.6</v>
      </c>
      <c r="AL74" s="88">
        <v>2.6</v>
      </c>
      <c r="AM74" s="90">
        <v>2.6</v>
      </c>
      <c r="AN74" s="88">
        <v>0</v>
      </c>
      <c r="AO74" s="90">
        <v>0</v>
      </c>
      <c r="AP74" s="114">
        <v>0</v>
      </c>
      <c r="AQ74" s="115">
        <v>0</v>
      </c>
    </row>
    <row r="75" spans="1:43" s="175" customFormat="1">
      <c r="A75" s="60"/>
      <c r="B75" s="173"/>
      <c r="C75" s="104"/>
      <c r="D75" s="94"/>
      <c r="E75" s="187"/>
      <c r="F75" s="52"/>
      <c r="G75" s="152"/>
      <c r="H75" s="141"/>
      <c r="I75" s="88"/>
      <c r="J75" s="90"/>
      <c r="K75" s="88"/>
      <c r="L75" s="90"/>
      <c r="M75" s="88"/>
      <c r="N75" s="90"/>
      <c r="O75" s="114"/>
      <c r="P75" s="115"/>
      <c r="Q75" s="117"/>
      <c r="R75" s="88"/>
      <c r="S75" s="90"/>
      <c r="T75" s="88"/>
      <c r="U75" s="90"/>
      <c r="V75" s="88"/>
      <c r="W75" s="90"/>
      <c r="X75" s="114"/>
      <c r="Y75" s="115"/>
      <c r="Z75" s="189"/>
      <c r="AA75" s="88"/>
      <c r="AB75" s="90"/>
      <c r="AC75" s="88"/>
      <c r="AD75" s="90"/>
      <c r="AE75" s="88"/>
      <c r="AF75" s="90"/>
      <c r="AG75" s="114"/>
      <c r="AH75" s="115"/>
      <c r="AI75" s="189"/>
      <c r="AJ75" s="88"/>
      <c r="AK75" s="90"/>
      <c r="AL75" s="88"/>
      <c r="AM75" s="90"/>
      <c r="AN75" s="88"/>
      <c r="AO75" s="90"/>
      <c r="AP75" s="114"/>
      <c r="AQ75" s="115"/>
    </row>
    <row r="76" spans="1:43" s="175" customFormat="1">
      <c r="A76" s="60"/>
      <c r="B76" s="173"/>
      <c r="C76" s="104"/>
      <c r="D76" s="94"/>
      <c r="E76" s="187"/>
      <c r="F76" s="52"/>
      <c r="G76" s="152"/>
      <c r="H76" s="141"/>
      <c r="I76" s="88"/>
      <c r="J76" s="90"/>
      <c r="K76" s="88"/>
      <c r="L76" s="90"/>
      <c r="M76" s="88"/>
      <c r="N76" s="90"/>
      <c r="O76" s="114"/>
      <c r="P76" s="115"/>
      <c r="Q76" s="117"/>
      <c r="R76" s="88"/>
      <c r="S76" s="90"/>
      <c r="T76" s="88"/>
      <c r="U76" s="90"/>
      <c r="V76" s="88"/>
      <c r="W76" s="90"/>
      <c r="X76" s="114"/>
      <c r="Y76" s="115"/>
      <c r="Z76" s="189"/>
      <c r="AA76" s="88"/>
      <c r="AB76" s="90"/>
      <c r="AC76" s="88"/>
      <c r="AD76" s="90"/>
      <c r="AE76" s="88"/>
      <c r="AF76" s="90"/>
      <c r="AG76" s="114"/>
      <c r="AH76" s="115"/>
      <c r="AI76" s="189"/>
      <c r="AJ76" s="88"/>
      <c r="AK76" s="90"/>
      <c r="AL76" s="88"/>
      <c r="AM76" s="90"/>
      <c r="AN76" s="88"/>
      <c r="AO76" s="90"/>
      <c r="AP76" s="114"/>
      <c r="AQ76" s="115"/>
    </row>
    <row r="77" spans="1:43">
      <c r="A77" s="48"/>
      <c r="B77" s="173" t="s">
        <v>282</v>
      </c>
      <c r="C77" s="170">
        <v>618</v>
      </c>
      <c r="D77" s="171">
        <v>41036</v>
      </c>
      <c r="E77" s="75">
        <v>1165</v>
      </c>
      <c r="F77" s="52" t="s">
        <v>63</v>
      </c>
      <c r="G77" s="60" t="s">
        <v>231</v>
      </c>
      <c r="H77" s="47" t="s">
        <v>230</v>
      </c>
      <c r="I77" s="44" t="s">
        <v>89</v>
      </c>
      <c r="J77" s="45" t="s">
        <v>89</v>
      </c>
      <c r="K77" s="53" t="s">
        <v>89</v>
      </c>
      <c r="L77" s="54" t="s">
        <v>89</v>
      </c>
      <c r="M77" s="53" t="s">
        <v>89</v>
      </c>
      <c r="N77" s="54" t="s">
        <v>89</v>
      </c>
      <c r="O77" s="53" t="s">
        <v>89</v>
      </c>
      <c r="P77" s="54" t="s">
        <v>89</v>
      </c>
      <c r="Q77" s="46"/>
      <c r="R77" s="44" t="s">
        <v>89</v>
      </c>
      <c r="S77" s="45" t="s">
        <v>89</v>
      </c>
      <c r="T77" s="53" t="s">
        <v>89</v>
      </c>
      <c r="U77" s="54" t="s">
        <v>89</v>
      </c>
      <c r="V77" s="53" t="s">
        <v>89</v>
      </c>
      <c r="W77" s="54" t="s">
        <v>89</v>
      </c>
      <c r="X77" s="53" t="s">
        <v>89</v>
      </c>
      <c r="Y77" s="54" t="s">
        <v>89</v>
      </c>
      <c r="Z77" s="46"/>
      <c r="AA77" s="53" t="s">
        <v>89</v>
      </c>
      <c r="AB77" s="54" t="s">
        <v>89</v>
      </c>
      <c r="AC77" s="53" t="s">
        <v>89</v>
      </c>
      <c r="AD77" s="54" t="s">
        <v>89</v>
      </c>
      <c r="AE77" s="53" t="s">
        <v>89</v>
      </c>
      <c r="AF77" s="54" t="s">
        <v>89</v>
      </c>
      <c r="AG77" s="53" t="s">
        <v>89</v>
      </c>
      <c r="AH77" s="54" t="s">
        <v>89</v>
      </c>
      <c r="AI77" s="55"/>
      <c r="AJ77" s="53" t="s">
        <v>89</v>
      </c>
      <c r="AK77" s="54" t="s">
        <v>89</v>
      </c>
      <c r="AL77" s="53" t="s">
        <v>89</v>
      </c>
      <c r="AM77" s="54" t="s">
        <v>89</v>
      </c>
      <c r="AN77" s="53" t="s">
        <v>89</v>
      </c>
      <c r="AO77" s="54" t="s">
        <v>89</v>
      </c>
      <c r="AP77" s="53" t="s">
        <v>89</v>
      </c>
      <c r="AQ77" s="54" t="s">
        <v>89</v>
      </c>
    </row>
    <row r="78" spans="1:43">
      <c r="A78" s="60"/>
      <c r="B78" s="173" t="s">
        <v>284</v>
      </c>
      <c r="C78" s="170">
        <v>623</v>
      </c>
      <c r="D78" s="171">
        <v>41036</v>
      </c>
      <c r="E78" s="75">
        <v>1223</v>
      </c>
      <c r="F78" s="52" t="s">
        <v>44</v>
      </c>
      <c r="G78" s="60" t="s">
        <v>234</v>
      </c>
      <c r="H78" s="47" t="s">
        <v>230</v>
      </c>
      <c r="I78" s="44" t="s">
        <v>89</v>
      </c>
      <c r="J78" s="45">
        <v>0</v>
      </c>
      <c r="K78" s="53" t="s">
        <v>89</v>
      </c>
      <c r="L78" s="54">
        <v>0</v>
      </c>
      <c r="M78" s="53">
        <v>0</v>
      </c>
      <c r="N78" s="54">
        <v>0</v>
      </c>
      <c r="O78" s="53" t="s">
        <v>89</v>
      </c>
      <c r="P78" s="54">
        <v>0</v>
      </c>
      <c r="Q78" s="46"/>
      <c r="R78" s="44" t="s">
        <v>89</v>
      </c>
      <c r="S78" s="45">
        <v>0</v>
      </c>
      <c r="T78" s="53" t="s">
        <v>89</v>
      </c>
      <c r="U78" s="54">
        <v>0</v>
      </c>
      <c r="V78" s="53">
        <v>0</v>
      </c>
      <c r="W78" s="54">
        <v>0</v>
      </c>
      <c r="X78" s="53" t="s">
        <v>89</v>
      </c>
      <c r="Y78" s="54">
        <v>0</v>
      </c>
      <c r="Z78" s="46"/>
      <c r="AA78" s="53" t="s">
        <v>89</v>
      </c>
      <c r="AB78" s="54">
        <v>0</v>
      </c>
      <c r="AC78" s="53" t="s">
        <v>89</v>
      </c>
      <c r="AD78" s="54">
        <v>0</v>
      </c>
      <c r="AE78" s="53">
        <v>0</v>
      </c>
      <c r="AF78" s="54">
        <v>0</v>
      </c>
      <c r="AG78" s="53" t="s">
        <v>89</v>
      </c>
      <c r="AH78" s="54">
        <v>0</v>
      </c>
      <c r="AI78" s="55"/>
      <c r="AJ78" s="53" t="s">
        <v>89</v>
      </c>
      <c r="AK78" s="54">
        <v>0</v>
      </c>
      <c r="AL78" s="53" t="s">
        <v>89</v>
      </c>
      <c r="AM78" s="54">
        <v>0</v>
      </c>
      <c r="AN78" s="53">
        <v>0</v>
      </c>
      <c r="AO78" s="54">
        <v>0</v>
      </c>
      <c r="AP78" s="53" t="s">
        <v>89</v>
      </c>
      <c r="AQ78" s="54">
        <v>0</v>
      </c>
    </row>
    <row r="79" spans="1:43">
      <c r="A79" s="60"/>
      <c r="B79" s="173" t="s">
        <v>284</v>
      </c>
      <c r="C79" s="170">
        <v>623</v>
      </c>
      <c r="D79" s="171">
        <v>41036</v>
      </c>
      <c r="E79" s="75">
        <v>1223</v>
      </c>
      <c r="F79" s="52" t="s">
        <v>44</v>
      </c>
      <c r="G79" s="60" t="s">
        <v>235</v>
      </c>
      <c r="H79" s="47" t="s">
        <v>230</v>
      </c>
      <c r="I79" s="44" t="s">
        <v>90</v>
      </c>
      <c r="J79" s="45" t="s">
        <v>90</v>
      </c>
      <c r="K79" s="53" t="s">
        <v>90</v>
      </c>
      <c r="L79" s="54" t="s">
        <v>90</v>
      </c>
      <c r="M79" s="53">
        <v>0</v>
      </c>
      <c r="N79" s="54">
        <v>0</v>
      </c>
      <c r="O79" s="53" t="s">
        <v>90</v>
      </c>
      <c r="P79" s="54" t="s">
        <v>90</v>
      </c>
      <c r="Q79" s="46"/>
      <c r="R79" s="44" t="s">
        <v>90</v>
      </c>
      <c r="S79" s="45" t="s">
        <v>90</v>
      </c>
      <c r="T79" s="53" t="s">
        <v>90</v>
      </c>
      <c r="U79" s="54" t="s">
        <v>90</v>
      </c>
      <c r="V79" s="53">
        <v>0</v>
      </c>
      <c r="W79" s="54">
        <v>0</v>
      </c>
      <c r="X79" s="53" t="s">
        <v>90</v>
      </c>
      <c r="Y79" s="54" t="s">
        <v>90</v>
      </c>
      <c r="Z79" s="46"/>
      <c r="AA79" s="53" t="s">
        <v>90</v>
      </c>
      <c r="AB79" s="54" t="s">
        <v>90</v>
      </c>
      <c r="AC79" s="53" t="s">
        <v>90</v>
      </c>
      <c r="AD79" s="54" t="s">
        <v>90</v>
      </c>
      <c r="AE79" s="53">
        <v>0</v>
      </c>
      <c r="AF79" s="54">
        <v>0</v>
      </c>
      <c r="AG79" s="53" t="s">
        <v>90</v>
      </c>
      <c r="AH79" s="54" t="s">
        <v>90</v>
      </c>
      <c r="AI79" s="55"/>
      <c r="AJ79" s="53" t="s">
        <v>90</v>
      </c>
      <c r="AK79" s="54" t="s">
        <v>90</v>
      </c>
      <c r="AL79" s="53" t="s">
        <v>90</v>
      </c>
      <c r="AM79" s="54" t="s">
        <v>90</v>
      </c>
      <c r="AN79" s="53">
        <v>0</v>
      </c>
      <c r="AO79" s="54">
        <v>0</v>
      </c>
      <c r="AP79" s="53" t="s">
        <v>90</v>
      </c>
      <c r="AQ79" s="54" t="s">
        <v>90</v>
      </c>
    </row>
    <row r="80" spans="1:43" s="175" customFormat="1">
      <c r="A80" s="60"/>
      <c r="B80" s="173"/>
      <c r="C80" s="170"/>
      <c r="D80" s="171"/>
      <c r="E80" s="75"/>
      <c r="F80" s="52"/>
      <c r="G80" s="60"/>
      <c r="H80" s="204" t="s">
        <v>206</v>
      </c>
      <c r="I80" s="44">
        <f>SUM(I77:I79)</f>
        <v>0</v>
      </c>
      <c r="J80" s="45">
        <f t="shared" ref="J80" si="88">SUM(J77:J79)</f>
        <v>0</v>
      </c>
      <c r="K80" s="53">
        <f t="shared" ref="K80" si="89">SUM(K77:K79)</f>
        <v>0</v>
      </c>
      <c r="L80" s="54">
        <f t="shared" ref="L80" si="90">SUM(L77:L79)</f>
        <v>0</v>
      </c>
      <c r="M80" s="53">
        <f t="shared" ref="M80" si="91">SUM(M77:M79)</f>
        <v>0</v>
      </c>
      <c r="N80" s="54">
        <f t="shared" ref="N80" si="92">SUM(N77:N79)</f>
        <v>0</v>
      </c>
      <c r="O80" s="53">
        <f t="shared" ref="O80" si="93">SUM(O77:O79)</f>
        <v>0</v>
      </c>
      <c r="P80" s="54">
        <f t="shared" ref="P80" si="94">SUM(P77:P79)</f>
        <v>0</v>
      </c>
      <c r="Q80" s="46"/>
      <c r="R80" s="44">
        <f>SUM(R77:R79)</f>
        <v>0</v>
      </c>
      <c r="S80" s="45">
        <f t="shared" ref="S80" si="95">SUM(S77:S79)</f>
        <v>0</v>
      </c>
      <c r="T80" s="53">
        <f t="shared" ref="T80" si="96">SUM(T77:T79)</f>
        <v>0</v>
      </c>
      <c r="U80" s="54">
        <f t="shared" ref="U80" si="97">SUM(U77:U79)</f>
        <v>0</v>
      </c>
      <c r="V80" s="53">
        <f t="shared" ref="V80" si="98">SUM(V77:V79)</f>
        <v>0</v>
      </c>
      <c r="W80" s="54">
        <f t="shared" ref="W80" si="99">SUM(W77:W79)</f>
        <v>0</v>
      </c>
      <c r="X80" s="53">
        <f t="shared" ref="X80" si="100">SUM(X77:X79)</f>
        <v>0</v>
      </c>
      <c r="Y80" s="54">
        <f t="shared" ref="Y80" si="101">SUM(Y77:Y79)</f>
        <v>0</v>
      </c>
      <c r="Z80" s="46"/>
      <c r="AA80" s="44">
        <f>SUM(AA77:AA79)</f>
        <v>0</v>
      </c>
      <c r="AB80" s="45">
        <f t="shared" ref="AB80" si="102">SUM(AB77:AB79)</f>
        <v>0</v>
      </c>
      <c r="AC80" s="53">
        <f t="shared" ref="AC80" si="103">SUM(AC77:AC79)</f>
        <v>0</v>
      </c>
      <c r="AD80" s="54">
        <f t="shared" ref="AD80" si="104">SUM(AD77:AD79)</f>
        <v>0</v>
      </c>
      <c r="AE80" s="53">
        <f t="shared" ref="AE80" si="105">SUM(AE77:AE79)</f>
        <v>0</v>
      </c>
      <c r="AF80" s="54">
        <f t="shared" ref="AF80" si="106">SUM(AF77:AF79)</f>
        <v>0</v>
      </c>
      <c r="AG80" s="53">
        <f t="shared" ref="AG80" si="107">SUM(AG77:AG79)</f>
        <v>0</v>
      </c>
      <c r="AH80" s="54">
        <f t="shared" ref="AH80" si="108">SUM(AH77:AH79)</f>
        <v>0</v>
      </c>
      <c r="AI80" s="55"/>
      <c r="AJ80" s="44">
        <f>SUM(AJ77:AJ79)</f>
        <v>0</v>
      </c>
      <c r="AK80" s="45">
        <f t="shared" ref="AK80" si="109">SUM(AK77:AK79)</f>
        <v>0</v>
      </c>
      <c r="AL80" s="53">
        <f t="shared" ref="AL80" si="110">SUM(AL77:AL79)</f>
        <v>0</v>
      </c>
      <c r="AM80" s="54">
        <f t="shared" ref="AM80" si="111">SUM(AM77:AM79)</f>
        <v>0</v>
      </c>
      <c r="AN80" s="53">
        <f t="shared" ref="AN80" si="112">SUM(AN77:AN79)</f>
        <v>0</v>
      </c>
      <c r="AO80" s="54">
        <f t="shared" ref="AO80" si="113">SUM(AO77:AO79)</f>
        <v>0</v>
      </c>
      <c r="AP80" s="53">
        <f t="shared" ref="AP80" si="114">SUM(AP77:AP79)</f>
        <v>0</v>
      </c>
      <c r="AQ80" s="54">
        <f t="shared" ref="AQ80" si="115">SUM(AQ77:AQ79)</f>
        <v>0</v>
      </c>
    </row>
    <row r="81" spans="1:43" s="175" customFormat="1">
      <c r="A81" s="60"/>
      <c r="B81" s="173"/>
      <c r="C81" s="170"/>
      <c r="D81" s="171"/>
      <c r="E81" s="75"/>
      <c r="F81" s="52"/>
      <c r="G81" s="60"/>
      <c r="H81" s="47"/>
      <c r="I81" s="44"/>
      <c r="J81" s="45"/>
      <c r="K81" s="53"/>
      <c r="L81" s="54"/>
      <c r="M81" s="53"/>
      <c r="N81" s="54"/>
      <c r="O81" s="53"/>
      <c r="P81" s="54"/>
      <c r="Q81" s="46"/>
      <c r="R81" s="44"/>
      <c r="S81" s="45"/>
      <c r="T81" s="53"/>
      <c r="U81" s="54"/>
      <c r="V81" s="53"/>
      <c r="W81" s="54"/>
      <c r="X81" s="53"/>
      <c r="Y81" s="54"/>
      <c r="Z81" s="46"/>
      <c r="AA81" s="53"/>
      <c r="AB81" s="54"/>
      <c r="AC81" s="53"/>
      <c r="AD81" s="54"/>
      <c r="AE81" s="53"/>
      <c r="AF81" s="54"/>
      <c r="AG81" s="53"/>
      <c r="AH81" s="54"/>
      <c r="AI81" s="55"/>
      <c r="AJ81" s="53"/>
      <c r="AK81" s="54"/>
      <c r="AL81" s="53"/>
      <c r="AM81" s="54"/>
      <c r="AN81" s="53"/>
      <c r="AO81" s="54"/>
      <c r="AP81" s="53"/>
      <c r="AQ81" s="54"/>
    </row>
    <row r="82" spans="1:43" s="175" customFormat="1">
      <c r="A82" s="60"/>
      <c r="B82" s="173"/>
      <c r="C82" s="170"/>
      <c r="D82" s="171"/>
      <c r="E82" s="75"/>
      <c r="F82" s="52"/>
      <c r="G82" s="60"/>
      <c r="H82" s="47"/>
      <c r="I82" s="44"/>
      <c r="J82" s="45"/>
      <c r="K82" s="53"/>
      <c r="L82" s="54"/>
      <c r="M82" s="53"/>
      <c r="N82" s="54"/>
      <c r="O82" s="53"/>
      <c r="P82" s="54"/>
      <c r="Q82" s="46"/>
      <c r="R82" s="44"/>
      <c r="S82" s="45"/>
      <c r="T82" s="53"/>
      <c r="U82" s="54"/>
      <c r="V82" s="53"/>
      <c r="W82" s="54"/>
      <c r="X82" s="53"/>
      <c r="Y82" s="54"/>
      <c r="Z82" s="46"/>
      <c r="AA82" s="53"/>
      <c r="AB82" s="54"/>
      <c r="AC82" s="53"/>
      <c r="AD82" s="54"/>
      <c r="AE82" s="53"/>
      <c r="AF82" s="54"/>
      <c r="AG82" s="53"/>
      <c r="AH82" s="54"/>
      <c r="AI82" s="55"/>
      <c r="AJ82" s="53"/>
      <c r="AK82" s="54"/>
      <c r="AL82" s="53"/>
      <c r="AM82" s="54"/>
      <c r="AN82" s="53"/>
      <c r="AO82" s="54"/>
      <c r="AP82" s="53"/>
      <c r="AQ82" s="54"/>
    </row>
    <row r="83" spans="1:43">
      <c r="A83" s="60"/>
      <c r="B83" s="173" t="s">
        <v>254</v>
      </c>
      <c r="C83" s="78">
        <v>402</v>
      </c>
      <c r="D83" s="124">
        <v>40949</v>
      </c>
      <c r="E83" s="186">
        <v>13</v>
      </c>
      <c r="F83" s="52" t="s">
        <v>27</v>
      </c>
      <c r="G83" s="80" t="s">
        <v>27</v>
      </c>
      <c r="H83" s="213" t="s">
        <v>353</v>
      </c>
      <c r="I83" s="89">
        <v>-0.1</v>
      </c>
      <c r="J83" s="71">
        <v>-0.1</v>
      </c>
      <c r="K83" s="88">
        <v>0</v>
      </c>
      <c r="L83" s="90">
        <v>0</v>
      </c>
      <c r="M83" s="89">
        <v>0</v>
      </c>
      <c r="N83" s="71">
        <v>0</v>
      </c>
      <c r="O83" s="88">
        <v>-0.1</v>
      </c>
      <c r="P83" s="90">
        <v>-0.1</v>
      </c>
      <c r="Q83" s="116"/>
      <c r="R83" s="89">
        <v>-0.1</v>
      </c>
      <c r="S83" s="71">
        <v>-0.1</v>
      </c>
      <c r="T83" s="88">
        <v>0</v>
      </c>
      <c r="U83" s="90">
        <v>0</v>
      </c>
      <c r="V83" s="89">
        <v>0</v>
      </c>
      <c r="W83" s="71">
        <v>0</v>
      </c>
      <c r="X83" s="88">
        <v>-0.1</v>
      </c>
      <c r="Y83" s="90">
        <v>-0.1</v>
      </c>
      <c r="Z83" s="188"/>
      <c r="AA83" s="89">
        <v>-0.1</v>
      </c>
      <c r="AB83" s="71">
        <v>-0.1</v>
      </c>
      <c r="AC83" s="88">
        <v>0</v>
      </c>
      <c r="AD83" s="90">
        <v>0</v>
      </c>
      <c r="AE83" s="89">
        <v>0</v>
      </c>
      <c r="AF83" s="71">
        <v>0</v>
      </c>
      <c r="AG83" s="88">
        <v>-0.1</v>
      </c>
      <c r="AH83" s="90">
        <v>-0.1</v>
      </c>
      <c r="AI83" s="188"/>
      <c r="AJ83" s="89">
        <v>-0.1</v>
      </c>
      <c r="AK83" s="71">
        <v>-0.1</v>
      </c>
      <c r="AL83" s="88">
        <v>0</v>
      </c>
      <c r="AM83" s="90">
        <v>0</v>
      </c>
      <c r="AN83" s="89">
        <v>0</v>
      </c>
      <c r="AO83" s="71">
        <v>0</v>
      </c>
      <c r="AP83" s="88">
        <v>-0.1</v>
      </c>
      <c r="AQ83" s="90">
        <v>-0.1</v>
      </c>
    </row>
    <row r="84" spans="1:43">
      <c r="A84" s="48"/>
      <c r="B84" s="173" t="s">
        <v>250</v>
      </c>
      <c r="C84" s="77">
        <v>520</v>
      </c>
      <c r="D84" s="68">
        <v>40984</v>
      </c>
      <c r="E84" s="52">
        <v>1968</v>
      </c>
      <c r="F84" s="52" t="s">
        <v>83</v>
      </c>
      <c r="G84" s="136" t="s">
        <v>96</v>
      </c>
      <c r="H84" s="93" t="s">
        <v>353</v>
      </c>
      <c r="I84" s="44">
        <v>0.1</v>
      </c>
      <c r="J84" s="45">
        <v>0.2</v>
      </c>
      <c r="K84" s="53">
        <v>0</v>
      </c>
      <c r="L84" s="54">
        <v>0</v>
      </c>
      <c r="M84" s="53">
        <v>0</v>
      </c>
      <c r="N84" s="54">
        <v>0</v>
      </c>
      <c r="O84" s="88">
        <v>0.1</v>
      </c>
      <c r="P84" s="90">
        <v>0.2</v>
      </c>
      <c r="Q84" s="46"/>
      <c r="R84" s="44">
        <v>0.2</v>
      </c>
      <c r="S84" s="45">
        <v>0.2</v>
      </c>
      <c r="T84" s="53">
        <v>0</v>
      </c>
      <c r="U84" s="54">
        <v>0</v>
      </c>
      <c r="V84" s="53">
        <v>0</v>
      </c>
      <c r="W84" s="54">
        <v>0</v>
      </c>
      <c r="X84" s="88">
        <v>0.2</v>
      </c>
      <c r="Y84" s="90">
        <v>0.2</v>
      </c>
      <c r="Z84" s="46"/>
      <c r="AA84" s="44">
        <v>0.2</v>
      </c>
      <c r="AB84" s="45">
        <v>0.2</v>
      </c>
      <c r="AC84" s="53">
        <v>0</v>
      </c>
      <c r="AD84" s="54">
        <v>0</v>
      </c>
      <c r="AE84" s="53">
        <v>0</v>
      </c>
      <c r="AF84" s="54">
        <v>0</v>
      </c>
      <c r="AG84" s="88">
        <v>0.2</v>
      </c>
      <c r="AH84" s="90">
        <v>0.2</v>
      </c>
      <c r="AI84" s="55"/>
      <c r="AJ84" s="44">
        <v>0.2</v>
      </c>
      <c r="AK84" s="45">
        <v>0.2</v>
      </c>
      <c r="AL84" s="53">
        <v>0</v>
      </c>
      <c r="AM84" s="54">
        <v>0</v>
      </c>
      <c r="AN84" s="53">
        <v>0</v>
      </c>
      <c r="AO84" s="54">
        <v>0</v>
      </c>
      <c r="AP84" s="88">
        <v>0.2</v>
      </c>
      <c r="AQ84" s="90">
        <v>0.2</v>
      </c>
    </row>
    <row r="85" spans="1:43">
      <c r="A85" s="48"/>
      <c r="B85" s="50" t="s">
        <v>291</v>
      </c>
      <c r="C85" s="210">
        <v>512</v>
      </c>
      <c r="D85" s="211">
        <v>40984</v>
      </c>
      <c r="E85" s="187">
        <v>5403</v>
      </c>
      <c r="F85" s="52" t="s">
        <v>69</v>
      </c>
      <c r="G85" s="152" t="s">
        <v>110</v>
      </c>
      <c r="H85" s="140" t="s">
        <v>353</v>
      </c>
      <c r="I85" s="89">
        <v>-16.399999999999999</v>
      </c>
      <c r="J85" s="91">
        <v>-16.399999999999999</v>
      </c>
      <c r="K85" s="89">
        <v>0</v>
      </c>
      <c r="L85" s="91">
        <v>0</v>
      </c>
      <c r="M85" s="89">
        <v>0</v>
      </c>
      <c r="N85" s="91">
        <v>0</v>
      </c>
      <c r="O85" s="114">
        <f>SUM(I85,K85,M85)</f>
        <v>-16.399999999999999</v>
      </c>
      <c r="P85" s="115">
        <f>SUM(J85,L85,N85)</f>
        <v>-16.399999999999999</v>
      </c>
      <c r="Q85" s="148"/>
      <c r="R85" s="89">
        <v>-12.5</v>
      </c>
      <c r="S85" s="91">
        <v>-12.5</v>
      </c>
      <c r="T85" s="89">
        <v>0</v>
      </c>
      <c r="U85" s="91">
        <v>0</v>
      </c>
      <c r="V85" s="89">
        <v>0</v>
      </c>
      <c r="W85" s="91">
        <v>0</v>
      </c>
      <c r="X85" s="114">
        <f>SUM(R85,T85,V85)</f>
        <v>-12.5</v>
      </c>
      <c r="Y85" s="115">
        <f>SUM(S85,U85,W85)</f>
        <v>-12.5</v>
      </c>
      <c r="Z85" s="148"/>
      <c r="AA85" s="89">
        <v>-8.5</v>
      </c>
      <c r="AB85" s="91">
        <v>-8.5</v>
      </c>
      <c r="AC85" s="89">
        <v>0</v>
      </c>
      <c r="AD85" s="91">
        <v>0</v>
      </c>
      <c r="AE85" s="89">
        <v>0</v>
      </c>
      <c r="AF85" s="91">
        <v>0</v>
      </c>
      <c r="AG85" s="114">
        <f>SUM(AA85,AC85,AE85)</f>
        <v>-8.5</v>
      </c>
      <c r="AH85" s="115">
        <f>SUM(AB85,AD85,AF85)</f>
        <v>-8.5</v>
      </c>
      <c r="AI85" s="148"/>
      <c r="AJ85" s="89">
        <v>-6.6</v>
      </c>
      <c r="AK85" s="91">
        <v>-6.6</v>
      </c>
      <c r="AL85" s="89">
        <v>0</v>
      </c>
      <c r="AM85" s="91">
        <v>0</v>
      </c>
      <c r="AN85" s="89">
        <v>0</v>
      </c>
      <c r="AO85" s="91">
        <v>0</v>
      </c>
      <c r="AP85" s="114">
        <f>SUM(AJ85,AL85,AN85)</f>
        <v>-6.6</v>
      </c>
      <c r="AQ85" s="115">
        <f>SUM(AK85,AM85,AO85)</f>
        <v>-6.6</v>
      </c>
    </row>
    <row r="86" spans="1:43" s="175" customFormat="1">
      <c r="A86" s="48"/>
      <c r="B86" s="173" t="s">
        <v>294</v>
      </c>
      <c r="C86" s="77">
        <v>485</v>
      </c>
      <c r="D86" s="68">
        <v>40970</v>
      </c>
      <c r="E86" s="187">
        <v>5507</v>
      </c>
      <c r="F86" s="52" t="s">
        <v>72</v>
      </c>
      <c r="G86" s="79" t="s">
        <v>112</v>
      </c>
      <c r="H86" s="214" t="s">
        <v>353</v>
      </c>
      <c r="I86" s="88">
        <v>0.4</v>
      </c>
      <c r="J86" s="90">
        <v>0.4</v>
      </c>
      <c r="K86" s="88">
        <v>0</v>
      </c>
      <c r="L86" s="90">
        <v>0</v>
      </c>
      <c r="M86" s="88">
        <v>0</v>
      </c>
      <c r="N86" s="90">
        <v>0</v>
      </c>
      <c r="O86" s="88">
        <v>0.4</v>
      </c>
      <c r="P86" s="90">
        <v>0.4</v>
      </c>
      <c r="Q86" s="117"/>
      <c r="R86" s="88">
        <v>0.4</v>
      </c>
      <c r="S86" s="90">
        <v>0.4</v>
      </c>
      <c r="T86" s="88">
        <v>0</v>
      </c>
      <c r="U86" s="90">
        <v>0</v>
      </c>
      <c r="V86" s="88">
        <v>0</v>
      </c>
      <c r="W86" s="90">
        <v>0</v>
      </c>
      <c r="X86" s="88">
        <v>0.4</v>
      </c>
      <c r="Y86" s="90">
        <v>0.4</v>
      </c>
      <c r="Z86" s="189"/>
      <c r="AA86" s="88">
        <v>0.4</v>
      </c>
      <c r="AB86" s="90">
        <v>0.4</v>
      </c>
      <c r="AC86" s="88">
        <v>0</v>
      </c>
      <c r="AD86" s="90">
        <v>0</v>
      </c>
      <c r="AE86" s="88">
        <v>0</v>
      </c>
      <c r="AF86" s="90">
        <v>0</v>
      </c>
      <c r="AG86" s="88">
        <v>0.4</v>
      </c>
      <c r="AH86" s="90">
        <v>0.4</v>
      </c>
      <c r="AI86" s="189"/>
      <c r="AJ86" s="88">
        <v>0.4</v>
      </c>
      <c r="AK86" s="90">
        <v>0.4</v>
      </c>
      <c r="AL86" s="88">
        <v>0</v>
      </c>
      <c r="AM86" s="90">
        <v>0</v>
      </c>
      <c r="AN86" s="88">
        <v>0</v>
      </c>
      <c r="AO86" s="90">
        <v>0</v>
      </c>
      <c r="AP86" s="88">
        <v>0.4</v>
      </c>
      <c r="AQ86" s="90">
        <v>0.4</v>
      </c>
    </row>
    <row r="87" spans="1:43" s="175" customFormat="1">
      <c r="A87" s="48"/>
      <c r="B87" s="173"/>
      <c r="C87" s="77"/>
      <c r="D87" s="68"/>
      <c r="E87" s="187"/>
      <c r="F87" s="52"/>
      <c r="G87" s="216"/>
      <c r="H87" s="204" t="s">
        <v>206</v>
      </c>
      <c r="I87" s="88">
        <f>SUM(I83:I86)</f>
        <v>-15.999999999999998</v>
      </c>
      <c r="J87" s="90">
        <f t="shared" ref="J87:P87" si="116">SUM(J83:J86)</f>
        <v>-15.899999999999997</v>
      </c>
      <c r="K87" s="88">
        <f t="shared" si="116"/>
        <v>0</v>
      </c>
      <c r="L87" s="90">
        <f t="shared" si="116"/>
        <v>0</v>
      </c>
      <c r="M87" s="88">
        <f t="shared" si="116"/>
        <v>0</v>
      </c>
      <c r="N87" s="90">
        <f t="shared" si="116"/>
        <v>0</v>
      </c>
      <c r="O87" s="88">
        <f t="shared" si="116"/>
        <v>-15.999999999999998</v>
      </c>
      <c r="P87" s="90">
        <f t="shared" si="116"/>
        <v>-15.899999999999997</v>
      </c>
      <c r="Q87" s="117"/>
      <c r="R87" s="88">
        <f>SUM(R83:R86)</f>
        <v>-12</v>
      </c>
      <c r="S87" s="90">
        <f t="shared" ref="S87" si="117">SUM(S83:S86)</f>
        <v>-12</v>
      </c>
      <c r="T87" s="88">
        <f t="shared" ref="T87" si="118">SUM(T83:T86)</f>
        <v>0</v>
      </c>
      <c r="U87" s="90">
        <f t="shared" ref="U87" si="119">SUM(U83:U86)</f>
        <v>0</v>
      </c>
      <c r="V87" s="88">
        <f t="shared" ref="V87" si="120">SUM(V83:V86)</f>
        <v>0</v>
      </c>
      <c r="W87" s="90">
        <f t="shared" ref="W87" si="121">SUM(W83:W86)</f>
        <v>0</v>
      </c>
      <c r="X87" s="88">
        <f t="shared" ref="X87" si="122">SUM(X83:X86)</f>
        <v>-12</v>
      </c>
      <c r="Y87" s="90">
        <f t="shared" ref="Y87" si="123">SUM(Y83:Y86)</f>
        <v>-12</v>
      </c>
      <c r="Z87" s="189"/>
      <c r="AA87" s="88">
        <f>SUM(AA83:AA86)</f>
        <v>-8</v>
      </c>
      <c r="AB87" s="90">
        <f t="shared" ref="AB87" si="124">SUM(AB83:AB86)</f>
        <v>-8</v>
      </c>
      <c r="AC87" s="88">
        <f t="shared" ref="AC87" si="125">SUM(AC83:AC86)</f>
        <v>0</v>
      </c>
      <c r="AD87" s="90">
        <f t="shared" ref="AD87" si="126">SUM(AD83:AD86)</f>
        <v>0</v>
      </c>
      <c r="AE87" s="88">
        <f t="shared" ref="AE87" si="127">SUM(AE83:AE86)</f>
        <v>0</v>
      </c>
      <c r="AF87" s="90">
        <f t="shared" ref="AF87" si="128">SUM(AF83:AF86)</f>
        <v>0</v>
      </c>
      <c r="AG87" s="88">
        <f t="shared" ref="AG87" si="129">SUM(AG83:AG86)</f>
        <v>-8</v>
      </c>
      <c r="AH87" s="90">
        <f t="shared" ref="AH87" si="130">SUM(AH83:AH86)</f>
        <v>-8</v>
      </c>
      <c r="AI87" s="189"/>
      <c r="AJ87" s="88">
        <f>SUM(AJ83:AJ86)</f>
        <v>-6.1</v>
      </c>
      <c r="AK87" s="90">
        <f t="shared" ref="AK87" si="131">SUM(AK83:AK86)</f>
        <v>-6.1</v>
      </c>
      <c r="AL87" s="88">
        <f t="shared" ref="AL87" si="132">SUM(AL83:AL86)</f>
        <v>0</v>
      </c>
      <c r="AM87" s="90">
        <f t="shared" ref="AM87" si="133">SUM(AM83:AM86)</f>
        <v>0</v>
      </c>
      <c r="AN87" s="88">
        <f t="shared" ref="AN87" si="134">SUM(AN83:AN86)</f>
        <v>0</v>
      </c>
      <c r="AO87" s="90">
        <f t="shared" ref="AO87" si="135">SUM(AO83:AO86)</f>
        <v>0</v>
      </c>
      <c r="AP87" s="88">
        <f t="shared" ref="AP87" si="136">SUM(AP83:AP86)</f>
        <v>-6.1</v>
      </c>
      <c r="AQ87" s="90">
        <f t="shared" ref="AQ87" si="137">SUM(AQ83:AQ86)</f>
        <v>-6.1</v>
      </c>
    </row>
    <row r="88" spans="1:43" s="175" customFormat="1">
      <c r="A88" s="48"/>
      <c r="B88" s="173"/>
      <c r="C88" s="77"/>
      <c r="D88" s="68"/>
      <c r="E88" s="187"/>
      <c r="F88" s="52"/>
      <c r="G88" s="216"/>
      <c r="H88" s="214"/>
      <c r="I88" s="88"/>
      <c r="J88" s="90"/>
      <c r="K88" s="88"/>
      <c r="L88" s="90"/>
      <c r="M88" s="88"/>
      <c r="N88" s="90"/>
      <c r="O88" s="88"/>
      <c r="P88" s="90"/>
      <c r="Q88" s="117"/>
      <c r="R88" s="88"/>
      <c r="S88" s="90"/>
      <c r="T88" s="88"/>
      <c r="U88" s="90"/>
      <c r="V88" s="88"/>
      <c r="W88" s="90"/>
      <c r="X88" s="88"/>
      <c r="Y88" s="90"/>
      <c r="Z88" s="189"/>
      <c r="AA88" s="88"/>
      <c r="AB88" s="90"/>
      <c r="AC88" s="88"/>
      <c r="AD88" s="90"/>
      <c r="AE88" s="88"/>
      <c r="AF88" s="90"/>
      <c r="AG88" s="88"/>
      <c r="AH88" s="90"/>
      <c r="AI88" s="189"/>
      <c r="AJ88" s="88"/>
      <c r="AK88" s="90"/>
      <c r="AL88" s="88"/>
      <c r="AM88" s="90"/>
      <c r="AN88" s="88"/>
      <c r="AO88" s="90"/>
      <c r="AP88" s="88"/>
      <c r="AQ88" s="90"/>
    </row>
    <row r="89" spans="1:43" s="175" customFormat="1">
      <c r="A89" s="48"/>
      <c r="B89" s="173"/>
      <c r="C89" s="77"/>
      <c r="D89" s="68"/>
      <c r="E89" s="187"/>
      <c r="F89" s="52"/>
      <c r="G89" s="216"/>
      <c r="H89" s="214"/>
      <c r="I89" s="88"/>
      <c r="J89" s="90"/>
      <c r="K89" s="88"/>
      <c r="L89" s="90"/>
      <c r="M89" s="88"/>
      <c r="N89" s="90"/>
      <c r="O89" s="88"/>
      <c r="P89" s="90"/>
      <c r="Q89" s="117"/>
      <c r="R89" s="88"/>
      <c r="S89" s="90"/>
      <c r="T89" s="88"/>
      <c r="U89" s="90"/>
      <c r="V89" s="88"/>
      <c r="W89" s="90"/>
      <c r="X89" s="88"/>
      <c r="Y89" s="90"/>
      <c r="Z89" s="189"/>
      <c r="AA89" s="88"/>
      <c r="AB89" s="90"/>
      <c r="AC89" s="88"/>
      <c r="AD89" s="90"/>
      <c r="AE89" s="88"/>
      <c r="AF89" s="90"/>
      <c r="AG89" s="88"/>
      <c r="AH89" s="90"/>
      <c r="AI89" s="189"/>
      <c r="AJ89" s="88"/>
      <c r="AK89" s="90"/>
      <c r="AL89" s="88"/>
      <c r="AM89" s="90"/>
      <c r="AN89" s="88"/>
      <c r="AO89" s="90"/>
      <c r="AP89" s="88"/>
      <c r="AQ89" s="90"/>
    </row>
    <row r="90" spans="1:43" s="175" customFormat="1">
      <c r="A90" s="48"/>
      <c r="B90" s="173" t="s">
        <v>284</v>
      </c>
      <c r="C90" s="170">
        <v>623</v>
      </c>
      <c r="D90" s="171">
        <v>41036</v>
      </c>
      <c r="E90" s="75">
        <v>1223</v>
      </c>
      <c r="F90" s="52" t="s">
        <v>44</v>
      </c>
      <c r="G90" s="180" t="s">
        <v>232</v>
      </c>
      <c r="H90" s="47" t="s">
        <v>236</v>
      </c>
      <c r="I90" s="44">
        <v>0</v>
      </c>
      <c r="J90" s="45">
        <v>0</v>
      </c>
      <c r="K90" s="53">
        <v>0.1</v>
      </c>
      <c r="L90" s="54">
        <v>0.1</v>
      </c>
      <c r="M90" s="53">
        <v>0</v>
      </c>
      <c r="N90" s="54">
        <v>0</v>
      </c>
      <c r="O90" s="53">
        <v>0.1</v>
      </c>
      <c r="P90" s="54">
        <v>0.1</v>
      </c>
      <c r="Q90" s="46"/>
      <c r="R90" s="44">
        <v>0</v>
      </c>
      <c r="S90" s="45">
        <v>0</v>
      </c>
      <c r="T90" s="53">
        <v>0.1</v>
      </c>
      <c r="U90" s="54">
        <v>0.1</v>
      </c>
      <c r="V90" s="53">
        <v>0</v>
      </c>
      <c r="W90" s="54">
        <v>0</v>
      </c>
      <c r="X90" s="53">
        <v>0.1</v>
      </c>
      <c r="Y90" s="54">
        <v>0.1</v>
      </c>
      <c r="Z90" s="46"/>
      <c r="AA90" s="53">
        <v>0</v>
      </c>
      <c r="AB90" s="54">
        <v>0</v>
      </c>
      <c r="AC90" s="53">
        <v>0.1</v>
      </c>
      <c r="AD90" s="54">
        <v>0.1</v>
      </c>
      <c r="AE90" s="53">
        <v>0</v>
      </c>
      <c r="AF90" s="54">
        <v>0</v>
      </c>
      <c r="AG90" s="53">
        <v>0.1</v>
      </c>
      <c r="AH90" s="54">
        <v>0.1</v>
      </c>
      <c r="AI90" s="55"/>
      <c r="AJ90" s="53">
        <v>0</v>
      </c>
      <c r="AK90" s="54">
        <v>0</v>
      </c>
      <c r="AL90" s="53">
        <v>0.1</v>
      </c>
      <c r="AM90" s="54">
        <v>0.1</v>
      </c>
      <c r="AN90" s="53">
        <v>0</v>
      </c>
      <c r="AO90" s="54">
        <v>0</v>
      </c>
      <c r="AP90" s="53">
        <v>0.1</v>
      </c>
      <c r="AQ90" s="54">
        <v>0.1</v>
      </c>
    </row>
    <row r="91" spans="1:43" ht="25.5">
      <c r="A91" s="48"/>
      <c r="B91" s="173" t="s">
        <v>287</v>
      </c>
      <c r="C91" s="170">
        <v>620</v>
      </c>
      <c r="D91" s="171">
        <v>41036</v>
      </c>
      <c r="E91" s="75">
        <v>1287</v>
      </c>
      <c r="F91" s="52" t="s">
        <v>65</v>
      </c>
      <c r="G91" s="180" t="s">
        <v>239</v>
      </c>
      <c r="H91" s="47" t="s">
        <v>236</v>
      </c>
      <c r="I91" s="158" t="s">
        <v>240</v>
      </c>
      <c r="J91" s="45"/>
      <c r="K91" s="53"/>
      <c r="L91" s="54"/>
      <c r="M91" s="53"/>
      <c r="N91" s="54"/>
      <c r="O91" s="53"/>
      <c r="P91" s="54"/>
      <c r="Q91" s="46"/>
      <c r="R91" s="44"/>
      <c r="S91" s="45"/>
      <c r="T91" s="53"/>
      <c r="U91" s="54"/>
      <c r="V91" s="53"/>
      <c r="W91" s="54"/>
      <c r="X91" s="53"/>
      <c r="Y91" s="54"/>
      <c r="Z91" s="46"/>
      <c r="AA91" s="53"/>
      <c r="AB91" s="54"/>
      <c r="AC91" s="53"/>
      <c r="AD91" s="54"/>
      <c r="AE91" s="53"/>
      <c r="AF91" s="54"/>
      <c r="AG91" s="53"/>
      <c r="AH91" s="54"/>
      <c r="AI91" s="55"/>
      <c r="AJ91" s="53"/>
      <c r="AK91" s="54"/>
      <c r="AL91" s="53"/>
      <c r="AM91" s="54"/>
      <c r="AN91" s="53"/>
      <c r="AO91" s="54"/>
      <c r="AP91" s="53"/>
      <c r="AQ91" s="54"/>
    </row>
    <row r="92" spans="1:43" s="175" customFormat="1">
      <c r="A92" s="48"/>
      <c r="B92" s="173"/>
      <c r="C92" s="170"/>
      <c r="D92" s="171"/>
      <c r="E92" s="75"/>
      <c r="F92" s="52"/>
      <c r="G92" s="180"/>
      <c r="H92" s="204" t="s">
        <v>206</v>
      </c>
      <c r="I92" s="44">
        <f>SUM(I90:I91)</f>
        <v>0</v>
      </c>
      <c r="J92" s="45">
        <f t="shared" ref="J92:P92" si="138">SUM(J90:J91)</f>
        <v>0</v>
      </c>
      <c r="K92" s="53">
        <f t="shared" si="138"/>
        <v>0.1</v>
      </c>
      <c r="L92" s="54">
        <f t="shared" si="138"/>
        <v>0.1</v>
      </c>
      <c r="M92" s="53">
        <f t="shared" si="138"/>
        <v>0</v>
      </c>
      <c r="N92" s="54">
        <f t="shared" si="138"/>
        <v>0</v>
      </c>
      <c r="O92" s="53">
        <f t="shared" si="138"/>
        <v>0.1</v>
      </c>
      <c r="P92" s="54">
        <f t="shared" si="138"/>
        <v>0.1</v>
      </c>
      <c r="Q92" s="46"/>
      <c r="R92" s="44">
        <f>SUM(R90:R91)</f>
        <v>0</v>
      </c>
      <c r="S92" s="45">
        <f t="shared" ref="S92" si="139">SUM(S90:S91)</f>
        <v>0</v>
      </c>
      <c r="T92" s="53">
        <f t="shared" ref="T92" si="140">SUM(T90:T91)</f>
        <v>0.1</v>
      </c>
      <c r="U92" s="54">
        <f t="shared" ref="U92" si="141">SUM(U90:U91)</f>
        <v>0.1</v>
      </c>
      <c r="V92" s="53">
        <f t="shared" ref="V92" si="142">SUM(V90:V91)</f>
        <v>0</v>
      </c>
      <c r="W92" s="54">
        <f t="shared" ref="W92" si="143">SUM(W90:W91)</f>
        <v>0</v>
      </c>
      <c r="X92" s="53">
        <f t="shared" ref="X92" si="144">SUM(X90:X91)</f>
        <v>0.1</v>
      </c>
      <c r="Y92" s="54">
        <f t="shared" ref="Y92" si="145">SUM(Y90:Y91)</f>
        <v>0.1</v>
      </c>
      <c r="Z92" s="46"/>
      <c r="AA92" s="44">
        <f>SUM(AA90:AA91)</f>
        <v>0</v>
      </c>
      <c r="AB92" s="45">
        <f t="shared" ref="AB92" si="146">SUM(AB90:AB91)</f>
        <v>0</v>
      </c>
      <c r="AC92" s="53">
        <f t="shared" ref="AC92" si="147">SUM(AC90:AC91)</f>
        <v>0.1</v>
      </c>
      <c r="AD92" s="54">
        <f t="shared" ref="AD92" si="148">SUM(AD90:AD91)</f>
        <v>0.1</v>
      </c>
      <c r="AE92" s="53">
        <f t="shared" ref="AE92" si="149">SUM(AE90:AE91)</f>
        <v>0</v>
      </c>
      <c r="AF92" s="54">
        <f t="shared" ref="AF92" si="150">SUM(AF90:AF91)</f>
        <v>0</v>
      </c>
      <c r="AG92" s="53">
        <f t="shared" ref="AG92" si="151">SUM(AG90:AG91)</f>
        <v>0.1</v>
      </c>
      <c r="AH92" s="54">
        <f t="shared" ref="AH92" si="152">SUM(AH90:AH91)</f>
        <v>0.1</v>
      </c>
      <c r="AI92" s="55"/>
      <c r="AJ92" s="44">
        <f>SUM(AJ90:AJ91)</f>
        <v>0</v>
      </c>
      <c r="AK92" s="45">
        <f t="shared" ref="AK92" si="153">SUM(AK90:AK91)</f>
        <v>0</v>
      </c>
      <c r="AL92" s="53">
        <f t="shared" ref="AL92" si="154">SUM(AL90:AL91)</f>
        <v>0.1</v>
      </c>
      <c r="AM92" s="54">
        <f t="shared" ref="AM92" si="155">SUM(AM90:AM91)</f>
        <v>0.1</v>
      </c>
      <c r="AN92" s="53">
        <f t="shared" ref="AN92" si="156">SUM(AN90:AN91)</f>
        <v>0</v>
      </c>
      <c r="AO92" s="54">
        <f t="shared" ref="AO92" si="157">SUM(AO90:AO91)</f>
        <v>0</v>
      </c>
      <c r="AP92" s="53">
        <f t="shared" ref="AP92" si="158">SUM(AP90:AP91)</f>
        <v>0.1</v>
      </c>
      <c r="AQ92" s="54">
        <f t="shared" ref="AQ92" si="159">SUM(AQ90:AQ91)</f>
        <v>0.1</v>
      </c>
    </row>
    <row r="93" spans="1:43" s="175" customFormat="1">
      <c r="A93" s="48"/>
      <c r="B93" s="173"/>
      <c r="C93" s="170"/>
      <c r="D93" s="171"/>
      <c r="E93" s="75"/>
      <c r="F93" s="52"/>
      <c r="G93" s="180"/>
      <c r="H93" s="47"/>
      <c r="I93" s="158"/>
      <c r="J93" s="45"/>
      <c r="K93" s="53"/>
      <c r="L93" s="54"/>
      <c r="M93" s="53"/>
      <c r="N93" s="54"/>
      <c r="O93" s="53"/>
      <c r="P93" s="54"/>
      <c r="Q93" s="46"/>
      <c r="R93" s="44"/>
      <c r="S93" s="45"/>
      <c r="T93" s="53"/>
      <c r="U93" s="54"/>
      <c r="V93" s="53"/>
      <c r="W93" s="54"/>
      <c r="X93" s="53"/>
      <c r="Y93" s="54"/>
      <c r="Z93" s="46"/>
      <c r="AA93" s="53"/>
      <c r="AB93" s="54"/>
      <c r="AC93" s="53"/>
      <c r="AD93" s="54"/>
      <c r="AE93" s="53"/>
      <c r="AF93" s="54"/>
      <c r="AG93" s="53"/>
      <c r="AH93" s="54"/>
      <c r="AI93" s="55"/>
      <c r="AJ93" s="53"/>
      <c r="AK93" s="54"/>
      <c r="AL93" s="53"/>
      <c r="AM93" s="54"/>
      <c r="AN93" s="53"/>
      <c r="AO93" s="54"/>
      <c r="AP93" s="53"/>
      <c r="AQ93" s="54"/>
    </row>
    <row r="94" spans="1:43" s="175" customFormat="1">
      <c r="A94" s="48"/>
      <c r="B94" s="173"/>
      <c r="C94" s="170"/>
      <c r="D94" s="171"/>
      <c r="E94" s="75"/>
      <c r="F94" s="52"/>
      <c r="G94" s="180"/>
      <c r="H94" s="47"/>
      <c r="I94" s="158"/>
      <c r="J94" s="45"/>
      <c r="K94" s="53"/>
      <c r="L94" s="54"/>
      <c r="M94" s="53"/>
      <c r="N94" s="54"/>
      <c r="O94" s="53"/>
      <c r="P94" s="54"/>
      <c r="Q94" s="46"/>
      <c r="R94" s="44"/>
      <c r="S94" s="45"/>
      <c r="T94" s="53"/>
      <c r="U94" s="54"/>
      <c r="V94" s="53"/>
      <c r="W94" s="54"/>
      <c r="X94" s="53"/>
      <c r="Y94" s="54"/>
      <c r="Z94" s="46"/>
      <c r="AA94" s="53"/>
      <c r="AB94" s="54"/>
      <c r="AC94" s="53"/>
      <c r="AD94" s="54"/>
      <c r="AE94" s="53"/>
      <c r="AF94" s="54"/>
      <c r="AG94" s="53"/>
      <c r="AH94" s="54"/>
      <c r="AI94" s="55"/>
      <c r="AJ94" s="53"/>
      <c r="AK94" s="54"/>
      <c r="AL94" s="53"/>
      <c r="AM94" s="54"/>
      <c r="AN94" s="53"/>
      <c r="AO94" s="54"/>
      <c r="AP94" s="53"/>
      <c r="AQ94" s="54"/>
    </row>
    <row r="95" spans="1:43" s="175" customFormat="1">
      <c r="A95" s="48"/>
      <c r="B95" s="173" t="s">
        <v>281</v>
      </c>
      <c r="C95" s="170">
        <v>636</v>
      </c>
      <c r="D95" s="171">
        <v>41036</v>
      </c>
      <c r="E95" s="75">
        <v>1101</v>
      </c>
      <c r="F95" s="52" t="s">
        <v>19</v>
      </c>
      <c r="G95" s="180" t="s">
        <v>227</v>
      </c>
      <c r="H95" s="47" t="s">
        <v>229</v>
      </c>
      <c r="I95" s="44">
        <v>0</v>
      </c>
      <c r="J95" s="45" t="s">
        <v>95</v>
      </c>
      <c r="K95" s="53">
        <v>0</v>
      </c>
      <c r="L95" s="54" t="s">
        <v>95</v>
      </c>
      <c r="M95" s="53">
        <v>0</v>
      </c>
      <c r="N95" s="54">
        <v>0</v>
      </c>
      <c r="O95" s="53">
        <v>0</v>
      </c>
      <c r="P95" s="54" t="s">
        <v>95</v>
      </c>
      <c r="Q95" s="46"/>
      <c r="R95" s="44" t="s">
        <v>95</v>
      </c>
      <c r="S95" s="45" t="s">
        <v>95</v>
      </c>
      <c r="T95" s="53" t="s">
        <v>95</v>
      </c>
      <c r="U95" s="54" t="s">
        <v>95</v>
      </c>
      <c r="V95" s="53">
        <v>0</v>
      </c>
      <c r="W95" s="54">
        <v>0</v>
      </c>
      <c r="X95" s="53" t="s">
        <v>95</v>
      </c>
      <c r="Y95" s="54" t="s">
        <v>95</v>
      </c>
      <c r="Z95" s="46"/>
      <c r="AA95" s="53" t="s">
        <v>95</v>
      </c>
      <c r="AB95" s="54" t="s">
        <v>95</v>
      </c>
      <c r="AC95" s="53" t="s">
        <v>95</v>
      </c>
      <c r="AD95" s="54" t="s">
        <v>95</v>
      </c>
      <c r="AE95" s="53">
        <v>0</v>
      </c>
      <c r="AF95" s="54">
        <v>0</v>
      </c>
      <c r="AG95" s="53" t="s">
        <v>95</v>
      </c>
      <c r="AH95" s="54" t="s">
        <v>95</v>
      </c>
      <c r="AI95" s="55"/>
      <c r="AJ95" s="53" t="s">
        <v>95</v>
      </c>
      <c r="AK95" s="54" t="s">
        <v>95</v>
      </c>
      <c r="AL95" s="53" t="s">
        <v>95</v>
      </c>
      <c r="AM95" s="54" t="s">
        <v>95</v>
      </c>
      <c r="AN95" s="53">
        <v>0</v>
      </c>
      <c r="AO95" s="54">
        <v>0</v>
      </c>
      <c r="AP95" s="53" t="s">
        <v>95</v>
      </c>
      <c r="AQ95" s="54" t="s">
        <v>95</v>
      </c>
    </row>
    <row r="96" spans="1:43" s="175" customFormat="1">
      <c r="A96" s="48"/>
      <c r="B96" s="173" t="s">
        <v>281</v>
      </c>
      <c r="C96" s="170">
        <v>637</v>
      </c>
      <c r="D96" s="171">
        <v>41036</v>
      </c>
      <c r="E96" s="75">
        <v>1101</v>
      </c>
      <c r="F96" s="52" t="s">
        <v>19</v>
      </c>
      <c r="G96" s="180" t="s">
        <v>228</v>
      </c>
      <c r="H96" s="47" t="s">
        <v>229</v>
      </c>
      <c r="I96" s="44">
        <v>0</v>
      </c>
      <c r="J96" s="45" t="s">
        <v>89</v>
      </c>
      <c r="K96" s="53">
        <v>0</v>
      </c>
      <c r="L96" s="54" t="s">
        <v>89</v>
      </c>
      <c r="M96" s="53">
        <v>0</v>
      </c>
      <c r="N96" s="54" t="s">
        <v>89</v>
      </c>
      <c r="O96" s="53">
        <v>0</v>
      </c>
      <c r="P96" s="54" t="s">
        <v>89</v>
      </c>
      <c r="Q96" s="46"/>
      <c r="R96" s="44" t="s">
        <v>89</v>
      </c>
      <c r="S96" s="45" t="s">
        <v>89</v>
      </c>
      <c r="T96" s="53" t="s">
        <v>89</v>
      </c>
      <c r="U96" s="54" t="s">
        <v>89</v>
      </c>
      <c r="V96" s="53" t="s">
        <v>89</v>
      </c>
      <c r="W96" s="54" t="s">
        <v>89</v>
      </c>
      <c r="X96" s="53" t="s">
        <v>89</v>
      </c>
      <c r="Y96" s="54" t="s">
        <v>89</v>
      </c>
      <c r="Z96" s="46"/>
      <c r="AA96" s="53" t="s">
        <v>89</v>
      </c>
      <c r="AB96" s="54" t="s">
        <v>89</v>
      </c>
      <c r="AC96" s="53" t="s">
        <v>89</v>
      </c>
      <c r="AD96" s="54" t="s">
        <v>89</v>
      </c>
      <c r="AE96" s="53" t="s">
        <v>89</v>
      </c>
      <c r="AF96" s="54" t="s">
        <v>89</v>
      </c>
      <c r="AG96" s="53" t="s">
        <v>89</v>
      </c>
      <c r="AH96" s="54" t="s">
        <v>89</v>
      </c>
      <c r="AI96" s="55"/>
      <c r="AJ96" s="53" t="s">
        <v>89</v>
      </c>
      <c r="AK96" s="54" t="s">
        <v>89</v>
      </c>
      <c r="AL96" s="53" t="s">
        <v>89</v>
      </c>
      <c r="AM96" s="54" t="s">
        <v>89</v>
      </c>
      <c r="AN96" s="53" t="s">
        <v>89</v>
      </c>
      <c r="AO96" s="54" t="s">
        <v>89</v>
      </c>
      <c r="AP96" s="53" t="s">
        <v>89</v>
      </c>
      <c r="AQ96" s="54" t="s">
        <v>89</v>
      </c>
    </row>
    <row r="97" spans="1:43" s="175" customFormat="1">
      <c r="A97" s="48"/>
      <c r="B97" s="173"/>
      <c r="C97" s="170"/>
      <c r="D97" s="171"/>
      <c r="E97" s="75"/>
      <c r="F97" s="52"/>
      <c r="G97" s="180"/>
      <c r="H97" s="204" t="s">
        <v>206</v>
      </c>
      <c r="I97" s="44">
        <f>SUM(I95:I96)</f>
        <v>0</v>
      </c>
      <c r="J97" s="45">
        <f t="shared" ref="J97" si="160">SUM(J95:J96)</f>
        <v>0</v>
      </c>
      <c r="K97" s="53">
        <f t="shared" ref="K97" si="161">SUM(K95:K96)</f>
        <v>0</v>
      </c>
      <c r="L97" s="54">
        <f t="shared" ref="L97" si="162">SUM(L95:L96)</f>
        <v>0</v>
      </c>
      <c r="M97" s="53">
        <f t="shared" ref="M97" si="163">SUM(M95:M96)</f>
        <v>0</v>
      </c>
      <c r="N97" s="54">
        <f t="shared" ref="N97" si="164">SUM(N95:N96)</f>
        <v>0</v>
      </c>
      <c r="O97" s="53">
        <f t="shared" ref="O97" si="165">SUM(O95:O96)</f>
        <v>0</v>
      </c>
      <c r="P97" s="54">
        <f t="shared" ref="P97" si="166">SUM(P95:P96)</f>
        <v>0</v>
      </c>
      <c r="Q97" s="46"/>
      <c r="R97" s="44">
        <f>SUM(R95:R96)</f>
        <v>0</v>
      </c>
      <c r="S97" s="45">
        <f t="shared" ref="S97" si="167">SUM(S95:S96)</f>
        <v>0</v>
      </c>
      <c r="T97" s="53">
        <f t="shared" ref="T97" si="168">SUM(T95:T96)</f>
        <v>0</v>
      </c>
      <c r="U97" s="54">
        <f t="shared" ref="U97" si="169">SUM(U95:U96)</f>
        <v>0</v>
      </c>
      <c r="V97" s="53">
        <f t="shared" ref="V97" si="170">SUM(V95:V96)</f>
        <v>0</v>
      </c>
      <c r="W97" s="54">
        <f t="shared" ref="W97" si="171">SUM(W95:W96)</f>
        <v>0</v>
      </c>
      <c r="X97" s="53">
        <f t="shared" ref="X97" si="172">SUM(X95:X96)</f>
        <v>0</v>
      </c>
      <c r="Y97" s="54">
        <f t="shared" ref="Y97" si="173">SUM(Y95:Y96)</f>
        <v>0</v>
      </c>
      <c r="Z97" s="46"/>
      <c r="AA97" s="44">
        <f>SUM(AA95:AA96)</f>
        <v>0</v>
      </c>
      <c r="AB97" s="45">
        <f t="shared" ref="AB97" si="174">SUM(AB95:AB96)</f>
        <v>0</v>
      </c>
      <c r="AC97" s="53">
        <f t="shared" ref="AC97" si="175">SUM(AC95:AC96)</f>
        <v>0</v>
      </c>
      <c r="AD97" s="54">
        <f t="shared" ref="AD97" si="176">SUM(AD95:AD96)</f>
        <v>0</v>
      </c>
      <c r="AE97" s="53">
        <f t="shared" ref="AE97" si="177">SUM(AE95:AE96)</f>
        <v>0</v>
      </c>
      <c r="AF97" s="54">
        <f t="shared" ref="AF97" si="178">SUM(AF95:AF96)</f>
        <v>0</v>
      </c>
      <c r="AG97" s="53">
        <f t="shared" ref="AG97" si="179">SUM(AG95:AG96)</f>
        <v>0</v>
      </c>
      <c r="AH97" s="54">
        <f t="shared" ref="AH97" si="180">SUM(AH95:AH96)</f>
        <v>0</v>
      </c>
      <c r="AI97" s="55"/>
      <c r="AJ97" s="44">
        <f>SUM(AJ95:AJ96)</f>
        <v>0</v>
      </c>
      <c r="AK97" s="45">
        <f t="shared" ref="AK97" si="181">SUM(AK95:AK96)</f>
        <v>0</v>
      </c>
      <c r="AL97" s="53">
        <f t="shared" ref="AL97" si="182">SUM(AL95:AL96)</f>
        <v>0</v>
      </c>
      <c r="AM97" s="54">
        <f t="shared" ref="AM97" si="183">SUM(AM95:AM96)</f>
        <v>0</v>
      </c>
      <c r="AN97" s="53">
        <f t="shared" ref="AN97" si="184">SUM(AN95:AN96)</f>
        <v>0</v>
      </c>
      <c r="AO97" s="54">
        <f t="shared" ref="AO97" si="185">SUM(AO95:AO96)</f>
        <v>0</v>
      </c>
      <c r="AP97" s="53">
        <f t="shared" ref="AP97" si="186">SUM(AP95:AP96)</f>
        <v>0</v>
      </c>
      <c r="AQ97" s="54">
        <f t="shared" ref="AQ97" si="187">SUM(AQ95:AQ96)</f>
        <v>0</v>
      </c>
    </row>
    <row r="98" spans="1:43" s="175" customFormat="1">
      <c r="A98" s="48"/>
      <c r="B98" s="173"/>
      <c r="C98" s="170"/>
      <c r="D98" s="171"/>
      <c r="E98" s="75"/>
      <c r="F98" s="52"/>
      <c r="G98" s="180"/>
      <c r="H98" s="47"/>
      <c r="I98" s="44"/>
      <c r="J98" s="45"/>
      <c r="K98" s="53"/>
      <c r="L98" s="54"/>
      <c r="M98" s="53"/>
      <c r="N98" s="54"/>
      <c r="O98" s="53"/>
      <c r="P98" s="54"/>
      <c r="Q98" s="46"/>
      <c r="R98" s="44"/>
      <c r="S98" s="45"/>
      <c r="T98" s="53"/>
      <c r="U98" s="54"/>
      <c r="V98" s="53"/>
      <c r="W98" s="54"/>
      <c r="X98" s="53"/>
      <c r="Y98" s="54"/>
      <c r="Z98" s="46"/>
      <c r="AA98" s="53"/>
      <c r="AB98" s="54"/>
      <c r="AC98" s="53"/>
      <c r="AD98" s="54"/>
      <c r="AE98" s="53"/>
      <c r="AF98" s="54"/>
      <c r="AG98" s="53"/>
      <c r="AH98" s="54"/>
      <c r="AI98" s="55"/>
      <c r="AJ98" s="53"/>
      <c r="AK98" s="54"/>
      <c r="AL98" s="53"/>
      <c r="AM98" s="54"/>
      <c r="AN98" s="53"/>
      <c r="AO98" s="54"/>
      <c r="AP98" s="53"/>
      <c r="AQ98" s="54"/>
    </row>
    <row r="99" spans="1:43" s="175" customFormat="1">
      <c r="A99" s="48"/>
      <c r="B99" s="173"/>
      <c r="C99" s="170"/>
      <c r="D99" s="171"/>
      <c r="E99" s="75"/>
      <c r="F99" s="52"/>
      <c r="G99" s="180"/>
      <c r="H99" s="47"/>
      <c r="I99" s="44"/>
      <c r="J99" s="45"/>
      <c r="K99" s="53"/>
      <c r="L99" s="54"/>
      <c r="M99" s="53"/>
      <c r="N99" s="54"/>
      <c r="O99" s="53"/>
      <c r="P99" s="54"/>
      <c r="Q99" s="46"/>
      <c r="R99" s="44"/>
      <c r="S99" s="45"/>
      <c r="T99" s="53"/>
      <c r="U99" s="54"/>
      <c r="V99" s="53"/>
      <c r="W99" s="54"/>
      <c r="X99" s="53"/>
      <c r="Y99" s="54"/>
      <c r="Z99" s="46"/>
      <c r="AA99" s="53"/>
      <c r="AB99" s="54"/>
      <c r="AC99" s="53"/>
      <c r="AD99" s="54"/>
      <c r="AE99" s="53"/>
      <c r="AF99" s="54"/>
      <c r="AG99" s="53"/>
      <c r="AH99" s="54"/>
      <c r="AI99" s="55"/>
      <c r="AJ99" s="53"/>
      <c r="AK99" s="54"/>
      <c r="AL99" s="53"/>
      <c r="AM99" s="54"/>
      <c r="AN99" s="53"/>
      <c r="AO99" s="54"/>
      <c r="AP99" s="53"/>
      <c r="AQ99" s="54"/>
    </row>
    <row r="100" spans="1:43">
      <c r="A100" s="48"/>
      <c r="B100" s="173" t="s">
        <v>277</v>
      </c>
      <c r="C100" s="104">
        <v>540</v>
      </c>
      <c r="D100" s="68">
        <v>40984</v>
      </c>
      <c r="E100" s="186">
        <v>859</v>
      </c>
      <c r="F100" s="52" t="s">
        <v>61</v>
      </c>
      <c r="G100" s="165" t="s">
        <v>108</v>
      </c>
      <c r="H100" s="213" t="s">
        <v>333</v>
      </c>
      <c r="I100" s="89">
        <v>-2.2000000000000002</v>
      </c>
      <c r="J100" s="91">
        <v>-5.8</v>
      </c>
      <c r="K100" s="89">
        <v>0</v>
      </c>
      <c r="L100" s="91">
        <v>0</v>
      </c>
      <c r="M100" s="89">
        <v>0</v>
      </c>
      <c r="N100" s="91">
        <v>0</v>
      </c>
      <c r="O100" s="88">
        <f>SUM(I100,K100,M100)</f>
        <v>-2.2000000000000002</v>
      </c>
      <c r="P100" s="90">
        <f>SUM(J100,L100,N100)</f>
        <v>-5.8</v>
      </c>
      <c r="Q100" s="116"/>
      <c r="R100" s="89">
        <v>-2.8</v>
      </c>
      <c r="S100" s="91">
        <v>-5.8</v>
      </c>
      <c r="T100" s="89">
        <v>0</v>
      </c>
      <c r="U100" s="91">
        <v>0</v>
      </c>
      <c r="V100" s="89">
        <v>0</v>
      </c>
      <c r="W100" s="91">
        <v>0</v>
      </c>
      <c r="X100" s="88">
        <f>SUM(R100,T100,V100)</f>
        <v>-2.8</v>
      </c>
      <c r="Y100" s="90">
        <f>SUM(S100,U100,W100)</f>
        <v>-5.8</v>
      </c>
      <c r="Z100" s="188"/>
      <c r="AA100" s="89">
        <v>-3.6</v>
      </c>
      <c r="AB100" s="91">
        <v>-5.8</v>
      </c>
      <c r="AC100" s="89">
        <v>0</v>
      </c>
      <c r="AD100" s="91">
        <v>0</v>
      </c>
      <c r="AE100" s="89">
        <v>0</v>
      </c>
      <c r="AF100" s="91">
        <v>0</v>
      </c>
      <c r="AG100" s="88">
        <f>SUM(AA100,AC100,AE100)</f>
        <v>-3.6</v>
      </c>
      <c r="AH100" s="90">
        <f>SUM(AB100,AD100,AF100)</f>
        <v>-5.8</v>
      </c>
      <c r="AI100" s="188"/>
      <c r="AJ100" s="89">
        <v>-4.5999999999999996</v>
      </c>
      <c r="AK100" s="91">
        <v>-5.8</v>
      </c>
      <c r="AL100" s="89">
        <v>0</v>
      </c>
      <c r="AM100" s="91">
        <v>0</v>
      </c>
      <c r="AN100" s="89">
        <v>0</v>
      </c>
      <c r="AO100" s="91">
        <v>0</v>
      </c>
      <c r="AP100" s="88">
        <f>SUM(AJ100,AL100,AN100)</f>
        <v>-4.5999999999999996</v>
      </c>
      <c r="AQ100" s="90">
        <f>SUM(AK100,AM100,AO100)</f>
        <v>-5.8</v>
      </c>
    </row>
    <row r="101" spans="1:43" s="175" customFormat="1">
      <c r="A101" s="48"/>
      <c r="B101" s="173" t="s">
        <v>300</v>
      </c>
      <c r="C101" s="102">
        <v>557</v>
      </c>
      <c r="D101" s="129">
        <v>40984</v>
      </c>
      <c r="E101" s="187">
        <v>7087</v>
      </c>
      <c r="F101" s="52" t="s">
        <v>76</v>
      </c>
      <c r="G101" s="201" t="s">
        <v>154</v>
      </c>
      <c r="H101" s="204" t="s">
        <v>333</v>
      </c>
      <c r="I101" s="89">
        <v>0</v>
      </c>
      <c r="J101" s="91">
        <v>-12.9</v>
      </c>
      <c r="K101" s="89">
        <v>0</v>
      </c>
      <c r="L101" s="91">
        <v>0</v>
      </c>
      <c r="M101" s="89">
        <v>0</v>
      </c>
      <c r="N101" s="91">
        <v>0</v>
      </c>
      <c r="O101" s="88">
        <f>SUM(I101,K101,M101)</f>
        <v>0</v>
      </c>
      <c r="P101" s="90">
        <f>SUM(J101,L101,N101)</f>
        <v>-12.9</v>
      </c>
      <c r="Q101" s="116"/>
      <c r="R101" s="89">
        <v>0</v>
      </c>
      <c r="S101" s="91">
        <v>-12.9</v>
      </c>
      <c r="T101" s="89">
        <v>0</v>
      </c>
      <c r="U101" s="91">
        <v>0</v>
      </c>
      <c r="V101" s="89">
        <v>0</v>
      </c>
      <c r="W101" s="91">
        <v>0</v>
      </c>
      <c r="X101" s="88">
        <f>SUM(R101,T101,V101)</f>
        <v>0</v>
      </c>
      <c r="Y101" s="90">
        <f>SUM(S101,U101,W101)</f>
        <v>-12.9</v>
      </c>
      <c r="Z101" s="188"/>
      <c r="AA101" s="89">
        <v>-11.3</v>
      </c>
      <c r="AB101" s="91">
        <v>-12.9</v>
      </c>
      <c r="AC101" s="89">
        <v>0</v>
      </c>
      <c r="AD101" s="91">
        <v>0</v>
      </c>
      <c r="AE101" s="89">
        <v>0</v>
      </c>
      <c r="AF101" s="91">
        <v>0</v>
      </c>
      <c r="AG101" s="88">
        <f>SUM(AA101,AC101,AE101)</f>
        <v>-11.3</v>
      </c>
      <c r="AH101" s="90">
        <f>SUM(AB101,AD101,AF101)</f>
        <v>-12.9</v>
      </c>
      <c r="AI101" s="188"/>
      <c r="AJ101" s="89">
        <v>-12.9</v>
      </c>
      <c r="AK101" s="91">
        <v>-12.9</v>
      </c>
      <c r="AL101" s="89">
        <v>0</v>
      </c>
      <c r="AM101" s="91">
        <v>0</v>
      </c>
      <c r="AN101" s="89">
        <v>0</v>
      </c>
      <c r="AO101" s="91">
        <v>0</v>
      </c>
      <c r="AP101" s="88">
        <f>SUM(AJ101,AL101,AN101)</f>
        <v>-12.9</v>
      </c>
      <c r="AQ101" s="90">
        <f>SUM(AK101,AM101,AO101)</f>
        <v>-12.9</v>
      </c>
    </row>
    <row r="102" spans="1:43" s="175" customFormat="1">
      <c r="A102" s="48"/>
      <c r="B102" s="173"/>
      <c r="C102" s="102"/>
      <c r="D102" s="129"/>
      <c r="E102" s="187"/>
      <c r="F102" s="52"/>
      <c r="G102" s="201"/>
      <c r="H102" s="204" t="s">
        <v>206</v>
      </c>
      <c r="I102" s="44">
        <f>SUM(I100:I101)</f>
        <v>-2.2000000000000002</v>
      </c>
      <c r="J102" s="45">
        <f t="shared" ref="J102" si="188">SUM(J100:J101)</f>
        <v>-18.7</v>
      </c>
      <c r="K102" s="53">
        <f t="shared" ref="K102" si="189">SUM(K100:K101)</f>
        <v>0</v>
      </c>
      <c r="L102" s="54">
        <f t="shared" ref="L102" si="190">SUM(L100:L101)</f>
        <v>0</v>
      </c>
      <c r="M102" s="53">
        <f t="shared" ref="M102" si="191">SUM(M100:M101)</f>
        <v>0</v>
      </c>
      <c r="N102" s="54">
        <f t="shared" ref="N102" si="192">SUM(N100:N101)</f>
        <v>0</v>
      </c>
      <c r="O102" s="53">
        <f t="shared" ref="O102" si="193">SUM(O100:O101)</f>
        <v>-2.2000000000000002</v>
      </c>
      <c r="P102" s="54">
        <f t="shared" ref="P102" si="194">SUM(P100:P101)</f>
        <v>-18.7</v>
      </c>
      <c r="Q102" s="46"/>
      <c r="R102" s="44">
        <f>SUM(R100:R101)</f>
        <v>-2.8</v>
      </c>
      <c r="S102" s="45">
        <f t="shared" ref="S102" si="195">SUM(S100:S101)</f>
        <v>-18.7</v>
      </c>
      <c r="T102" s="53">
        <f t="shared" ref="T102" si="196">SUM(T100:T101)</f>
        <v>0</v>
      </c>
      <c r="U102" s="54">
        <f t="shared" ref="U102" si="197">SUM(U100:U101)</f>
        <v>0</v>
      </c>
      <c r="V102" s="53">
        <f t="shared" ref="V102" si="198">SUM(V100:V101)</f>
        <v>0</v>
      </c>
      <c r="W102" s="54">
        <f t="shared" ref="W102" si="199">SUM(W100:W101)</f>
        <v>0</v>
      </c>
      <c r="X102" s="53">
        <f t="shared" ref="X102" si="200">SUM(X100:X101)</f>
        <v>-2.8</v>
      </c>
      <c r="Y102" s="54">
        <f t="shared" ref="Y102" si="201">SUM(Y100:Y101)</f>
        <v>-18.7</v>
      </c>
      <c r="Z102" s="46"/>
      <c r="AA102" s="44">
        <f>SUM(AA100:AA101)</f>
        <v>-14.9</v>
      </c>
      <c r="AB102" s="45">
        <f t="shared" ref="AB102" si="202">SUM(AB100:AB101)</f>
        <v>-18.7</v>
      </c>
      <c r="AC102" s="53">
        <f t="shared" ref="AC102" si="203">SUM(AC100:AC101)</f>
        <v>0</v>
      </c>
      <c r="AD102" s="54">
        <f t="shared" ref="AD102" si="204">SUM(AD100:AD101)</f>
        <v>0</v>
      </c>
      <c r="AE102" s="53">
        <f t="shared" ref="AE102" si="205">SUM(AE100:AE101)</f>
        <v>0</v>
      </c>
      <c r="AF102" s="54">
        <f t="shared" ref="AF102" si="206">SUM(AF100:AF101)</f>
        <v>0</v>
      </c>
      <c r="AG102" s="53">
        <f t="shared" ref="AG102" si="207">SUM(AG100:AG101)</f>
        <v>-14.9</v>
      </c>
      <c r="AH102" s="54">
        <f t="shared" ref="AH102" si="208">SUM(AH100:AH101)</f>
        <v>-18.7</v>
      </c>
      <c r="AI102" s="55"/>
      <c r="AJ102" s="44">
        <f>SUM(AJ100:AJ101)</f>
        <v>-17.5</v>
      </c>
      <c r="AK102" s="45">
        <f t="shared" ref="AK102" si="209">SUM(AK100:AK101)</f>
        <v>-18.7</v>
      </c>
      <c r="AL102" s="53">
        <f t="shared" ref="AL102" si="210">SUM(AL100:AL101)</f>
        <v>0</v>
      </c>
      <c r="AM102" s="54">
        <f t="shared" ref="AM102" si="211">SUM(AM100:AM101)</f>
        <v>0</v>
      </c>
      <c r="AN102" s="53">
        <f t="shared" ref="AN102" si="212">SUM(AN100:AN101)</f>
        <v>0</v>
      </c>
      <c r="AO102" s="54">
        <f t="shared" ref="AO102" si="213">SUM(AO100:AO101)</f>
        <v>0</v>
      </c>
      <c r="AP102" s="53">
        <f t="shared" ref="AP102" si="214">SUM(AP100:AP101)</f>
        <v>-17.5</v>
      </c>
      <c r="AQ102" s="54">
        <f t="shared" ref="AQ102" si="215">SUM(AQ100:AQ101)</f>
        <v>-18.7</v>
      </c>
    </row>
    <row r="103" spans="1:43" s="175" customFormat="1">
      <c r="A103" s="48"/>
      <c r="B103" s="173"/>
      <c r="C103" s="102"/>
      <c r="D103" s="129"/>
      <c r="E103" s="187"/>
      <c r="F103" s="52"/>
      <c r="G103" s="201"/>
      <c r="H103" s="204"/>
      <c r="I103" s="89"/>
      <c r="J103" s="91"/>
      <c r="K103" s="89"/>
      <c r="L103" s="91"/>
      <c r="M103" s="89"/>
      <c r="N103" s="91"/>
      <c r="O103" s="88"/>
      <c r="P103" s="90"/>
      <c r="Q103" s="116"/>
      <c r="R103" s="89"/>
      <c r="S103" s="91"/>
      <c r="T103" s="89"/>
      <c r="U103" s="91"/>
      <c r="V103" s="89"/>
      <c r="W103" s="91"/>
      <c r="X103" s="88"/>
      <c r="Y103" s="90"/>
      <c r="Z103" s="188"/>
      <c r="AA103" s="89"/>
      <c r="AB103" s="91"/>
      <c r="AC103" s="89"/>
      <c r="AD103" s="91"/>
      <c r="AE103" s="89"/>
      <c r="AF103" s="91"/>
      <c r="AG103" s="88"/>
      <c r="AH103" s="90"/>
      <c r="AI103" s="188"/>
      <c r="AJ103" s="89"/>
      <c r="AK103" s="91"/>
      <c r="AL103" s="89"/>
      <c r="AM103" s="91"/>
      <c r="AN103" s="89"/>
      <c r="AO103" s="91"/>
      <c r="AP103" s="88"/>
      <c r="AQ103" s="90"/>
    </row>
    <row r="104" spans="1:43" s="175" customFormat="1">
      <c r="A104" s="48"/>
      <c r="B104" s="173"/>
      <c r="C104" s="102"/>
      <c r="D104" s="129"/>
      <c r="E104" s="187"/>
      <c r="F104" s="52"/>
      <c r="G104" s="201"/>
      <c r="H104" s="204"/>
      <c r="I104" s="89"/>
      <c r="J104" s="91"/>
      <c r="K104" s="89"/>
      <c r="L104" s="91"/>
      <c r="M104" s="89"/>
      <c r="N104" s="91"/>
      <c r="O104" s="88"/>
      <c r="P104" s="90"/>
      <c r="Q104" s="116"/>
      <c r="R104" s="89"/>
      <c r="S104" s="91"/>
      <c r="T104" s="89"/>
      <c r="U104" s="91"/>
      <c r="V104" s="89"/>
      <c r="W104" s="91"/>
      <c r="X104" s="88"/>
      <c r="Y104" s="90"/>
      <c r="Z104" s="188"/>
      <c r="AA104" s="89"/>
      <c r="AB104" s="91"/>
      <c r="AC104" s="89"/>
      <c r="AD104" s="91"/>
      <c r="AE104" s="89"/>
      <c r="AF104" s="91"/>
      <c r="AG104" s="88"/>
      <c r="AH104" s="90"/>
      <c r="AI104" s="188"/>
      <c r="AJ104" s="89"/>
      <c r="AK104" s="91"/>
      <c r="AL104" s="89"/>
      <c r="AM104" s="91"/>
      <c r="AN104" s="89"/>
      <c r="AO104" s="91"/>
      <c r="AP104" s="88"/>
      <c r="AQ104" s="90"/>
    </row>
    <row r="105" spans="1:43" s="175" customFormat="1">
      <c r="A105" s="48"/>
      <c r="B105" s="173" t="s">
        <v>300</v>
      </c>
      <c r="C105" s="102">
        <v>552</v>
      </c>
      <c r="D105" s="129">
        <v>40984</v>
      </c>
      <c r="E105" s="187">
        <v>7087</v>
      </c>
      <c r="F105" s="52" t="s">
        <v>76</v>
      </c>
      <c r="G105" s="201" t="s">
        <v>143</v>
      </c>
      <c r="H105" s="143" t="s">
        <v>137</v>
      </c>
      <c r="I105" s="89">
        <v>0</v>
      </c>
      <c r="J105" s="91">
        <v>0</v>
      </c>
      <c r="K105" s="89">
        <v>0</v>
      </c>
      <c r="L105" s="91">
        <v>0</v>
      </c>
      <c r="M105" s="89">
        <v>-0.9</v>
      </c>
      <c r="N105" s="91">
        <v>-0.9</v>
      </c>
      <c r="O105" s="88">
        <v>-0.9</v>
      </c>
      <c r="P105" s="90">
        <v>-0.9</v>
      </c>
      <c r="Q105" s="116"/>
      <c r="R105" s="89">
        <v>0</v>
      </c>
      <c r="S105" s="91">
        <v>0</v>
      </c>
      <c r="T105" s="89">
        <v>0</v>
      </c>
      <c r="U105" s="91">
        <v>0</v>
      </c>
      <c r="V105" s="89">
        <v>-1.5</v>
      </c>
      <c r="W105" s="91">
        <v>-0.9</v>
      </c>
      <c r="X105" s="88">
        <v>-1.5</v>
      </c>
      <c r="Y105" s="90">
        <v>-0.9</v>
      </c>
      <c r="Z105" s="188"/>
      <c r="AA105" s="89">
        <v>0</v>
      </c>
      <c r="AB105" s="91">
        <v>0</v>
      </c>
      <c r="AC105" s="89">
        <v>0</v>
      </c>
      <c r="AD105" s="91">
        <v>0</v>
      </c>
      <c r="AE105" s="89">
        <v>-0.9</v>
      </c>
      <c r="AF105" s="91">
        <v>-0.9</v>
      </c>
      <c r="AG105" s="88">
        <v>-0.9</v>
      </c>
      <c r="AH105" s="90">
        <v>-0.9</v>
      </c>
      <c r="AI105" s="188"/>
      <c r="AJ105" s="89">
        <v>0</v>
      </c>
      <c r="AK105" s="91">
        <v>0</v>
      </c>
      <c r="AL105" s="89">
        <v>0</v>
      </c>
      <c r="AM105" s="91">
        <v>0</v>
      </c>
      <c r="AN105" s="89">
        <v>-0.9</v>
      </c>
      <c r="AO105" s="91">
        <v>-0.9</v>
      </c>
      <c r="AP105" s="88">
        <v>-0.9</v>
      </c>
      <c r="AQ105" s="90">
        <v>-0.9</v>
      </c>
    </row>
    <row r="106" spans="1:43" s="175" customFormat="1">
      <c r="A106" s="48"/>
      <c r="B106" s="173"/>
      <c r="C106" s="102"/>
      <c r="D106" s="129"/>
      <c r="E106" s="187"/>
      <c r="F106" s="52"/>
      <c r="G106" s="201"/>
      <c r="H106" s="143"/>
      <c r="I106" s="89"/>
      <c r="J106" s="91"/>
      <c r="K106" s="89"/>
      <c r="L106" s="91"/>
      <c r="M106" s="89"/>
      <c r="N106" s="91"/>
      <c r="O106" s="88"/>
      <c r="P106" s="90"/>
      <c r="Q106" s="116"/>
      <c r="R106" s="89"/>
      <c r="S106" s="91"/>
      <c r="T106" s="89"/>
      <c r="U106" s="91"/>
      <c r="V106" s="89"/>
      <c r="W106" s="91"/>
      <c r="X106" s="88"/>
      <c r="Y106" s="90"/>
      <c r="Z106" s="188"/>
      <c r="AA106" s="89"/>
      <c r="AB106" s="91"/>
      <c r="AC106" s="89"/>
      <c r="AD106" s="91"/>
      <c r="AE106" s="89"/>
      <c r="AF106" s="91"/>
      <c r="AG106" s="88"/>
      <c r="AH106" s="90"/>
      <c r="AI106" s="188"/>
      <c r="AJ106" s="89"/>
      <c r="AK106" s="91"/>
      <c r="AL106" s="89"/>
      <c r="AM106" s="91"/>
      <c r="AN106" s="89"/>
      <c r="AO106" s="91"/>
      <c r="AP106" s="88"/>
      <c r="AQ106" s="90"/>
    </row>
    <row r="107" spans="1:43" s="175" customFormat="1">
      <c r="A107" s="48"/>
      <c r="B107" s="173"/>
      <c r="C107" s="102"/>
      <c r="D107" s="129"/>
      <c r="E107" s="187"/>
      <c r="F107" s="52"/>
      <c r="G107" s="201"/>
      <c r="H107" s="143"/>
      <c r="I107" s="89"/>
      <c r="J107" s="91"/>
      <c r="K107" s="89"/>
      <c r="L107" s="91"/>
      <c r="M107" s="89"/>
      <c r="N107" s="91"/>
      <c r="O107" s="88"/>
      <c r="P107" s="90"/>
      <c r="Q107" s="116"/>
      <c r="R107" s="89"/>
      <c r="S107" s="91"/>
      <c r="T107" s="89"/>
      <c r="U107" s="91"/>
      <c r="V107" s="89"/>
      <c r="W107" s="91"/>
      <c r="X107" s="88"/>
      <c r="Y107" s="90"/>
      <c r="Z107" s="188"/>
      <c r="AA107" s="89"/>
      <c r="AB107" s="91"/>
      <c r="AC107" s="89"/>
      <c r="AD107" s="91"/>
      <c r="AE107" s="89"/>
      <c r="AF107" s="91"/>
      <c r="AG107" s="88"/>
      <c r="AH107" s="90"/>
      <c r="AI107" s="188"/>
      <c r="AJ107" s="89"/>
      <c r="AK107" s="91"/>
      <c r="AL107" s="89"/>
      <c r="AM107" s="91"/>
      <c r="AN107" s="89"/>
      <c r="AO107" s="91"/>
      <c r="AP107" s="88"/>
      <c r="AQ107" s="90"/>
    </row>
    <row r="108" spans="1:43">
      <c r="A108" s="48"/>
      <c r="B108" s="173" t="s">
        <v>283</v>
      </c>
      <c r="C108" s="78">
        <v>514</v>
      </c>
      <c r="D108" s="126">
        <v>40984</v>
      </c>
      <c r="E108" s="187">
        <v>1197</v>
      </c>
      <c r="F108" s="52" t="s">
        <v>43</v>
      </c>
      <c r="G108" s="150" t="s">
        <v>356</v>
      </c>
      <c r="H108" s="138" t="s">
        <v>130</v>
      </c>
      <c r="I108" s="89">
        <v>0</v>
      </c>
      <c r="J108" s="91">
        <v>0</v>
      </c>
      <c r="K108" s="89">
        <v>0</v>
      </c>
      <c r="L108" s="91">
        <v>0</v>
      </c>
      <c r="M108" s="89">
        <v>-0.8</v>
      </c>
      <c r="N108" s="91">
        <v>-0.9</v>
      </c>
      <c r="O108" s="88">
        <v>-0.8</v>
      </c>
      <c r="P108" s="90">
        <v>-0.9</v>
      </c>
      <c r="Q108" s="116"/>
      <c r="R108" s="89">
        <v>0</v>
      </c>
      <c r="S108" s="91">
        <v>0</v>
      </c>
      <c r="T108" s="89">
        <v>0</v>
      </c>
      <c r="U108" s="91">
        <v>0</v>
      </c>
      <c r="V108" s="89">
        <v>-1</v>
      </c>
      <c r="W108" s="91">
        <v>-1</v>
      </c>
      <c r="X108" s="88">
        <v>-1</v>
      </c>
      <c r="Y108" s="90">
        <v>-1</v>
      </c>
      <c r="Z108" s="188"/>
      <c r="AA108" s="89">
        <v>0</v>
      </c>
      <c r="AB108" s="91">
        <v>0</v>
      </c>
      <c r="AC108" s="89">
        <v>0</v>
      </c>
      <c r="AD108" s="91">
        <v>0</v>
      </c>
      <c r="AE108" s="89">
        <v>-1</v>
      </c>
      <c r="AF108" s="91">
        <v>-1</v>
      </c>
      <c r="AG108" s="88">
        <v>-1</v>
      </c>
      <c r="AH108" s="90">
        <v>-1</v>
      </c>
      <c r="AI108" s="188"/>
      <c r="AJ108" s="89">
        <v>0</v>
      </c>
      <c r="AK108" s="91">
        <v>0</v>
      </c>
      <c r="AL108" s="89">
        <v>0</v>
      </c>
      <c r="AM108" s="91">
        <v>0</v>
      </c>
      <c r="AN108" s="89">
        <v>-1</v>
      </c>
      <c r="AO108" s="91">
        <v>-1</v>
      </c>
      <c r="AP108" s="88">
        <v>-1</v>
      </c>
      <c r="AQ108" s="90">
        <v>-1</v>
      </c>
    </row>
    <row r="109" spans="1:43" s="175" customFormat="1">
      <c r="A109" s="48"/>
      <c r="B109" s="173" t="s">
        <v>304</v>
      </c>
      <c r="C109" s="170">
        <v>651</v>
      </c>
      <c r="D109" s="171">
        <v>41044</v>
      </c>
      <c r="E109" s="75">
        <v>7125</v>
      </c>
      <c r="F109" s="52" t="s">
        <v>49</v>
      </c>
      <c r="G109" s="60" t="s">
        <v>331</v>
      </c>
      <c r="H109" s="47" t="s">
        <v>130</v>
      </c>
      <c r="I109" s="44">
        <v>0</v>
      </c>
      <c r="J109" s="45">
        <v>0</v>
      </c>
      <c r="K109" s="53">
        <v>0</v>
      </c>
      <c r="L109" s="54">
        <v>0</v>
      </c>
      <c r="M109" s="53">
        <v>-3.8</v>
      </c>
      <c r="N109" s="54">
        <v>-3.8</v>
      </c>
      <c r="O109" s="53">
        <v>-3.8</v>
      </c>
      <c r="P109" s="54">
        <v>-3.8</v>
      </c>
      <c r="Q109" s="46"/>
      <c r="R109" s="44">
        <v>0</v>
      </c>
      <c r="S109" s="45">
        <v>0</v>
      </c>
      <c r="T109" s="53">
        <v>0</v>
      </c>
      <c r="U109" s="54">
        <v>0</v>
      </c>
      <c r="V109" s="53">
        <v>-3.8</v>
      </c>
      <c r="W109" s="54">
        <v>-3.8</v>
      </c>
      <c r="X109" s="53">
        <v>-3.8</v>
      </c>
      <c r="Y109" s="54">
        <v>-3.8</v>
      </c>
      <c r="Z109" s="46"/>
      <c r="AA109" s="53">
        <v>0</v>
      </c>
      <c r="AB109" s="54">
        <v>0</v>
      </c>
      <c r="AC109" s="53">
        <v>0</v>
      </c>
      <c r="AD109" s="54">
        <v>0</v>
      </c>
      <c r="AE109" s="53">
        <v>-3.9</v>
      </c>
      <c r="AF109" s="54">
        <v>-3.9</v>
      </c>
      <c r="AG109" s="53">
        <v>-3.9</v>
      </c>
      <c r="AH109" s="54">
        <v>-3.9</v>
      </c>
      <c r="AI109" s="55"/>
      <c r="AJ109" s="53">
        <v>0</v>
      </c>
      <c r="AK109" s="54">
        <v>0</v>
      </c>
      <c r="AL109" s="53">
        <v>0</v>
      </c>
      <c r="AM109" s="54">
        <v>0</v>
      </c>
      <c r="AN109" s="53">
        <v>-4</v>
      </c>
      <c r="AO109" s="54">
        <v>-4</v>
      </c>
      <c r="AP109" s="53">
        <v>-4</v>
      </c>
      <c r="AQ109" s="54">
        <v>-4</v>
      </c>
    </row>
    <row r="110" spans="1:43" s="175" customFormat="1">
      <c r="A110" s="48"/>
      <c r="B110" s="173"/>
      <c r="C110" s="170"/>
      <c r="D110" s="171"/>
      <c r="E110" s="75"/>
      <c r="F110" s="52"/>
      <c r="G110" s="60"/>
      <c r="H110" s="204" t="s">
        <v>206</v>
      </c>
      <c r="I110" s="44">
        <f>SUM(I108:I109)</f>
        <v>0</v>
      </c>
      <c r="J110" s="45">
        <f t="shared" ref="J110" si="216">SUM(J108:J109)</f>
        <v>0</v>
      </c>
      <c r="K110" s="53">
        <f t="shared" ref="K110" si="217">SUM(K108:K109)</f>
        <v>0</v>
      </c>
      <c r="L110" s="54">
        <f t="shared" ref="L110" si="218">SUM(L108:L109)</f>
        <v>0</v>
      </c>
      <c r="M110" s="53">
        <f t="shared" ref="M110" si="219">SUM(M108:M109)</f>
        <v>-4.5999999999999996</v>
      </c>
      <c r="N110" s="54">
        <f t="shared" ref="N110" si="220">SUM(N108:N109)</f>
        <v>-4.7</v>
      </c>
      <c r="O110" s="53">
        <f t="shared" ref="O110" si="221">SUM(O108:O109)</f>
        <v>-4.5999999999999996</v>
      </c>
      <c r="P110" s="54">
        <f t="shared" ref="P110" si="222">SUM(P108:P109)</f>
        <v>-4.7</v>
      </c>
      <c r="Q110" s="46"/>
      <c r="R110" s="44">
        <f>SUM(R108:R109)</f>
        <v>0</v>
      </c>
      <c r="S110" s="45">
        <f t="shared" ref="S110" si="223">SUM(S108:S109)</f>
        <v>0</v>
      </c>
      <c r="T110" s="53">
        <f t="shared" ref="T110" si="224">SUM(T108:T109)</f>
        <v>0</v>
      </c>
      <c r="U110" s="54">
        <f t="shared" ref="U110" si="225">SUM(U108:U109)</f>
        <v>0</v>
      </c>
      <c r="V110" s="53">
        <f t="shared" ref="V110" si="226">SUM(V108:V109)</f>
        <v>-4.8</v>
      </c>
      <c r="W110" s="54">
        <f t="shared" ref="W110" si="227">SUM(W108:W109)</f>
        <v>-4.8</v>
      </c>
      <c r="X110" s="53">
        <f t="shared" ref="X110" si="228">SUM(X108:X109)</f>
        <v>-4.8</v>
      </c>
      <c r="Y110" s="54">
        <f t="shared" ref="Y110" si="229">SUM(Y108:Y109)</f>
        <v>-4.8</v>
      </c>
      <c r="Z110" s="46"/>
      <c r="AA110" s="44">
        <f>SUM(AA108:AA109)</f>
        <v>0</v>
      </c>
      <c r="AB110" s="45">
        <f t="shared" ref="AB110" si="230">SUM(AB108:AB109)</f>
        <v>0</v>
      </c>
      <c r="AC110" s="53">
        <f t="shared" ref="AC110" si="231">SUM(AC108:AC109)</f>
        <v>0</v>
      </c>
      <c r="AD110" s="54">
        <f t="shared" ref="AD110" si="232">SUM(AD108:AD109)</f>
        <v>0</v>
      </c>
      <c r="AE110" s="53">
        <f t="shared" ref="AE110" si="233">SUM(AE108:AE109)</f>
        <v>-4.9000000000000004</v>
      </c>
      <c r="AF110" s="54">
        <f t="shared" ref="AF110" si="234">SUM(AF108:AF109)</f>
        <v>-4.9000000000000004</v>
      </c>
      <c r="AG110" s="53">
        <f t="shared" ref="AG110" si="235">SUM(AG108:AG109)</f>
        <v>-4.9000000000000004</v>
      </c>
      <c r="AH110" s="54">
        <f t="shared" ref="AH110" si="236">SUM(AH108:AH109)</f>
        <v>-4.9000000000000004</v>
      </c>
      <c r="AI110" s="55"/>
      <c r="AJ110" s="44">
        <f>SUM(AJ108:AJ109)</f>
        <v>0</v>
      </c>
      <c r="AK110" s="45">
        <f t="shared" ref="AK110" si="237">SUM(AK108:AK109)</f>
        <v>0</v>
      </c>
      <c r="AL110" s="53">
        <f t="shared" ref="AL110" si="238">SUM(AL108:AL109)</f>
        <v>0</v>
      </c>
      <c r="AM110" s="54">
        <f t="shared" ref="AM110" si="239">SUM(AM108:AM109)</f>
        <v>0</v>
      </c>
      <c r="AN110" s="53">
        <f t="shared" ref="AN110" si="240">SUM(AN108:AN109)</f>
        <v>-5</v>
      </c>
      <c r="AO110" s="54">
        <f t="shared" ref="AO110" si="241">SUM(AO108:AO109)</f>
        <v>-5</v>
      </c>
      <c r="AP110" s="53">
        <f t="shared" ref="AP110" si="242">SUM(AP108:AP109)</f>
        <v>-5</v>
      </c>
      <c r="AQ110" s="54">
        <f t="shared" ref="AQ110" si="243">SUM(AQ108:AQ109)</f>
        <v>-5</v>
      </c>
    </row>
    <row r="111" spans="1:43" s="175" customFormat="1">
      <c r="A111" s="48"/>
      <c r="B111" s="173"/>
      <c r="C111" s="170"/>
      <c r="D111" s="171"/>
      <c r="E111" s="75"/>
      <c r="F111" s="52"/>
      <c r="G111" s="60"/>
      <c r="H111" s="47"/>
      <c r="I111" s="44"/>
      <c r="J111" s="45"/>
      <c r="K111" s="53"/>
      <c r="L111" s="54"/>
      <c r="M111" s="53"/>
      <c r="N111" s="54"/>
      <c r="O111" s="53"/>
      <c r="P111" s="54"/>
      <c r="Q111" s="46"/>
      <c r="R111" s="44"/>
      <c r="S111" s="45"/>
      <c r="T111" s="53"/>
      <c r="U111" s="54"/>
      <c r="V111" s="53"/>
      <c r="W111" s="54"/>
      <c r="X111" s="53"/>
      <c r="Y111" s="54"/>
      <c r="Z111" s="46"/>
      <c r="AA111" s="53"/>
      <c r="AB111" s="54"/>
      <c r="AC111" s="53"/>
      <c r="AD111" s="54"/>
      <c r="AE111" s="53"/>
      <c r="AF111" s="54"/>
      <c r="AG111" s="53"/>
      <c r="AH111" s="54"/>
      <c r="AI111" s="55"/>
      <c r="AJ111" s="53"/>
      <c r="AK111" s="54"/>
      <c r="AL111" s="53"/>
      <c r="AM111" s="54"/>
      <c r="AN111" s="53"/>
      <c r="AO111" s="54"/>
      <c r="AP111" s="53"/>
      <c r="AQ111" s="54"/>
    </row>
    <row r="112" spans="1:43" s="175" customFormat="1">
      <c r="A112" s="48"/>
      <c r="B112" s="173"/>
      <c r="C112" s="170"/>
      <c r="D112" s="171"/>
      <c r="E112" s="75"/>
      <c r="F112" s="52"/>
      <c r="G112" s="60"/>
      <c r="H112" s="47"/>
      <c r="I112" s="44"/>
      <c r="J112" s="45"/>
      <c r="K112" s="53"/>
      <c r="L112" s="54"/>
      <c r="M112" s="53"/>
      <c r="N112" s="54"/>
      <c r="O112" s="53"/>
      <c r="P112" s="54"/>
      <c r="Q112" s="46"/>
      <c r="R112" s="44"/>
      <c r="S112" s="45"/>
      <c r="T112" s="53"/>
      <c r="U112" s="54"/>
      <c r="V112" s="53"/>
      <c r="W112" s="54"/>
      <c r="X112" s="53"/>
      <c r="Y112" s="54"/>
      <c r="Z112" s="46"/>
      <c r="AA112" s="53"/>
      <c r="AB112" s="54"/>
      <c r="AC112" s="53"/>
      <c r="AD112" s="54"/>
      <c r="AE112" s="53"/>
      <c r="AF112" s="54"/>
      <c r="AG112" s="53"/>
      <c r="AH112" s="54"/>
      <c r="AI112" s="55"/>
      <c r="AJ112" s="53"/>
      <c r="AK112" s="54"/>
      <c r="AL112" s="53"/>
      <c r="AM112" s="54"/>
      <c r="AN112" s="53"/>
      <c r="AO112" s="54"/>
      <c r="AP112" s="53"/>
      <c r="AQ112" s="54"/>
    </row>
    <row r="113" spans="1:43" s="175" customFormat="1">
      <c r="A113" s="48"/>
      <c r="B113" s="173" t="s">
        <v>262</v>
      </c>
      <c r="C113" s="77">
        <v>346</v>
      </c>
      <c r="D113" s="94">
        <v>40942</v>
      </c>
      <c r="E113" s="186">
        <v>377</v>
      </c>
      <c r="F113" s="32" t="s">
        <v>34</v>
      </c>
      <c r="G113" s="109" t="s">
        <v>104</v>
      </c>
      <c r="H113" s="92" t="s">
        <v>118</v>
      </c>
      <c r="I113" s="89">
        <v>0</v>
      </c>
      <c r="J113" s="91">
        <v>0</v>
      </c>
      <c r="K113" s="88">
        <v>0</v>
      </c>
      <c r="L113" s="90">
        <v>0</v>
      </c>
      <c r="M113" s="89">
        <v>0</v>
      </c>
      <c r="N113" s="91">
        <v>0</v>
      </c>
      <c r="O113" s="88">
        <v>0</v>
      </c>
      <c r="P113" s="90">
        <v>0</v>
      </c>
      <c r="Q113" s="116"/>
      <c r="R113" s="89">
        <v>0</v>
      </c>
      <c r="S113" s="91">
        <v>0</v>
      </c>
      <c r="T113" s="88">
        <v>0</v>
      </c>
      <c r="U113" s="90">
        <v>0</v>
      </c>
      <c r="V113" s="89">
        <v>0</v>
      </c>
      <c r="W113" s="91">
        <v>0</v>
      </c>
      <c r="X113" s="88">
        <v>0</v>
      </c>
      <c r="Y113" s="90">
        <v>0</v>
      </c>
      <c r="Z113" s="188"/>
      <c r="AA113" s="89">
        <v>0</v>
      </c>
      <c r="AB113" s="91">
        <v>0</v>
      </c>
      <c r="AC113" s="88">
        <v>0</v>
      </c>
      <c r="AD113" s="90">
        <v>0</v>
      </c>
      <c r="AE113" s="89">
        <v>0</v>
      </c>
      <c r="AF113" s="91">
        <v>0</v>
      </c>
      <c r="AG113" s="88">
        <v>0</v>
      </c>
      <c r="AH113" s="90">
        <v>0</v>
      </c>
      <c r="AI113" s="188"/>
      <c r="AJ113" s="89">
        <v>0</v>
      </c>
      <c r="AK113" s="91">
        <v>0</v>
      </c>
      <c r="AL113" s="88">
        <v>0</v>
      </c>
      <c r="AM113" s="90">
        <v>0</v>
      </c>
      <c r="AN113" s="89">
        <v>0</v>
      </c>
      <c r="AO113" s="91">
        <v>0</v>
      </c>
      <c r="AP113" s="88">
        <v>0</v>
      </c>
      <c r="AQ113" s="90">
        <v>0</v>
      </c>
    </row>
    <row r="114" spans="1:43">
      <c r="A114" s="60"/>
      <c r="B114" s="173" t="s">
        <v>263</v>
      </c>
      <c r="C114" s="78">
        <v>513</v>
      </c>
      <c r="D114" s="126">
        <v>40984</v>
      </c>
      <c r="E114" s="186">
        <v>449</v>
      </c>
      <c r="F114" s="32" t="s">
        <v>35</v>
      </c>
      <c r="G114" s="106" t="s">
        <v>105</v>
      </c>
      <c r="H114" s="92" t="s">
        <v>118</v>
      </c>
      <c r="I114" s="89">
        <v>0</v>
      </c>
      <c r="J114" s="91">
        <v>0</v>
      </c>
      <c r="K114" s="88">
        <v>0</v>
      </c>
      <c r="L114" s="90">
        <v>0</v>
      </c>
      <c r="M114" s="89">
        <v>0</v>
      </c>
      <c r="N114" s="91">
        <v>0</v>
      </c>
      <c r="O114" s="88">
        <v>0</v>
      </c>
      <c r="P114" s="90">
        <v>0</v>
      </c>
      <c r="Q114" s="116"/>
      <c r="R114" s="89">
        <v>0</v>
      </c>
      <c r="S114" s="91">
        <v>0</v>
      </c>
      <c r="T114" s="88">
        <v>0</v>
      </c>
      <c r="U114" s="90">
        <v>0</v>
      </c>
      <c r="V114" s="89">
        <v>0</v>
      </c>
      <c r="W114" s="91">
        <v>0</v>
      </c>
      <c r="X114" s="88">
        <v>0</v>
      </c>
      <c r="Y114" s="90">
        <v>0</v>
      </c>
      <c r="Z114" s="188"/>
      <c r="AA114" s="89">
        <v>0</v>
      </c>
      <c r="AB114" s="91">
        <v>0</v>
      </c>
      <c r="AC114" s="88">
        <v>0</v>
      </c>
      <c r="AD114" s="90">
        <v>0</v>
      </c>
      <c r="AE114" s="89">
        <v>0</v>
      </c>
      <c r="AF114" s="91">
        <v>0</v>
      </c>
      <c r="AG114" s="88">
        <v>0</v>
      </c>
      <c r="AH114" s="90">
        <v>0</v>
      </c>
      <c r="AI114" s="188"/>
      <c r="AJ114" s="89">
        <v>0</v>
      </c>
      <c r="AK114" s="91">
        <v>0</v>
      </c>
      <c r="AL114" s="88">
        <v>0</v>
      </c>
      <c r="AM114" s="90">
        <v>0</v>
      </c>
      <c r="AN114" s="89">
        <v>0</v>
      </c>
      <c r="AO114" s="91">
        <v>0</v>
      </c>
      <c r="AP114" s="88">
        <v>0</v>
      </c>
      <c r="AQ114" s="90">
        <v>0</v>
      </c>
    </row>
    <row r="115" spans="1:43">
      <c r="A115" s="48"/>
      <c r="B115" s="173" t="s">
        <v>252</v>
      </c>
      <c r="C115" s="77">
        <v>579</v>
      </c>
      <c r="D115" s="68">
        <v>41015</v>
      </c>
      <c r="E115" s="52">
        <v>1996</v>
      </c>
      <c r="F115" s="52" t="s">
        <v>85</v>
      </c>
      <c r="G115" s="106" t="s">
        <v>98</v>
      </c>
      <c r="H115" s="92" t="s">
        <v>118</v>
      </c>
      <c r="I115" s="44">
        <v>0</v>
      </c>
      <c r="J115" s="45">
        <v>0</v>
      </c>
      <c r="K115" s="53">
        <v>0</v>
      </c>
      <c r="L115" s="54">
        <v>0</v>
      </c>
      <c r="M115" s="53" t="s">
        <v>92</v>
      </c>
      <c r="N115" s="54" t="s">
        <v>92</v>
      </c>
      <c r="O115" s="53" t="s">
        <v>92</v>
      </c>
      <c r="P115" s="54" t="s">
        <v>92</v>
      </c>
      <c r="Q115" s="46"/>
      <c r="R115" s="44">
        <v>0</v>
      </c>
      <c r="S115" s="45">
        <v>0</v>
      </c>
      <c r="T115" s="53">
        <v>0</v>
      </c>
      <c r="U115" s="54">
        <v>0</v>
      </c>
      <c r="V115" s="53" t="s">
        <v>92</v>
      </c>
      <c r="W115" s="54" t="s">
        <v>92</v>
      </c>
      <c r="X115" s="53" t="s">
        <v>92</v>
      </c>
      <c r="Y115" s="54" t="s">
        <v>92</v>
      </c>
      <c r="Z115" s="46"/>
      <c r="AA115" s="53">
        <v>0</v>
      </c>
      <c r="AB115" s="54">
        <v>0</v>
      </c>
      <c r="AC115" s="53">
        <v>0</v>
      </c>
      <c r="AD115" s="54">
        <v>0</v>
      </c>
      <c r="AE115" s="53" t="s">
        <v>92</v>
      </c>
      <c r="AF115" s="54" t="s">
        <v>92</v>
      </c>
      <c r="AG115" s="53" t="s">
        <v>92</v>
      </c>
      <c r="AH115" s="54" t="s">
        <v>92</v>
      </c>
      <c r="AI115" s="55"/>
      <c r="AJ115" s="53">
        <v>0</v>
      </c>
      <c r="AK115" s="54">
        <v>0</v>
      </c>
      <c r="AL115" s="53">
        <v>0</v>
      </c>
      <c r="AM115" s="54">
        <v>0</v>
      </c>
      <c r="AN115" s="53" t="s">
        <v>92</v>
      </c>
      <c r="AO115" s="54" t="s">
        <v>92</v>
      </c>
      <c r="AP115" s="53" t="s">
        <v>92</v>
      </c>
      <c r="AQ115" s="54" t="s">
        <v>92</v>
      </c>
    </row>
    <row r="116" spans="1:43" s="175" customFormat="1">
      <c r="A116" s="48"/>
      <c r="B116" s="173"/>
      <c r="C116" s="77"/>
      <c r="D116" s="68"/>
      <c r="E116" s="52"/>
      <c r="F116" s="52"/>
      <c r="G116" s="106"/>
      <c r="H116" s="204" t="s">
        <v>206</v>
      </c>
      <c r="I116" s="44">
        <f>SUM(I114:I115)</f>
        <v>0</v>
      </c>
      <c r="J116" s="45">
        <f t="shared" ref="J116" si="244">SUM(J114:J115)</f>
        <v>0</v>
      </c>
      <c r="K116" s="53">
        <f t="shared" ref="K116" si="245">SUM(K114:K115)</f>
        <v>0</v>
      </c>
      <c r="L116" s="54">
        <f t="shared" ref="L116" si="246">SUM(L114:L115)</f>
        <v>0</v>
      </c>
      <c r="M116" s="53">
        <f t="shared" ref="M116" si="247">SUM(M114:M115)</f>
        <v>0</v>
      </c>
      <c r="N116" s="54">
        <f t="shared" ref="N116" si="248">SUM(N114:N115)</f>
        <v>0</v>
      </c>
      <c r="O116" s="53">
        <f t="shared" ref="O116" si="249">SUM(O114:O115)</f>
        <v>0</v>
      </c>
      <c r="P116" s="54">
        <f t="shared" ref="P116" si="250">SUM(P114:P115)</f>
        <v>0</v>
      </c>
      <c r="Q116" s="46"/>
      <c r="R116" s="44">
        <f>SUM(R114:R115)</f>
        <v>0</v>
      </c>
      <c r="S116" s="45">
        <f t="shared" ref="S116" si="251">SUM(S114:S115)</f>
        <v>0</v>
      </c>
      <c r="T116" s="53">
        <f t="shared" ref="T116" si="252">SUM(T114:T115)</f>
        <v>0</v>
      </c>
      <c r="U116" s="54">
        <f t="shared" ref="U116" si="253">SUM(U114:U115)</f>
        <v>0</v>
      </c>
      <c r="V116" s="53">
        <f t="shared" ref="V116" si="254">SUM(V114:V115)</f>
        <v>0</v>
      </c>
      <c r="W116" s="54">
        <f t="shared" ref="W116" si="255">SUM(W114:W115)</f>
        <v>0</v>
      </c>
      <c r="X116" s="53">
        <f t="shared" ref="X116" si="256">SUM(X114:X115)</f>
        <v>0</v>
      </c>
      <c r="Y116" s="54">
        <f t="shared" ref="Y116" si="257">SUM(Y114:Y115)</f>
        <v>0</v>
      </c>
      <c r="Z116" s="46"/>
      <c r="AA116" s="44">
        <f>SUM(AA114:AA115)</f>
        <v>0</v>
      </c>
      <c r="AB116" s="45">
        <f t="shared" ref="AB116" si="258">SUM(AB114:AB115)</f>
        <v>0</v>
      </c>
      <c r="AC116" s="53">
        <f t="shared" ref="AC116" si="259">SUM(AC114:AC115)</f>
        <v>0</v>
      </c>
      <c r="AD116" s="54">
        <f t="shared" ref="AD116" si="260">SUM(AD114:AD115)</f>
        <v>0</v>
      </c>
      <c r="AE116" s="53">
        <f t="shared" ref="AE116" si="261">SUM(AE114:AE115)</f>
        <v>0</v>
      </c>
      <c r="AF116" s="54">
        <f t="shared" ref="AF116" si="262">SUM(AF114:AF115)</f>
        <v>0</v>
      </c>
      <c r="AG116" s="53">
        <f t="shared" ref="AG116" si="263">SUM(AG114:AG115)</f>
        <v>0</v>
      </c>
      <c r="AH116" s="54">
        <f t="shared" ref="AH116" si="264">SUM(AH114:AH115)</f>
        <v>0</v>
      </c>
      <c r="AI116" s="55"/>
      <c r="AJ116" s="44">
        <f>SUM(AJ114:AJ115)</f>
        <v>0</v>
      </c>
      <c r="AK116" s="45">
        <f t="shared" ref="AK116" si="265">SUM(AK114:AK115)</f>
        <v>0</v>
      </c>
      <c r="AL116" s="53">
        <f t="shared" ref="AL116" si="266">SUM(AL114:AL115)</f>
        <v>0</v>
      </c>
      <c r="AM116" s="54">
        <f t="shared" ref="AM116" si="267">SUM(AM114:AM115)</f>
        <v>0</v>
      </c>
      <c r="AN116" s="53">
        <f t="shared" ref="AN116" si="268">SUM(AN114:AN115)</f>
        <v>0</v>
      </c>
      <c r="AO116" s="54">
        <f t="shared" ref="AO116" si="269">SUM(AO114:AO115)</f>
        <v>0</v>
      </c>
      <c r="AP116" s="53">
        <f t="shared" ref="AP116" si="270">SUM(AP114:AP115)</f>
        <v>0</v>
      </c>
      <c r="AQ116" s="54">
        <f t="shared" ref="AQ116" si="271">SUM(AQ114:AQ115)</f>
        <v>0</v>
      </c>
    </row>
    <row r="117" spans="1:43" s="175" customFormat="1">
      <c r="A117" s="48"/>
      <c r="B117" s="173"/>
      <c r="C117" s="77"/>
      <c r="D117" s="68"/>
      <c r="E117" s="52"/>
      <c r="F117" s="52"/>
      <c r="G117" s="106"/>
      <c r="H117" s="92"/>
      <c r="I117" s="44"/>
      <c r="J117" s="45"/>
      <c r="K117" s="53"/>
      <c r="L117" s="54"/>
      <c r="M117" s="53"/>
      <c r="N117" s="54"/>
      <c r="O117" s="53"/>
      <c r="P117" s="54"/>
      <c r="Q117" s="46"/>
      <c r="R117" s="44"/>
      <c r="S117" s="45"/>
      <c r="T117" s="53"/>
      <c r="U117" s="54"/>
      <c r="V117" s="53"/>
      <c r="W117" s="54"/>
      <c r="X117" s="53"/>
      <c r="Y117" s="54"/>
      <c r="Z117" s="46"/>
      <c r="AA117" s="53"/>
      <c r="AB117" s="54"/>
      <c r="AC117" s="53"/>
      <c r="AD117" s="54"/>
      <c r="AE117" s="53"/>
      <c r="AF117" s="54"/>
      <c r="AG117" s="53"/>
      <c r="AH117" s="54"/>
      <c r="AI117" s="55"/>
      <c r="AJ117" s="53"/>
      <c r="AK117" s="54"/>
      <c r="AL117" s="53"/>
      <c r="AM117" s="54"/>
      <c r="AN117" s="53"/>
      <c r="AO117" s="54"/>
      <c r="AP117" s="53"/>
      <c r="AQ117" s="54"/>
    </row>
    <row r="118" spans="1:43" s="175" customFormat="1">
      <c r="A118" s="48"/>
      <c r="B118" s="173"/>
      <c r="C118" s="77"/>
      <c r="D118" s="68"/>
      <c r="E118" s="52"/>
      <c r="F118" s="52"/>
      <c r="G118" s="106"/>
      <c r="H118" s="92"/>
      <c r="I118" s="44"/>
      <c r="J118" s="45"/>
      <c r="K118" s="53"/>
      <c r="L118" s="54"/>
      <c r="M118" s="53"/>
      <c r="N118" s="54"/>
      <c r="O118" s="53"/>
      <c r="P118" s="54"/>
      <c r="Q118" s="46"/>
      <c r="R118" s="44"/>
      <c r="S118" s="45"/>
      <c r="T118" s="53"/>
      <c r="U118" s="54"/>
      <c r="V118" s="53"/>
      <c r="W118" s="54"/>
      <c r="X118" s="53"/>
      <c r="Y118" s="54"/>
      <c r="Z118" s="46"/>
      <c r="AA118" s="53"/>
      <c r="AB118" s="54"/>
      <c r="AC118" s="53"/>
      <c r="AD118" s="54"/>
      <c r="AE118" s="53"/>
      <c r="AF118" s="54"/>
      <c r="AG118" s="53"/>
      <c r="AH118" s="54"/>
      <c r="AI118" s="55"/>
      <c r="AJ118" s="53"/>
      <c r="AK118" s="54"/>
      <c r="AL118" s="53"/>
      <c r="AM118" s="54"/>
      <c r="AN118" s="53"/>
      <c r="AO118" s="54"/>
      <c r="AP118" s="53"/>
      <c r="AQ118" s="54"/>
    </row>
    <row r="119" spans="1:43">
      <c r="A119" s="60"/>
      <c r="B119" s="173" t="s">
        <v>276</v>
      </c>
      <c r="C119" s="78">
        <v>33</v>
      </c>
      <c r="D119" s="126">
        <v>40850</v>
      </c>
      <c r="E119" s="187">
        <v>843</v>
      </c>
      <c r="F119" s="52" t="s">
        <v>60</v>
      </c>
      <c r="G119" s="80" t="s">
        <v>107</v>
      </c>
      <c r="H119" s="138" t="s">
        <v>119</v>
      </c>
      <c r="I119" s="70">
        <v>0</v>
      </c>
      <c r="J119" s="71">
        <v>0</v>
      </c>
      <c r="K119" s="70">
        <v>8.1</v>
      </c>
      <c r="L119" s="71">
        <v>21</v>
      </c>
      <c r="M119" s="70">
        <v>0</v>
      </c>
      <c r="N119" s="71">
        <v>0</v>
      </c>
      <c r="O119" s="88">
        <v>8.1</v>
      </c>
      <c r="P119" s="90">
        <v>21</v>
      </c>
      <c r="Q119" s="116"/>
      <c r="R119" s="70">
        <v>0</v>
      </c>
      <c r="S119" s="71">
        <v>0</v>
      </c>
      <c r="T119" s="70">
        <v>21</v>
      </c>
      <c r="U119" s="71">
        <v>21</v>
      </c>
      <c r="V119" s="70">
        <v>0</v>
      </c>
      <c r="W119" s="71">
        <v>0</v>
      </c>
      <c r="X119" s="88">
        <v>21</v>
      </c>
      <c r="Y119" s="90">
        <v>21</v>
      </c>
      <c r="Z119" s="188"/>
      <c r="AA119" s="70">
        <v>0</v>
      </c>
      <c r="AB119" s="71">
        <v>0</v>
      </c>
      <c r="AC119" s="70">
        <v>21.3</v>
      </c>
      <c r="AD119" s="71">
        <v>21.3</v>
      </c>
      <c r="AE119" s="70">
        <v>0</v>
      </c>
      <c r="AF119" s="71">
        <v>0</v>
      </c>
      <c r="AG119" s="88">
        <v>21.3</v>
      </c>
      <c r="AH119" s="90">
        <v>21.3</v>
      </c>
      <c r="AI119" s="188"/>
      <c r="AJ119" s="70">
        <v>0</v>
      </c>
      <c r="AK119" s="71">
        <v>0</v>
      </c>
      <c r="AL119" s="70">
        <v>21.6</v>
      </c>
      <c r="AM119" s="71">
        <v>21.6</v>
      </c>
      <c r="AN119" s="70">
        <v>0</v>
      </c>
      <c r="AO119" s="71">
        <v>0</v>
      </c>
      <c r="AP119" s="88">
        <v>21.6</v>
      </c>
      <c r="AQ119" s="90">
        <v>21.6</v>
      </c>
    </row>
    <row r="120" spans="1:43" s="175" customFormat="1">
      <c r="A120" s="60"/>
      <c r="B120" s="173" t="s">
        <v>288</v>
      </c>
      <c r="C120" s="104">
        <v>33</v>
      </c>
      <c r="D120" s="94">
        <v>40850</v>
      </c>
      <c r="E120" s="187">
        <v>5001</v>
      </c>
      <c r="F120" s="52" t="s">
        <v>66</v>
      </c>
      <c r="G120" s="120" t="s">
        <v>307</v>
      </c>
      <c r="H120" s="141" t="s">
        <v>119</v>
      </c>
      <c r="I120" s="88">
        <v>0</v>
      </c>
      <c r="J120" s="90">
        <v>0</v>
      </c>
      <c r="K120" s="88">
        <v>5.2</v>
      </c>
      <c r="L120" s="90">
        <v>5.2</v>
      </c>
      <c r="M120" s="88">
        <v>0</v>
      </c>
      <c r="N120" s="90">
        <v>0</v>
      </c>
      <c r="O120" s="88">
        <v>5.2</v>
      </c>
      <c r="P120" s="90">
        <v>5.2</v>
      </c>
      <c r="Q120" s="117"/>
      <c r="R120" s="88">
        <v>0</v>
      </c>
      <c r="S120" s="90">
        <v>0</v>
      </c>
      <c r="T120" s="88">
        <v>5.2</v>
      </c>
      <c r="U120" s="90">
        <v>5.2</v>
      </c>
      <c r="V120" s="88">
        <v>0</v>
      </c>
      <c r="W120" s="90">
        <v>0</v>
      </c>
      <c r="X120" s="88">
        <v>5.2</v>
      </c>
      <c r="Y120" s="90">
        <v>5.2</v>
      </c>
      <c r="Z120" s="189"/>
      <c r="AA120" s="88">
        <v>0</v>
      </c>
      <c r="AB120" s="90">
        <v>0</v>
      </c>
      <c r="AC120" s="88">
        <v>5.3</v>
      </c>
      <c r="AD120" s="90">
        <v>5.3</v>
      </c>
      <c r="AE120" s="88">
        <v>0</v>
      </c>
      <c r="AF120" s="90">
        <v>0</v>
      </c>
      <c r="AG120" s="88">
        <v>5.3</v>
      </c>
      <c r="AH120" s="90">
        <v>5.3</v>
      </c>
      <c r="AI120" s="189"/>
      <c r="AJ120" s="88">
        <v>0</v>
      </c>
      <c r="AK120" s="90">
        <v>0</v>
      </c>
      <c r="AL120" s="88">
        <v>5.3</v>
      </c>
      <c r="AM120" s="90">
        <v>5.3</v>
      </c>
      <c r="AN120" s="88">
        <v>0</v>
      </c>
      <c r="AO120" s="90">
        <v>0</v>
      </c>
      <c r="AP120" s="88">
        <v>5.3</v>
      </c>
      <c r="AQ120" s="90">
        <v>5.3</v>
      </c>
    </row>
    <row r="121" spans="1:43" s="175" customFormat="1">
      <c r="A121" s="60"/>
      <c r="B121" s="173" t="s">
        <v>288</v>
      </c>
      <c r="C121" s="104">
        <v>595</v>
      </c>
      <c r="D121" s="94">
        <v>41015</v>
      </c>
      <c r="E121" s="187">
        <v>5001</v>
      </c>
      <c r="F121" s="52" t="s">
        <v>66</v>
      </c>
      <c r="G121" s="120" t="s">
        <v>172</v>
      </c>
      <c r="H121" s="141" t="s">
        <v>119</v>
      </c>
      <c r="I121" s="88">
        <v>0</v>
      </c>
      <c r="J121" s="90">
        <v>0</v>
      </c>
      <c r="K121" s="88">
        <v>2.2999999999999998</v>
      </c>
      <c r="L121" s="90">
        <v>2.2999999999999998</v>
      </c>
      <c r="M121" s="88">
        <v>0</v>
      </c>
      <c r="N121" s="90">
        <v>0</v>
      </c>
      <c r="O121" s="114">
        <v>2.2999999999999998</v>
      </c>
      <c r="P121" s="115">
        <v>2.2999999999999998</v>
      </c>
      <c r="Q121" s="117"/>
      <c r="R121" s="88">
        <v>0</v>
      </c>
      <c r="S121" s="90">
        <v>0</v>
      </c>
      <c r="T121" s="88">
        <v>2.2999999999999998</v>
      </c>
      <c r="U121" s="90">
        <v>2.2999999999999998</v>
      </c>
      <c r="V121" s="88">
        <v>0</v>
      </c>
      <c r="W121" s="90">
        <v>0</v>
      </c>
      <c r="X121" s="114">
        <v>2.2999999999999998</v>
      </c>
      <c r="Y121" s="115">
        <v>2.2999999999999998</v>
      </c>
      <c r="Z121" s="189"/>
      <c r="AA121" s="88">
        <v>0</v>
      </c>
      <c r="AB121" s="90">
        <v>0</v>
      </c>
      <c r="AC121" s="88">
        <v>2.2999999999999998</v>
      </c>
      <c r="AD121" s="90">
        <v>2.2999999999999998</v>
      </c>
      <c r="AE121" s="88">
        <v>0</v>
      </c>
      <c r="AF121" s="90">
        <v>0</v>
      </c>
      <c r="AG121" s="114">
        <v>2.2999999999999998</v>
      </c>
      <c r="AH121" s="115">
        <v>2.2999999999999998</v>
      </c>
      <c r="AI121" s="189"/>
      <c r="AJ121" s="88">
        <v>0</v>
      </c>
      <c r="AK121" s="90">
        <v>0</v>
      </c>
      <c r="AL121" s="88">
        <v>2.2999999999999998</v>
      </c>
      <c r="AM121" s="90">
        <v>2.2999999999999998</v>
      </c>
      <c r="AN121" s="88">
        <v>0</v>
      </c>
      <c r="AO121" s="90">
        <v>0</v>
      </c>
      <c r="AP121" s="114">
        <v>2.2999999999999998</v>
      </c>
      <c r="AQ121" s="115">
        <v>2.2999999999999998</v>
      </c>
    </row>
    <row r="122" spans="1:43">
      <c r="A122" s="48"/>
      <c r="B122" s="173" t="s">
        <v>288</v>
      </c>
      <c r="C122" s="78">
        <v>33</v>
      </c>
      <c r="D122" s="126">
        <v>40850</v>
      </c>
      <c r="E122" s="187">
        <v>5001</v>
      </c>
      <c r="F122" s="52" t="s">
        <v>66</v>
      </c>
      <c r="G122" s="152" t="s">
        <v>178</v>
      </c>
      <c r="H122" s="141" t="s">
        <v>119</v>
      </c>
      <c r="I122" s="151" t="s">
        <v>177</v>
      </c>
      <c r="J122" s="90"/>
      <c r="K122" s="88"/>
      <c r="L122" s="90"/>
      <c r="M122" s="88"/>
      <c r="N122" s="90"/>
      <c r="O122" s="114"/>
      <c r="P122" s="115"/>
      <c r="Q122" s="117"/>
      <c r="R122" s="88"/>
      <c r="S122" s="90"/>
      <c r="T122" s="88"/>
      <c r="U122" s="90"/>
      <c r="V122" s="88"/>
      <c r="W122" s="90"/>
      <c r="X122" s="114"/>
      <c r="Y122" s="115"/>
      <c r="Z122" s="189"/>
      <c r="AA122" s="88"/>
      <c r="AB122" s="90"/>
      <c r="AC122" s="88"/>
      <c r="AD122" s="90"/>
      <c r="AE122" s="88"/>
      <c r="AF122" s="90"/>
      <c r="AG122" s="114"/>
      <c r="AH122" s="115"/>
      <c r="AI122" s="189"/>
      <c r="AJ122" s="88"/>
      <c r="AK122" s="90"/>
      <c r="AL122" s="88"/>
      <c r="AM122" s="90"/>
      <c r="AN122" s="88"/>
      <c r="AO122" s="90"/>
      <c r="AP122" s="114"/>
      <c r="AQ122" s="115"/>
    </row>
    <row r="123" spans="1:43" s="175" customFormat="1">
      <c r="A123" s="48"/>
      <c r="B123" s="173"/>
      <c r="C123" s="78"/>
      <c r="D123" s="126"/>
      <c r="E123" s="187"/>
      <c r="F123" s="52"/>
      <c r="G123" s="152"/>
      <c r="H123" s="204" t="s">
        <v>206</v>
      </c>
      <c r="I123" s="88">
        <f>SUM(I119:I122)</f>
        <v>0</v>
      </c>
      <c r="J123" s="90">
        <f t="shared" ref="J123:P123" si="272">SUM(J119:J122)</f>
        <v>0</v>
      </c>
      <c r="K123" s="88">
        <f t="shared" si="272"/>
        <v>15.600000000000001</v>
      </c>
      <c r="L123" s="90">
        <f t="shared" si="272"/>
        <v>28.5</v>
      </c>
      <c r="M123" s="88">
        <f t="shared" si="272"/>
        <v>0</v>
      </c>
      <c r="N123" s="90">
        <f t="shared" si="272"/>
        <v>0</v>
      </c>
      <c r="O123" s="88">
        <f t="shared" si="272"/>
        <v>15.600000000000001</v>
      </c>
      <c r="P123" s="90">
        <f t="shared" si="272"/>
        <v>28.5</v>
      </c>
      <c r="Q123" s="117"/>
      <c r="R123" s="88">
        <f>SUM(R119:R122)</f>
        <v>0</v>
      </c>
      <c r="S123" s="90">
        <f t="shared" ref="S123" si="273">SUM(S119:S122)</f>
        <v>0</v>
      </c>
      <c r="T123" s="88">
        <f t="shared" ref="T123" si="274">SUM(T119:T122)</f>
        <v>28.5</v>
      </c>
      <c r="U123" s="90">
        <f t="shared" ref="U123" si="275">SUM(U119:U122)</f>
        <v>28.5</v>
      </c>
      <c r="V123" s="88">
        <f t="shared" ref="V123" si="276">SUM(V119:V122)</f>
        <v>0</v>
      </c>
      <c r="W123" s="90">
        <f t="shared" ref="W123" si="277">SUM(W119:W122)</f>
        <v>0</v>
      </c>
      <c r="X123" s="88">
        <f t="shared" ref="X123" si="278">SUM(X119:X122)</f>
        <v>28.5</v>
      </c>
      <c r="Y123" s="90">
        <f t="shared" ref="Y123" si="279">SUM(Y119:Y122)</f>
        <v>28.5</v>
      </c>
      <c r="Z123" s="189"/>
      <c r="AA123" s="88">
        <f>SUM(AA119:AA122)</f>
        <v>0</v>
      </c>
      <c r="AB123" s="90">
        <f t="shared" ref="AB123" si="280">SUM(AB119:AB122)</f>
        <v>0</v>
      </c>
      <c r="AC123" s="88">
        <f t="shared" ref="AC123" si="281">SUM(AC119:AC122)</f>
        <v>28.900000000000002</v>
      </c>
      <c r="AD123" s="90">
        <f t="shared" ref="AD123" si="282">SUM(AD119:AD122)</f>
        <v>28.900000000000002</v>
      </c>
      <c r="AE123" s="88">
        <f t="shared" ref="AE123" si="283">SUM(AE119:AE122)</f>
        <v>0</v>
      </c>
      <c r="AF123" s="90">
        <f t="shared" ref="AF123" si="284">SUM(AF119:AF122)</f>
        <v>0</v>
      </c>
      <c r="AG123" s="88">
        <f t="shared" ref="AG123" si="285">SUM(AG119:AG122)</f>
        <v>28.900000000000002</v>
      </c>
      <c r="AH123" s="90">
        <f t="shared" ref="AH123" si="286">SUM(AH119:AH122)</f>
        <v>28.900000000000002</v>
      </c>
      <c r="AI123" s="189"/>
      <c r="AJ123" s="88">
        <f>SUM(AJ119:AJ122)</f>
        <v>0</v>
      </c>
      <c r="AK123" s="90">
        <f t="shared" ref="AK123" si="287">SUM(AK119:AK122)</f>
        <v>0</v>
      </c>
      <c r="AL123" s="88">
        <f t="shared" ref="AL123" si="288">SUM(AL119:AL122)</f>
        <v>29.200000000000003</v>
      </c>
      <c r="AM123" s="90">
        <f t="shared" ref="AM123" si="289">SUM(AM119:AM122)</f>
        <v>29.200000000000003</v>
      </c>
      <c r="AN123" s="88">
        <f t="shared" ref="AN123" si="290">SUM(AN119:AN122)</f>
        <v>0</v>
      </c>
      <c r="AO123" s="90">
        <f t="shared" ref="AO123" si="291">SUM(AO119:AO122)</f>
        <v>0</v>
      </c>
      <c r="AP123" s="88">
        <f t="shared" ref="AP123" si="292">SUM(AP119:AP122)</f>
        <v>29.200000000000003</v>
      </c>
      <c r="AQ123" s="90">
        <f t="shared" ref="AQ123" si="293">SUM(AQ119:AQ122)</f>
        <v>29.200000000000003</v>
      </c>
    </row>
    <row r="124" spans="1:43" s="175" customFormat="1">
      <c r="A124" s="48"/>
      <c r="B124" s="173"/>
      <c r="C124" s="78"/>
      <c r="D124" s="126"/>
      <c r="E124" s="187"/>
      <c r="F124" s="52"/>
      <c r="G124" s="152"/>
      <c r="H124" s="141"/>
      <c r="I124" s="151"/>
      <c r="J124" s="90"/>
      <c r="K124" s="88"/>
      <c r="L124" s="90"/>
      <c r="M124" s="88"/>
      <c r="N124" s="90"/>
      <c r="O124" s="114"/>
      <c r="P124" s="115"/>
      <c r="Q124" s="117"/>
      <c r="R124" s="88"/>
      <c r="S124" s="90"/>
      <c r="T124" s="88"/>
      <c r="U124" s="90"/>
      <c r="V124" s="88"/>
      <c r="W124" s="90"/>
      <c r="X124" s="114"/>
      <c r="Y124" s="115"/>
      <c r="Z124" s="189"/>
      <c r="AA124" s="88"/>
      <c r="AB124" s="90"/>
      <c r="AC124" s="88"/>
      <c r="AD124" s="90"/>
      <c r="AE124" s="88"/>
      <c r="AF124" s="90"/>
      <c r="AG124" s="114"/>
      <c r="AH124" s="115"/>
      <c r="AI124" s="189"/>
      <c r="AJ124" s="88"/>
      <c r="AK124" s="90"/>
      <c r="AL124" s="88"/>
      <c r="AM124" s="90"/>
      <c r="AN124" s="88"/>
      <c r="AO124" s="90"/>
      <c r="AP124" s="114"/>
      <c r="AQ124" s="115"/>
    </row>
    <row r="125" spans="1:43" s="175" customFormat="1">
      <c r="A125" s="48"/>
      <c r="B125" s="173"/>
      <c r="C125" s="78"/>
      <c r="D125" s="126"/>
      <c r="E125" s="187"/>
      <c r="F125" s="52"/>
      <c r="G125" s="152"/>
      <c r="H125" s="141"/>
      <c r="I125" s="151"/>
      <c r="J125" s="90"/>
      <c r="K125" s="88"/>
      <c r="L125" s="90"/>
      <c r="M125" s="88"/>
      <c r="N125" s="90"/>
      <c r="O125" s="114"/>
      <c r="P125" s="115"/>
      <c r="Q125" s="117"/>
      <c r="R125" s="88"/>
      <c r="S125" s="90"/>
      <c r="T125" s="88"/>
      <c r="U125" s="90"/>
      <c r="V125" s="88"/>
      <c r="W125" s="90"/>
      <c r="X125" s="114"/>
      <c r="Y125" s="115"/>
      <c r="Z125" s="189"/>
      <c r="AA125" s="88"/>
      <c r="AB125" s="90"/>
      <c r="AC125" s="88"/>
      <c r="AD125" s="90"/>
      <c r="AE125" s="88"/>
      <c r="AF125" s="90"/>
      <c r="AG125" s="114"/>
      <c r="AH125" s="115"/>
      <c r="AI125" s="189"/>
      <c r="AJ125" s="88"/>
      <c r="AK125" s="90"/>
      <c r="AL125" s="88"/>
      <c r="AM125" s="90"/>
      <c r="AN125" s="88"/>
      <c r="AO125" s="90"/>
      <c r="AP125" s="114"/>
      <c r="AQ125" s="115"/>
    </row>
    <row r="126" spans="1:43" s="175" customFormat="1">
      <c r="A126" s="48"/>
      <c r="B126" s="173" t="s">
        <v>290</v>
      </c>
      <c r="C126" s="104">
        <v>601</v>
      </c>
      <c r="D126" s="94">
        <v>41015</v>
      </c>
      <c r="E126" s="187">
        <v>5301</v>
      </c>
      <c r="F126" s="52" t="s">
        <v>68</v>
      </c>
      <c r="G126" s="150" t="s">
        <v>309</v>
      </c>
      <c r="H126" s="139" t="s">
        <v>122</v>
      </c>
      <c r="I126" s="111">
        <v>75.2</v>
      </c>
      <c r="J126" s="113">
        <v>21.5</v>
      </c>
      <c r="K126" s="111">
        <v>0</v>
      </c>
      <c r="L126" s="113">
        <v>0</v>
      </c>
      <c r="M126" s="111">
        <v>0</v>
      </c>
      <c r="N126" s="113">
        <v>0</v>
      </c>
      <c r="O126" s="111">
        <v>75.2</v>
      </c>
      <c r="P126" s="113">
        <v>21.5</v>
      </c>
      <c r="Q126" s="119"/>
      <c r="R126" s="111">
        <v>34.799999999999997</v>
      </c>
      <c r="S126" s="113">
        <v>21.5</v>
      </c>
      <c r="T126" s="111">
        <v>0</v>
      </c>
      <c r="U126" s="113">
        <v>0</v>
      </c>
      <c r="V126" s="111">
        <v>0</v>
      </c>
      <c r="W126" s="113">
        <v>0</v>
      </c>
      <c r="X126" s="111">
        <v>34.799999999999997</v>
      </c>
      <c r="Y126" s="113">
        <v>21.5</v>
      </c>
      <c r="Z126" s="46"/>
      <c r="AA126" s="53">
        <v>2.1</v>
      </c>
      <c r="AB126" s="54">
        <v>21.5</v>
      </c>
      <c r="AC126" s="53">
        <v>0</v>
      </c>
      <c r="AD126" s="54">
        <v>0</v>
      </c>
      <c r="AE126" s="53">
        <v>0</v>
      </c>
      <c r="AF126" s="54">
        <v>0</v>
      </c>
      <c r="AG126" s="53">
        <v>2.1</v>
      </c>
      <c r="AH126" s="54">
        <v>21.5</v>
      </c>
      <c r="AI126" s="55"/>
      <c r="AJ126" s="53">
        <v>35.200000000000003</v>
      </c>
      <c r="AK126" s="54">
        <v>21.5</v>
      </c>
      <c r="AL126" s="53">
        <v>0</v>
      </c>
      <c r="AM126" s="54">
        <v>0</v>
      </c>
      <c r="AN126" s="53">
        <v>0</v>
      </c>
      <c r="AO126" s="54">
        <v>0</v>
      </c>
      <c r="AP126" s="53">
        <v>35.200000000000003</v>
      </c>
      <c r="AQ126" s="54">
        <v>21.5</v>
      </c>
    </row>
    <row r="127" spans="1:43" s="175" customFormat="1">
      <c r="A127" s="48"/>
      <c r="B127" s="173"/>
      <c r="C127" s="104"/>
      <c r="D127" s="94"/>
      <c r="E127" s="187"/>
      <c r="F127" s="52"/>
      <c r="G127" s="150"/>
      <c r="H127" s="139"/>
      <c r="I127" s="111"/>
      <c r="J127" s="113"/>
      <c r="K127" s="111"/>
      <c r="L127" s="113"/>
      <c r="M127" s="111"/>
      <c r="N127" s="113"/>
      <c r="O127" s="111"/>
      <c r="P127" s="113"/>
      <c r="Q127" s="119"/>
      <c r="R127" s="111"/>
      <c r="S127" s="113"/>
      <c r="T127" s="111"/>
      <c r="U127" s="113"/>
      <c r="V127" s="111"/>
      <c r="W127" s="113"/>
      <c r="X127" s="111"/>
      <c r="Y127" s="113"/>
      <c r="Z127" s="46"/>
      <c r="AA127" s="53"/>
      <c r="AB127" s="54"/>
      <c r="AC127" s="53"/>
      <c r="AD127" s="54"/>
      <c r="AE127" s="53"/>
      <c r="AF127" s="54"/>
      <c r="AG127" s="53"/>
      <c r="AH127" s="54"/>
      <c r="AI127" s="55"/>
      <c r="AJ127" s="53"/>
      <c r="AK127" s="54"/>
      <c r="AL127" s="53"/>
      <c r="AM127" s="54"/>
      <c r="AN127" s="53"/>
      <c r="AO127" s="54"/>
      <c r="AP127" s="53"/>
      <c r="AQ127" s="54"/>
    </row>
    <row r="128" spans="1:43" s="175" customFormat="1">
      <c r="A128" s="48"/>
      <c r="B128" s="173"/>
      <c r="C128" s="104"/>
      <c r="D128" s="94"/>
      <c r="E128" s="187"/>
      <c r="F128" s="52"/>
      <c r="G128" s="150"/>
      <c r="H128" s="139"/>
      <c r="I128" s="111"/>
      <c r="J128" s="113"/>
      <c r="K128" s="111"/>
      <c r="L128" s="113"/>
      <c r="M128" s="111"/>
      <c r="N128" s="113"/>
      <c r="O128" s="111"/>
      <c r="P128" s="113"/>
      <c r="Q128" s="119"/>
      <c r="R128" s="111"/>
      <c r="S128" s="113"/>
      <c r="T128" s="111"/>
      <c r="U128" s="113"/>
      <c r="V128" s="111"/>
      <c r="W128" s="113"/>
      <c r="X128" s="111"/>
      <c r="Y128" s="113"/>
      <c r="Z128" s="46"/>
      <c r="AA128" s="53"/>
      <c r="AB128" s="54"/>
      <c r="AC128" s="53"/>
      <c r="AD128" s="54"/>
      <c r="AE128" s="53"/>
      <c r="AF128" s="54"/>
      <c r="AG128" s="53"/>
      <c r="AH128" s="54"/>
      <c r="AI128" s="55"/>
      <c r="AJ128" s="53"/>
      <c r="AK128" s="54"/>
      <c r="AL128" s="53"/>
      <c r="AM128" s="54"/>
      <c r="AN128" s="53"/>
      <c r="AO128" s="54"/>
      <c r="AP128" s="53"/>
      <c r="AQ128" s="54"/>
    </row>
    <row r="129" spans="1:43" s="175" customFormat="1">
      <c r="A129" s="48"/>
      <c r="B129" s="173" t="s">
        <v>283</v>
      </c>
      <c r="C129" s="78">
        <v>223</v>
      </c>
      <c r="D129" s="126">
        <v>40921</v>
      </c>
      <c r="E129" s="187">
        <v>1197</v>
      </c>
      <c r="F129" s="52" t="s">
        <v>43</v>
      </c>
      <c r="G129" s="106" t="s">
        <v>128</v>
      </c>
      <c r="H129" s="138" t="s">
        <v>131</v>
      </c>
      <c r="I129" s="89">
        <v>0</v>
      </c>
      <c r="J129" s="91">
        <v>0</v>
      </c>
      <c r="K129" s="89">
        <v>0</v>
      </c>
      <c r="L129" s="91">
        <v>0</v>
      </c>
      <c r="M129" s="89">
        <v>0</v>
      </c>
      <c r="N129" s="91">
        <v>0</v>
      </c>
      <c r="O129" s="88">
        <v>0</v>
      </c>
      <c r="P129" s="90">
        <v>0</v>
      </c>
      <c r="Q129" s="116"/>
      <c r="R129" s="89">
        <v>0</v>
      </c>
      <c r="S129" s="91">
        <v>0</v>
      </c>
      <c r="T129" s="89">
        <v>0</v>
      </c>
      <c r="U129" s="91">
        <v>0</v>
      </c>
      <c r="V129" s="89">
        <v>0</v>
      </c>
      <c r="W129" s="91">
        <v>0</v>
      </c>
      <c r="X129" s="88">
        <v>0</v>
      </c>
      <c r="Y129" s="90">
        <v>0</v>
      </c>
      <c r="Z129" s="188"/>
      <c r="AA129" s="89">
        <v>0</v>
      </c>
      <c r="AB129" s="91">
        <v>0</v>
      </c>
      <c r="AC129" s="89">
        <v>0</v>
      </c>
      <c r="AD129" s="91">
        <v>0</v>
      </c>
      <c r="AE129" s="89">
        <v>0</v>
      </c>
      <c r="AF129" s="91">
        <v>0</v>
      </c>
      <c r="AG129" s="88">
        <v>0</v>
      </c>
      <c r="AH129" s="90">
        <v>0</v>
      </c>
      <c r="AI129" s="188"/>
      <c r="AJ129" s="89">
        <v>0</v>
      </c>
      <c r="AK129" s="91">
        <v>0</v>
      </c>
      <c r="AL129" s="89">
        <v>0</v>
      </c>
      <c r="AM129" s="91">
        <v>0</v>
      </c>
      <c r="AN129" s="89">
        <v>0</v>
      </c>
      <c r="AO129" s="91">
        <v>0</v>
      </c>
      <c r="AP129" s="88">
        <v>0</v>
      </c>
      <c r="AQ129" s="90">
        <v>0</v>
      </c>
    </row>
    <row r="130" spans="1:43" s="175" customFormat="1">
      <c r="A130" s="48"/>
      <c r="B130" s="173"/>
      <c r="C130" s="78"/>
      <c r="D130" s="126"/>
      <c r="E130" s="187"/>
      <c r="F130" s="52"/>
      <c r="G130" s="106"/>
      <c r="H130" s="138"/>
      <c r="I130" s="89"/>
      <c r="J130" s="91"/>
      <c r="K130" s="89"/>
      <c r="L130" s="91"/>
      <c r="M130" s="89"/>
      <c r="N130" s="91"/>
      <c r="O130" s="88"/>
      <c r="P130" s="90"/>
      <c r="Q130" s="116"/>
      <c r="R130" s="89"/>
      <c r="S130" s="91"/>
      <c r="T130" s="89"/>
      <c r="U130" s="91"/>
      <c r="V130" s="89"/>
      <c r="W130" s="91"/>
      <c r="X130" s="88"/>
      <c r="Y130" s="90"/>
      <c r="Z130" s="188"/>
      <c r="AA130" s="89"/>
      <c r="AB130" s="91"/>
      <c r="AC130" s="89"/>
      <c r="AD130" s="91"/>
      <c r="AE130" s="89"/>
      <c r="AF130" s="91"/>
      <c r="AG130" s="88"/>
      <c r="AH130" s="90"/>
      <c r="AI130" s="188"/>
      <c r="AJ130" s="89"/>
      <c r="AK130" s="91"/>
      <c r="AL130" s="89"/>
      <c r="AM130" s="91"/>
      <c r="AN130" s="89"/>
      <c r="AO130" s="91"/>
      <c r="AP130" s="88"/>
      <c r="AQ130" s="90"/>
    </row>
    <row r="131" spans="1:43" s="175" customFormat="1">
      <c r="A131" s="48"/>
      <c r="B131" s="173"/>
      <c r="C131" s="78"/>
      <c r="D131" s="126"/>
      <c r="E131" s="187"/>
      <c r="F131" s="52"/>
      <c r="G131" s="106"/>
      <c r="H131" s="138"/>
      <c r="I131" s="89"/>
      <c r="J131" s="91"/>
      <c r="K131" s="89"/>
      <c r="L131" s="91"/>
      <c r="M131" s="89"/>
      <c r="N131" s="91"/>
      <c r="O131" s="88"/>
      <c r="P131" s="90"/>
      <c r="Q131" s="116"/>
      <c r="R131" s="89"/>
      <c r="S131" s="91"/>
      <c r="T131" s="89"/>
      <c r="U131" s="91"/>
      <c r="V131" s="89"/>
      <c r="W131" s="91"/>
      <c r="X131" s="88"/>
      <c r="Y131" s="90"/>
      <c r="Z131" s="188"/>
      <c r="AA131" s="89"/>
      <c r="AB131" s="91"/>
      <c r="AC131" s="89"/>
      <c r="AD131" s="91"/>
      <c r="AE131" s="89"/>
      <c r="AF131" s="91"/>
      <c r="AG131" s="88"/>
      <c r="AH131" s="90"/>
      <c r="AI131" s="188"/>
      <c r="AJ131" s="89"/>
      <c r="AK131" s="91"/>
      <c r="AL131" s="89"/>
      <c r="AM131" s="91"/>
      <c r="AN131" s="89"/>
      <c r="AO131" s="91"/>
      <c r="AP131" s="88"/>
      <c r="AQ131" s="90"/>
    </row>
    <row r="132" spans="1:43">
      <c r="A132" s="60"/>
      <c r="B132" s="173" t="s">
        <v>266</v>
      </c>
      <c r="C132" s="157">
        <v>609</v>
      </c>
      <c r="D132" s="159">
        <v>41024</v>
      </c>
      <c r="E132" s="52">
        <v>599</v>
      </c>
      <c r="F132" s="52" t="s">
        <v>54</v>
      </c>
      <c r="G132" s="48" t="s">
        <v>181</v>
      </c>
      <c r="H132" s="47" t="s">
        <v>91</v>
      </c>
      <c r="I132" s="44">
        <v>0</v>
      </c>
      <c r="J132" s="45">
        <v>0</v>
      </c>
      <c r="K132" s="66">
        <v>0</v>
      </c>
      <c r="L132" s="67">
        <v>0</v>
      </c>
      <c r="M132" s="44">
        <v>0</v>
      </c>
      <c r="N132" s="45">
        <v>0</v>
      </c>
      <c r="O132" s="66">
        <v>0</v>
      </c>
      <c r="P132" s="67">
        <v>0</v>
      </c>
      <c r="Q132" s="46"/>
      <c r="R132" s="44">
        <v>0</v>
      </c>
      <c r="S132" s="45">
        <v>0</v>
      </c>
      <c r="T132" s="66">
        <v>0</v>
      </c>
      <c r="U132" s="67">
        <v>0</v>
      </c>
      <c r="V132" s="44">
        <v>0</v>
      </c>
      <c r="W132" s="45">
        <v>0</v>
      </c>
      <c r="X132" s="66">
        <v>0</v>
      </c>
      <c r="Y132" s="67">
        <v>0</v>
      </c>
      <c r="Z132" s="46"/>
      <c r="AA132" s="44">
        <v>0</v>
      </c>
      <c r="AB132" s="45">
        <v>0</v>
      </c>
      <c r="AC132" s="66">
        <v>0</v>
      </c>
      <c r="AD132" s="67">
        <v>0</v>
      </c>
      <c r="AE132" s="44">
        <v>0</v>
      </c>
      <c r="AF132" s="45">
        <v>0</v>
      </c>
      <c r="AG132" s="66">
        <v>0</v>
      </c>
      <c r="AH132" s="67">
        <v>0</v>
      </c>
      <c r="AI132" s="55"/>
      <c r="AJ132" s="44">
        <v>0</v>
      </c>
      <c r="AK132" s="45">
        <v>0</v>
      </c>
      <c r="AL132" s="66">
        <v>0</v>
      </c>
      <c r="AM132" s="67">
        <v>0</v>
      </c>
      <c r="AN132" s="44">
        <v>0</v>
      </c>
      <c r="AO132" s="45">
        <v>0</v>
      </c>
      <c r="AP132" s="66">
        <v>0</v>
      </c>
      <c r="AQ132" s="67">
        <v>0</v>
      </c>
    </row>
    <row r="133" spans="1:43">
      <c r="A133" s="155"/>
      <c r="B133" s="173" t="s">
        <v>272</v>
      </c>
      <c r="C133" s="170">
        <v>628</v>
      </c>
      <c r="D133" s="171">
        <v>41036</v>
      </c>
      <c r="E133" s="52">
        <v>763</v>
      </c>
      <c r="F133" s="52" t="s">
        <v>56</v>
      </c>
      <c r="G133" s="60" t="s">
        <v>222</v>
      </c>
      <c r="H133" s="47" t="s">
        <v>91</v>
      </c>
      <c r="I133" s="158" t="s">
        <v>240</v>
      </c>
      <c r="J133" s="45"/>
      <c r="K133" s="44"/>
      <c r="L133" s="45"/>
      <c r="M133" s="44"/>
      <c r="N133" s="45"/>
      <c r="O133" s="44"/>
      <c r="P133" s="45"/>
      <c r="Q133" s="46"/>
      <c r="R133" s="44"/>
      <c r="S133" s="45"/>
      <c r="T133" s="44"/>
      <c r="U133" s="45"/>
      <c r="V133" s="44"/>
      <c r="W133" s="45"/>
      <c r="X133" s="44"/>
      <c r="Y133" s="45"/>
      <c r="Z133" s="46"/>
      <c r="AA133" s="53"/>
      <c r="AB133" s="54"/>
      <c r="AC133" s="53"/>
      <c r="AD133" s="54"/>
      <c r="AE133" s="53"/>
      <c r="AF133" s="54"/>
      <c r="AG133" s="53"/>
      <c r="AH133" s="54"/>
      <c r="AI133" s="55"/>
      <c r="AJ133" s="53"/>
      <c r="AK133" s="54"/>
      <c r="AL133" s="53"/>
      <c r="AM133" s="54"/>
      <c r="AN133" s="53"/>
      <c r="AO133" s="54"/>
      <c r="AP133" s="53"/>
      <c r="AQ133" s="54"/>
    </row>
    <row r="134" spans="1:43" s="175" customFormat="1">
      <c r="A134" s="155"/>
      <c r="B134" s="173" t="s">
        <v>247</v>
      </c>
      <c r="C134" s="77">
        <v>315</v>
      </c>
      <c r="D134" s="94">
        <v>40935</v>
      </c>
      <c r="E134" s="52">
        <v>922</v>
      </c>
      <c r="F134" s="52" t="s">
        <v>81</v>
      </c>
      <c r="G134" s="79" t="s">
        <v>125</v>
      </c>
      <c r="H134" s="92" t="s">
        <v>91</v>
      </c>
      <c r="I134" s="194">
        <v>0</v>
      </c>
      <c r="J134" s="191">
        <v>0</v>
      </c>
      <c r="K134" s="192">
        <v>0</v>
      </c>
      <c r="L134" s="193">
        <v>0</v>
      </c>
      <c r="M134" s="194">
        <v>0</v>
      </c>
      <c r="N134" s="191">
        <v>0</v>
      </c>
      <c r="O134" s="88">
        <v>0</v>
      </c>
      <c r="P134" s="90">
        <v>0</v>
      </c>
      <c r="Q134" s="195"/>
      <c r="R134" s="194">
        <v>0</v>
      </c>
      <c r="S134" s="191">
        <v>0</v>
      </c>
      <c r="T134" s="192">
        <v>0</v>
      </c>
      <c r="U134" s="193">
        <v>0</v>
      </c>
      <c r="V134" s="194">
        <v>0</v>
      </c>
      <c r="W134" s="191">
        <v>0</v>
      </c>
      <c r="X134" s="88">
        <v>0</v>
      </c>
      <c r="Y134" s="90">
        <v>0</v>
      </c>
      <c r="Z134" s="46"/>
      <c r="AA134" s="194">
        <v>0</v>
      </c>
      <c r="AB134" s="191">
        <v>0</v>
      </c>
      <c r="AC134" s="192">
        <v>0</v>
      </c>
      <c r="AD134" s="193">
        <v>0</v>
      </c>
      <c r="AE134" s="194">
        <v>0</v>
      </c>
      <c r="AF134" s="191">
        <v>0</v>
      </c>
      <c r="AG134" s="88">
        <v>0</v>
      </c>
      <c r="AH134" s="90">
        <v>0</v>
      </c>
      <c r="AI134" s="188"/>
      <c r="AJ134" s="194">
        <v>0</v>
      </c>
      <c r="AK134" s="191">
        <v>0</v>
      </c>
      <c r="AL134" s="192">
        <v>0</v>
      </c>
      <c r="AM134" s="193">
        <v>0</v>
      </c>
      <c r="AN134" s="194">
        <v>0</v>
      </c>
      <c r="AO134" s="191">
        <v>0</v>
      </c>
      <c r="AP134" s="88">
        <v>0</v>
      </c>
      <c r="AQ134" s="90">
        <v>0</v>
      </c>
    </row>
    <row r="135" spans="1:43" s="175" customFormat="1">
      <c r="A135" s="155"/>
      <c r="B135" s="173" t="s">
        <v>247</v>
      </c>
      <c r="C135" s="77">
        <v>315</v>
      </c>
      <c r="D135" s="94">
        <v>40935</v>
      </c>
      <c r="E135" s="52">
        <v>922</v>
      </c>
      <c r="F135" s="52" t="s">
        <v>81</v>
      </c>
      <c r="G135" s="79" t="s">
        <v>126</v>
      </c>
      <c r="H135" s="92" t="s">
        <v>91</v>
      </c>
      <c r="I135" s="194">
        <v>0</v>
      </c>
      <c r="J135" s="191">
        <v>0</v>
      </c>
      <c r="K135" s="192" t="s">
        <v>92</v>
      </c>
      <c r="L135" s="193" t="s">
        <v>92</v>
      </c>
      <c r="M135" s="194">
        <v>0</v>
      </c>
      <c r="N135" s="191">
        <v>0</v>
      </c>
      <c r="O135" s="192" t="s">
        <v>92</v>
      </c>
      <c r="P135" s="193" t="s">
        <v>92</v>
      </c>
      <c r="Q135" s="195"/>
      <c r="R135" s="194">
        <v>0</v>
      </c>
      <c r="S135" s="191">
        <v>0</v>
      </c>
      <c r="T135" s="192" t="s">
        <v>92</v>
      </c>
      <c r="U135" s="193" t="s">
        <v>92</v>
      </c>
      <c r="V135" s="194">
        <v>0</v>
      </c>
      <c r="W135" s="191">
        <v>0</v>
      </c>
      <c r="X135" s="192" t="s">
        <v>92</v>
      </c>
      <c r="Y135" s="193" t="s">
        <v>92</v>
      </c>
      <c r="Z135" s="46"/>
      <c r="AA135" s="89">
        <v>0</v>
      </c>
      <c r="AB135" s="91">
        <v>0</v>
      </c>
      <c r="AC135" s="88" t="s">
        <v>92</v>
      </c>
      <c r="AD135" s="90" t="s">
        <v>92</v>
      </c>
      <c r="AE135" s="89">
        <v>0</v>
      </c>
      <c r="AF135" s="91">
        <v>0</v>
      </c>
      <c r="AG135" s="88" t="s">
        <v>92</v>
      </c>
      <c r="AH135" s="90" t="s">
        <v>92</v>
      </c>
      <c r="AI135" s="188"/>
      <c r="AJ135" s="89">
        <v>0</v>
      </c>
      <c r="AK135" s="91">
        <v>0</v>
      </c>
      <c r="AL135" s="88" t="s">
        <v>92</v>
      </c>
      <c r="AM135" s="90" t="s">
        <v>92</v>
      </c>
      <c r="AN135" s="89">
        <v>0</v>
      </c>
      <c r="AO135" s="91">
        <v>0</v>
      </c>
      <c r="AP135" s="88" t="s">
        <v>92</v>
      </c>
      <c r="AQ135" s="90" t="s">
        <v>92</v>
      </c>
    </row>
    <row r="136" spans="1:43">
      <c r="A136" s="60"/>
      <c r="B136" s="173" t="s">
        <v>284</v>
      </c>
      <c r="C136" s="170">
        <v>623</v>
      </c>
      <c r="D136" s="171">
        <v>41036</v>
      </c>
      <c r="E136" s="75">
        <v>1223</v>
      </c>
      <c r="F136" s="52" t="s">
        <v>44</v>
      </c>
      <c r="G136" s="60" t="s">
        <v>233</v>
      </c>
      <c r="H136" s="47" t="s">
        <v>91</v>
      </c>
      <c r="I136" s="44">
        <v>0</v>
      </c>
      <c r="J136" s="45">
        <v>0</v>
      </c>
      <c r="K136" s="53" t="s">
        <v>95</v>
      </c>
      <c r="L136" s="54" t="s">
        <v>95</v>
      </c>
      <c r="M136" s="53">
        <v>0</v>
      </c>
      <c r="N136" s="54">
        <v>0</v>
      </c>
      <c r="O136" s="53" t="s">
        <v>95</v>
      </c>
      <c r="P136" s="54" t="s">
        <v>95</v>
      </c>
      <c r="Q136" s="46"/>
      <c r="R136" s="44">
        <v>0</v>
      </c>
      <c r="S136" s="45">
        <v>0</v>
      </c>
      <c r="T136" s="53" t="s">
        <v>95</v>
      </c>
      <c r="U136" s="54" t="s">
        <v>95</v>
      </c>
      <c r="V136" s="53">
        <v>0</v>
      </c>
      <c r="W136" s="54">
        <v>0</v>
      </c>
      <c r="X136" s="53" t="s">
        <v>95</v>
      </c>
      <c r="Y136" s="54" t="s">
        <v>95</v>
      </c>
      <c r="Z136" s="46"/>
      <c r="AA136" s="53">
        <v>0</v>
      </c>
      <c r="AB136" s="54">
        <v>0</v>
      </c>
      <c r="AC136" s="53" t="s">
        <v>95</v>
      </c>
      <c r="AD136" s="54" t="s">
        <v>95</v>
      </c>
      <c r="AE136" s="53">
        <v>0</v>
      </c>
      <c r="AF136" s="54">
        <v>0</v>
      </c>
      <c r="AG136" s="53" t="s">
        <v>95</v>
      </c>
      <c r="AH136" s="54" t="s">
        <v>95</v>
      </c>
      <c r="AI136" s="55"/>
      <c r="AJ136" s="53">
        <v>0</v>
      </c>
      <c r="AK136" s="54">
        <v>0</v>
      </c>
      <c r="AL136" s="53" t="s">
        <v>95</v>
      </c>
      <c r="AM136" s="54" t="s">
        <v>95</v>
      </c>
      <c r="AN136" s="53">
        <v>0</v>
      </c>
      <c r="AO136" s="54">
        <v>0</v>
      </c>
      <c r="AP136" s="53" t="s">
        <v>95</v>
      </c>
      <c r="AQ136" s="54" t="s">
        <v>95</v>
      </c>
    </row>
    <row r="137" spans="1:43">
      <c r="A137" s="48"/>
      <c r="B137" s="173" t="s">
        <v>284</v>
      </c>
      <c r="C137" s="170">
        <v>623</v>
      </c>
      <c r="D137" s="171">
        <v>41036</v>
      </c>
      <c r="E137" s="75">
        <v>1223</v>
      </c>
      <c r="F137" s="52" t="s">
        <v>44</v>
      </c>
      <c r="G137" s="60" t="s">
        <v>222</v>
      </c>
      <c r="H137" s="47" t="s">
        <v>91</v>
      </c>
      <c r="I137" s="44" t="s">
        <v>90</v>
      </c>
      <c r="J137" s="45" t="s">
        <v>90</v>
      </c>
      <c r="K137" s="53" t="s">
        <v>90</v>
      </c>
      <c r="L137" s="54" t="s">
        <v>90</v>
      </c>
      <c r="M137" s="53">
        <v>0</v>
      </c>
      <c r="N137" s="54">
        <v>0</v>
      </c>
      <c r="O137" s="53" t="s">
        <v>90</v>
      </c>
      <c r="P137" s="54" t="s">
        <v>90</v>
      </c>
      <c r="Q137" s="46"/>
      <c r="R137" s="44" t="s">
        <v>90</v>
      </c>
      <c r="S137" s="45" t="s">
        <v>90</v>
      </c>
      <c r="T137" s="53" t="s">
        <v>90</v>
      </c>
      <c r="U137" s="54" t="s">
        <v>90</v>
      </c>
      <c r="V137" s="53">
        <v>0</v>
      </c>
      <c r="W137" s="54">
        <v>0</v>
      </c>
      <c r="X137" s="53" t="s">
        <v>90</v>
      </c>
      <c r="Y137" s="54" t="s">
        <v>90</v>
      </c>
      <c r="Z137" s="46"/>
      <c r="AA137" s="53" t="s">
        <v>90</v>
      </c>
      <c r="AB137" s="54" t="s">
        <v>90</v>
      </c>
      <c r="AC137" s="53" t="s">
        <v>90</v>
      </c>
      <c r="AD137" s="54" t="s">
        <v>90</v>
      </c>
      <c r="AE137" s="53">
        <v>0</v>
      </c>
      <c r="AF137" s="54">
        <v>0</v>
      </c>
      <c r="AG137" s="53" t="s">
        <v>90</v>
      </c>
      <c r="AH137" s="54" t="s">
        <v>90</v>
      </c>
      <c r="AI137" s="55"/>
      <c r="AJ137" s="53" t="s">
        <v>90</v>
      </c>
      <c r="AK137" s="54" t="s">
        <v>90</v>
      </c>
      <c r="AL137" s="53" t="s">
        <v>90</v>
      </c>
      <c r="AM137" s="54" t="s">
        <v>90</v>
      </c>
      <c r="AN137" s="53">
        <v>0</v>
      </c>
      <c r="AO137" s="54">
        <v>0</v>
      </c>
      <c r="AP137" s="53" t="s">
        <v>90</v>
      </c>
      <c r="AQ137" s="54" t="s">
        <v>90</v>
      </c>
    </row>
    <row r="138" spans="1:43" s="175" customFormat="1">
      <c r="A138" s="48"/>
      <c r="B138" s="173"/>
      <c r="C138" s="170"/>
      <c r="D138" s="171"/>
      <c r="E138" s="75"/>
      <c r="F138" s="52"/>
      <c r="G138" s="60"/>
      <c r="H138" s="204" t="s">
        <v>206</v>
      </c>
      <c r="I138" s="44">
        <f>SUM(I132:I137)</f>
        <v>0</v>
      </c>
      <c r="J138" s="45">
        <f t="shared" ref="J138:P138" si="294">SUM(J132:J137)</f>
        <v>0</v>
      </c>
      <c r="K138" s="53">
        <f t="shared" si="294"/>
        <v>0</v>
      </c>
      <c r="L138" s="54">
        <f t="shared" si="294"/>
        <v>0</v>
      </c>
      <c r="M138" s="53">
        <f t="shared" si="294"/>
        <v>0</v>
      </c>
      <c r="N138" s="54">
        <f t="shared" si="294"/>
        <v>0</v>
      </c>
      <c r="O138" s="53">
        <f t="shared" si="294"/>
        <v>0</v>
      </c>
      <c r="P138" s="54">
        <f t="shared" si="294"/>
        <v>0</v>
      </c>
      <c r="Q138" s="46"/>
      <c r="R138" s="44">
        <f>SUM(R132:R137)</f>
        <v>0</v>
      </c>
      <c r="S138" s="45">
        <f t="shared" ref="S138" si="295">SUM(S132:S137)</f>
        <v>0</v>
      </c>
      <c r="T138" s="53">
        <f t="shared" ref="T138" si="296">SUM(T132:T137)</f>
        <v>0</v>
      </c>
      <c r="U138" s="54">
        <f t="shared" ref="U138" si="297">SUM(U132:U137)</f>
        <v>0</v>
      </c>
      <c r="V138" s="53">
        <f t="shared" ref="V138" si="298">SUM(V132:V137)</f>
        <v>0</v>
      </c>
      <c r="W138" s="54">
        <f t="shared" ref="W138" si="299">SUM(W132:W137)</f>
        <v>0</v>
      </c>
      <c r="X138" s="53">
        <f t="shared" ref="X138" si="300">SUM(X132:X137)</f>
        <v>0</v>
      </c>
      <c r="Y138" s="54">
        <f t="shared" ref="Y138" si="301">SUM(Y132:Y137)</f>
        <v>0</v>
      </c>
      <c r="Z138" s="46"/>
      <c r="AA138" s="44">
        <f>SUM(AA132:AA137)</f>
        <v>0</v>
      </c>
      <c r="AB138" s="45">
        <f t="shared" ref="AB138" si="302">SUM(AB132:AB137)</f>
        <v>0</v>
      </c>
      <c r="AC138" s="53">
        <f t="shared" ref="AC138" si="303">SUM(AC132:AC137)</f>
        <v>0</v>
      </c>
      <c r="AD138" s="54">
        <f t="shared" ref="AD138" si="304">SUM(AD132:AD137)</f>
        <v>0</v>
      </c>
      <c r="AE138" s="53">
        <f t="shared" ref="AE138" si="305">SUM(AE132:AE137)</f>
        <v>0</v>
      </c>
      <c r="AF138" s="54">
        <f t="shared" ref="AF138" si="306">SUM(AF132:AF137)</f>
        <v>0</v>
      </c>
      <c r="AG138" s="53">
        <f t="shared" ref="AG138" si="307">SUM(AG132:AG137)</f>
        <v>0</v>
      </c>
      <c r="AH138" s="54">
        <f t="shared" ref="AH138" si="308">SUM(AH132:AH137)</f>
        <v>0</v>
      </c>
      <c r="AI138" s="55"/>
      <c r="AJ138" s="44">
        <f>SUM(AJ132:AJ137)</f>
        <v>0</v>
      </c>
      <c r="AK138" s="45">
        <f t="shared" ref="AK138" si="309">SUM(AK132:AK137)</f>
        <v>0</v>
      </c>
      <c r="AL138" s="53">
        <f t="shared" ref="AL138" si="310">SUM(AL132:AL137)</f>
        <v>0</v>
      </c>
      <c r="AM138" s="54">
        <f t="shared" ref="AM138" si="311">SUM(AM132:AM137)</f>
        <v>0</v>
      </c>
      <c r="AN138" s="53">
        <f t="shared" ref="AN138" si="312">SUM(AN132:AN137)</f>
        <v>0</v>
      </c>
      <c r="AO138" s="54">
        <f t="shared" ref="AO138" si="313">SUM(AO132:AO137)</f>
        <v>0</v>
      </c>
      <c r="AP138" s="53">
        <f t="shared" ref="AP138" si="314">SUM(AP132:AP137)</f>
        <v>0</v>
      </c>
      <c r="AQ138" s="54">
        <f t="shared" ref="AQ138" si="315">SUM(AQ132:AQ137)</f>
        <v>0</v>
      </c>
    </row>
    <row r="139" spans="1:43" s="175" customFormat="1">
      <c r="A139" s="48"/>
      <c r="B139" s="173"/>
      <c r="C139" s="170"/>
      <c r="D139" s="171"/>
      <c r="E139" s="75"/>
      <c r="F139" s="52"/>
      <c r="G139" s="60"/>
      <c r="H139" s="47"/>
      <c r="I139" s="44"/>
      <c r="J139" s="45"/>
      <c r="K139" s="53"/>
      <c r="L139" s="54"/>
      <c r="M139" s="53"/>
      <c r="N139" s="54"/>
      <c r="O139" s="53"/>
      <c r="P139" s="54"/>
      <c r="Q139" s="46"/>
      <c r="R139" s="44"/>
      <c r="S139" s="45"/>
      <c r="T139" s="53"/>
      <c r="U139" s="54"/>
      <c r="V139" s="53"/>
      <c r="W139" s="54"/>
      <c r="X139" s="53"/>
      <c r="Y139" s="54"/>
      <c r="Z139" s="46"/>
      <c r="AA139" s="53"/>
      <c r="AB139" s="54"/>
      <c r="AC139" s="53"/>
      <c r="AD139" s="54"/>
      <c r="AE139" s="53"/>
      <c r="AF139" s="54"/>
      <c r="AG139" s="53"/>
      <c r="AH139" s="54"/>
      <c r="AI139" s="55"/>
      <c r="AJ139" s="53"/>
      <c r="AK139" s="54"/>
      <c r="AL139" s="53"/>
      <c r="AM139" s="54"/>
      <c r="AN139" s="53"/>
      <c r="AO139" s="54"/>
      <c r="AP139" s="53"/>
      <c r="AQ139" s="54"/>
    </row>
    <row r="140" spans="1:43" s="175" customFormat="1">
      <c r="A140" s="48"/>
      <c r="B140" s="173"/>
      <c r="C140" s="170"/>
      <c r="D140" s="171"/>
      <c r="E140" s="75"/>
      <c r="F140" s="52"/>
      <c r="G140" s="60"/>
      <c r="H140" s="47"/>
      <c r="I140" s="44"/>
      <c r="J140" s="45"/>
      <c r="K140" s="53"/>
      <c r="L140" s="54"/>
      <c r="M140" s="53"/>
      <c r="N140" s="54"/>
      <c r="O140" s="53"/>
      <c r="P140" s="54"/>
      <c r="Q140" s="46"/>
      <c r="R140" s="44"/>
      <c r="S140" s="45"/>
      <c r="T140" s="53"/>
      <c r="U140" s="54"/>
      <c r="V140" s="53"/>
      <c r="W140" s="54"/>
      <c r="X140" s="53"/>
      <c r="Y140" s="54"/>
      <c r="Z140" s="46"/>
      <c r="AA140" s="53"/>
      <c r="AB140" s="54"/>
      <c r="AC140" s="53"/>
      <c r="AD140" s="54"/>
      <c r="AE140" s="53"/>
      <c r="AF140" s="54"/>
      <c r="AG140" s="53"/>
      <c r="AH140" s="54"/>
      <c r="AI140" s="55"/>
      <c r="AJ140" s="53"/>
      <c r="AK140" s="54"/>
      <c r="AL140" s="53"/>
      <c r="AM140" s="54"/>
      <c r="AN140" s="53"/>
      <c r="AO140" s="54"/>
      <c r="AP140" s="53"/>
      <c r="AQ140" s="54"/>
    </row>
    <row r="141" spans="1:43" s="175" customFormat="1">
      <c r="A141" s="48"/>
      <c r="B141" s="173" t="s">
        <v>253</v>
      </c>
      <c r="C141" s="77">
        <v>550</v>
      </c>
      <c r="D141" s="68">
        <v>41015</v>
      </c>
      <c r="E141" s="52">
        <v>1998</v>
      </c>
      <c r="F141" s="52" t="s">
        <v>86</v>
      </c>
      <c r="G141" s="137" t="s">
        <v>100</v>
      </c>
      <c r="H141" s="92" t="s">
        <v>99</v>
      </c>
      <c r="I141" s="44">
        <v>-200</v>
      </c>
      <c r="J141" s="45">
        <v>-200</v>
      </c>
      <c r="K141" s="53">
        <v>200</v>
      </c>
      <c r="L141" s="54">
        <v>200</v>
      </c>
      <c r="M141" s="53">
        <v>0</v>
      </c>
      <c r="N141" s="54">
        <v>0</v>
      </c>
      <c r="O141" s="88">
        <v>0</v>
      </c>
      <c r="P141" s="90">
        <v>0</v>
      </c>
      <c r="Q141" s="46"/>
      <c r="R141" s="44">
        <v>-200</v>
      </c>
      <c r="S141" s="45">
        <v>-200</v>
      </c>
      <c r="T141" s="53">
        <v>200</v>
      </c>
      <c r="U141" s="54">
        <v>200</v>
      </c>
      <c r="V141" s="53">
        <v>0</v>
      </c>
      <c r="W141" s="54">
        <v>0</v>
      </c>
      <c r="X141" s="88">
        <v>0</v>
      </c>
      <c r="Y141" s="90">
        <v>0</v>
      </c>
      <c r="Z141" s="46"/>
      <c r="AA141" s="53">
        <v>-200</v>
      </c>
      <c r="AB141" s="54">
        <v>-200</v>
      </c>
      <c r="AC141" s="53">
        <v>200</v>
      </c>
      <c r="AD141" s="54">
        <v>200</v>
      </c>
      <c r="AE141" s="53">
        <v>0</v>
      </c>
      <c r="AF141" s="54">
        <v>0</v>
      </c>
      <c r="AG141" s="88">
        <v>0</v>
      </c>
      <c r="AH141" s="90">
        <v>0</v>
      </c>
      <c r="AI141" s="55"/>
      <c r="AJ141" s="53">
        <v>-200</v>
      </c>
      <c r="AK141" s="54">
        <v>-200</v>
      </c>
      <c r="AL141" s="53">
        <v>200</v>
      </c>
      <c r="AM141" s="54">
        <v>200</v>
      </c>
      <c r="AN141" s="53">
        <v>0</v>
      </c>
      <c r="AO141" s="54">
        <v>0</v>
      </c>
      <c r="AP141" s="88">
        <v>0</v>
      </c>
      <c r="AQ141" s="90">
        <v>0</v>
      </c>
    </row>
    <row r="142" spans="1:43" s="175" customFormat="1">
      <c r="A142" s="48"/>
      <c r="B142" s="173"/>
      <c r="C142" s="77"/>
      <c r="D142" s="68"/>
      <c r="E142" s="52"/>
      <c r="F142" s="52"/>
      <c r="G142" s="137"/>
      <c r="H142" s="92"/>
      <c r="I142" s="44"/>
      <c r="J142" s="45"/>
      <c r="K142" s="53"/>
      <c r="L142" s="54"/>
      <c r="M142" s="53"/>
      <c r="N142" s="54"/>
      <c r="O142" s="88"/>
      <c r="P142" s="90"/>
      <c r="Q142" s="46"/>
      <c r="R142" s="44"/>
      <c r="S142" s="45"/>
      <c r="T142" s="53"/>
      <c r="U142" s="54"/>
      <c r="V142" s="53"/>
      <c r="W142" s="54"/>
      <c r="X142" s="88"/>
      <c r="Y142" s="90"/>
      <c r="Z142" s="46"/>
      <c r="AA142" s="53"/>
      <c r="AB142" s="54"/>
      <c r="AC142" s="53"/>
      <c r="AD142" s="54"/>
      <c r="AE142" s="53"/>
      <c r="AF142" s="54"/>
      <c r="AG142" s="88"/>
      <c r="AH142" s="90"/>
      <c r="AI142" s="55"/>
      <c r="AJ142" s="53"/>
      <c r="AK142" s="54"/>
      <c r="AL142" s="53"/>
      <c r="AM142" s="54"/>
      <c r="AN142" s="53"/>
      <c r="AO142" s="54"/>
      <c r="AP142" s="88"/>
      <c r="AQ142" s="90"/>
    </row>
    <row r="143" spans="1:43" s="175" customFormat="1">
      <c r="A143" s="48"/>
      <c r="B143" s="173"/>
      <c r="C143" s="77"/>
      <c r="D143" s="68"/>
      <c r="E143" s="52"/>
      <c r="F143" s="52"/>
      <c r="G143" s="137"/>
      <c r="H143" s="92"/>
      <c r="I143" s="44"/>
      <c r="J143" s="45"/>
      <c r="K143" s="53"/>
      <c r="L143" s="54"/>
      <c r="M143" s="53"/>
      <c r="N143" s="54"/>
      <c r="O143" s="88"/>
      <c r="P143" s="90"/>
      <c r="Q143" s="46"/>
      <c r="R143" s="44"/>
      <c r="S143" s="45"/>
      <c r="T143" s="53"/>
      <c r="U143" s="54"/>
      <c r="V143" s="53"/>
      <c r="W143" s="54"/>
      <c r="X143" s="88"/>
      <c r="Y143" s="90"/>
      <c r="Z143" s="46"/>
      <c r="AA143" s="53"/>
      <c r="AB143" s="54"/>
      <c r="AC143" s="53"/>
      <c r="AD143" s="54"/>
      <c r="AE143" s="53"/>
      <c r="AF143" s="54"/>
      <c r="AG143" s="88"/>
      <c r="AH143" s="90"/>
      <c r="AI143" s="55"/>
      <c r="AJ143" s="53"/>
      <c r="AK143" s="54"/>
      <c r="AL143" s="53"/>
      <c r="AM143" s="54"/>
      <c r="AN143" s="53"/>
      <c r="AO143" s="54"/>
      <c r="AP143" s="88"/>
      <c r="AQ143" s="90"/>
    </row>
    <row r="144" spans="1:43" s="175" customFormat="1">
      <c r="A144" s="48"/>
      <c r="B144" s="173" t="s">
        <v>300</v>
      </c>
      <c r="C144" s="102">
        <v>365</v>
      </c>
      <c r="D144" s="131">
        <v>40942</v>
      </c>
      <c r="E144" s="187">
        <v>7087</v>
      </c>
      <c r="F144" s="52" t="s">
        <v>76</v>
      </c>
      <c r="G144" s="107" t="s">
        <v>146</v>
      </c>
      <c r="H144" s="143" t="s">
        <v>140</v>
      </c>
      <c r="I144" s="89">
        <v>-0.9</v>
      </c>
      <c r="J144" s="71">
        <v>-1</v>
      </c>
      <c r="K144" s="88">
        <v>0.1</v>
      </c>
      <c r="L144" s="90">
        <v>0.1</v>
      </c>
      <c r="M144" s="89">
        <v>-0.1</v>
      </c>
      <c r="N144" s="71">
        <v>-0.1</v>
      </c>
      <c r="O144" s="88">
        <v>-0.9</v>
      </c>
      <c r="P144" s="90">
        <v>-1</v>
      </c>
      <c r="Q144" s="116"/>
      <c r="R144" s="89">
        <v>-1.8</v>
      </c>
      <c r="S144" s="71">
        <v>-1.8</v>
      </c>
      <c r="T144" s="88">
        <v>0.1</v>
      </c>
      <c r="U144" s="90">
        <v>0.1</v>
      </c>
      <c r="V144" s="89">
        <v>-0.1</v>
      </c>
      <c r="W144" s="71">
        <v>-0.1</v>
      </c>
      <c r="X144" s="88">
        <v>-1.8</v>
      </c>
      <c r="Y144" s="90">
        <v>-1.8</v>
      </c>
      <c r="Z144" s="188"/>
      <c r="AA144" s="89">
        <v>-2.6</v>
      </c>
      <c r="AB144" s="71">
        <v>-2.6</v>
      </c>
      <c r="AC144" s="88" t="s">
        <v>89</v>
      </c>
      <c r="AD144" s="90" t="s">
        <v>89</v>
      </c>
      <c r="AE144" s="89">
        <v>-0.1</v>
      </c>
      <c r="AF144" s="71">
        <v>-0.1</v>
      </c>
      <c r="AG144" s="88">
        <v>-2.7</v>
      </c>
      <c r="AH144" s="90">
        <v>-2.7</v>
      </c>
      <c r="AI144" s="188"/>
      <c r="AJ144" s="89">
        <v>-3.3</v>
      </c>
      <c r="AK144" s="71">
        <v>-3.3</v>
      </c>
      <c r="AL144" s="88">
        <v>-0.1</v>
      </c>
      <c r="AM144" s="90">
        <v>-0.1</v>
      </c>
      <c r="AN144" s="89">
        <v>-0.2</v>
      </c>
      <c r="AO144" s="71">
        <v>-0.2</v>
      </c>
      <c r="AP144" s="88">
        <v>-3.6</v>
      </c>
      <c r="AQ144" s="90">
        <v>-3.6</v>
      </c>
    </row>
    <row r="145" spans="1:43" s="175" customFormat="1">
      <c r="A145" s="48"/>
      <c r="B145" s="173"/>
      <c r="C145" s="102"/>
      <c r="D145" s="131"/>
      <c r="E145" s="187"/>
      <c r="F145" s="52"/>
      <c r="G145" s="107"/>
      <c r="H145" s="143"/>
      <c r="I145" s="89"/>
      <c r="J145" s="71"/>
      <c r="K145" s="88"/>
      <c r="L145" s="90"/>
      <c r="M145" s="89"/>
      <c r="N145" s="71"/>
      <c r="O145" s="88"/>
      <c r="P145" s="90"/>
      <c r="Q145" s="116"/>
      <c r="R145" s="89"/>
      <c r="S145" s="71"/>
      <c r="T145" s="88"/>
      <c r="U145" s="90"/>
      <c r="V145" s="89"/>
      <c r="W145" s="71"/>
      <c r="X145" s="88"/>
      <c r="Y145" s="90"/>
      <c r="Z145" s="188"/>
      <c r="AA145" s="89"/>
      <c r="AB145" s="71"/>
      <c r="AC145" s="88"/>
      <c r="AD145" s="90"/>
      <c r="AE145" s="89"/>
      <c r="AF145" s="71"/>
      <c r="AG145" s="88"/>
      <c r="AH145" s="90"/>
      <c r="AI145" s="188"/>
      <c r="AJ145" s="89"/>
      <c r="AK145" s="71"/>
      <c r="AL145" s="88"/>
      <c r="AM145" s="90"/>
      <c r="AN145" s="89"/>
      <c r="AO145" s="71"/>
      <c r="AP145" s="88"/>
      <c r="AQ145" s="90"/>
    </row>
    <row r="146" spans="1:43" s="175" customFormat="1">
      <c r="A146" s="48"/>
      <c r="B146" s="173"/>
      <c r="C146" s="102"/>
      <c r="D146" s="131"/>
      <c r="E146" s="187"/>
      <c r="F146" s="52"/>
      <c r="G146" s="107"/>
      <c r="H146" s="143"/>
      <c r="I146" s="89"/>
      <c r="J146" s="71"/>
      <c r="K146" s="88"/>
      <c r="L146" s="90"/>
      <c r="M146" s="89"/>
      <c r="N146" s="71"/>
      <c r="O146" s="88"/>
      <c r="P146" s="90"/>
      <c r="Q146" s="116"/>
      <c r="R146" s="89"/>
      <c r="S146" s="71"/>
      <c r="T146" s="88"/>
      <c r="U146" s="90"/>
      <c r="V146" s="89"/>
      <c r="W146" s="71"/>
      <c r="X146" s="88"/>
      <c r="Y146" s="90"/>
      <c r="Z146" s="188"/>
      <c r="AA146" s="89"/>
      <c r="AB146" s="71"/>
      <c r="AC146" s="88"/>
      <c r="AD146" s="90"/>
      <c r="AE146" s="89"/>
      <c r="AF146" s="71"/>
      <c r="AG146" s="88"/>
      <c r="AH146" s="90"/>
      <c r="AI146" s="188"/>
      <c r="AJ146" s="89"/>
      <c r="AK146" s="71"/>
      <c r="AL146" s="88"/>
      <c r="AM146" s="90"/>
      <c r="AN146" s="89"/>
      <c r="AO146" s="71"/>
      <c r="AP146" s="88"/>
      <c r="AQ146" s="90"/>
    </row>
    <row r="147" spans="1:43">
      <c r="A147" s="60"/>
      <c r="B147" s="173" t="s">
        <v>254</v>
      </c>
      <c r="C147" s="78">
        <v>402</v>
      </c>
      <c r="D147" s="124">
        <v>40949</v>
      </c>
      <c r="E147" s="186">
        <v>13</v>
      </c>
      <c r="F147" s="52" t="s">
        <v>27</v>
      </c>
      <c r="G147" s="80" t="s">
        <v>27</v>
      </c>
      <c r="H147" s="213" t="s">
        <v>87</v>
      </c>
      <c r="I147" s="89">
        <v>0</v>
      </c>
      <c r="J147" s="71">
        <v>0</v>
      </c>
      <c r="K147" s="88">
        <v>-0.9</v>
      </c>
      <c r="L147" s="90">
        <v>-0.9</v>
      </c>
      <c r="M147" s="89">
        <v>0</v>
      </c>
      <c r="N147" s="71">
        <v>0</v>
      </c>
      <c r="O147" s="88">
        <v>-0.9</v>
      </c>
      <c r="P147" s="90">
        <v>-0.9</v>
      </c>
      <c r="Q147" s="116"/>
      <c r="R147" s="89">
        <v>0</v>
      </c>
      <c r="S147" s="71">
        <v>0</v>
      </c>
      <c r="T147" s="88">
        <v>-1</v>
      </c>
      <c r="U147" s="90">
        <v>-1</v>
      </c>
      <c r="V147" s="89">
        <v>0</v>
      </c>
      <c r="W147" s="71">
        <v>0</v>
      </c>
      <c r="X147" s="88">
        <v>-1</v>
      </c>
      <c r="Y147" s="90">
        <v>-1</v>
      </c>
      <c r="Z147" s="188"/>
      <c r="AA147" s="89">
        <v>0</v>
      </c>
      <c r="AB147" s="71">
        <v>0</v>
      </c>
      <c r="AC147" s="88">
        <v>-1</v>
      </c>
      <c r="AD147" s="90">
        <v>-1</v>
      </c>
      <c r="AE147" s="89">
        <v>0</v>
      </c>
      <c r="AF147" s="71">
        <v>0</v>
      </c>
      <c r="AG147" s="88">
        <v>-1</v>
      </c>
      <c r="AH147" s="90">
        <v>-1</v>
      </c>
      <c r="AI147" s="188"/>
      <c r="AJ147" s="89">
        <v>0</v>
      </c>
      <c r="AK147" s="71">
        <v>0</v>
      </c>
      <c r="AL147" s="88">
        <v>-1</v>
      </c>
      <c r="AM147" s="90">
        <v>-1</v>
      </c>
      <c r="AN147" s="89">
        <v>0</v>
      </c>
      <c r="AO147" s="71">
        <v>0</v>
      </c>
      <c r="AP147" s="88">
        <v>-1</v>
      </c>
      <c r="AQ147" s="90">
        <v>-1</v>
      </c>
    </row>
    <row r="148" spans="1:43" s="175" customFormat="1">
      <c r="A148" s="60"/>
      <c r="B148" s="173" t="s">
        <v>257</v>
      </c>
      <c r="C148" s="157">
        <v>642</v>
      </c>
      <c r="D148" s="159">
        <v>41036</v>
      </c>
      <c r="E148" s="52">
        <v>99</v>
      </c>
      <c r="F148" s="32" t="s">
        <v>30</v>
      </c>
      <c r="G148" s="48" t="s">
        <v>216</v>
      </c>
      <c r="H148" s="47" t="s">
        <v>87</v>
      </c>
      <c r="I148" s="44" t="s">
        <v>95</v>
      </c>
      <c r="J148" s="45" t="s">
        <v>95</v>
      </c>
      <c r="K148" s="44" t="s">
        <v>95</v>
      </c>
      <c r="L148" s="45" t="s">
        <v>95</v>
      </c>
      <c r="M148" s="44">
        <v>0</v>
      </c>
      <c r="N148" s="45">
        <v>0</v>
      </c>
      <c r="O148" s="44" t="s">
        <v>95</v>
      </c>
      <c r="P148" s="45" t="s">
        <v>95</v>
      </c>
      <c r="Q148" s="46"/>
      <c r="R148" s="44" t="s">
        <v>95</v>
      </c>
      <c r="S148" s="45" t="s">
        <v>95</v>
      </c>
      <c r="T148" s="44" t="s">
        <v>95</v>
      </c>
      <c r="U148" s="45" t="s">
        <v>95</v>
      </c>
      <c r="V148" s="44">
        <v>0</v>
      </c>
      <c r="W148" s="45">
        <v>0</v>
      </c>
      <c r="X148" s="44" t="s">
        <v>95</v>
      </c>
      <c r="Y148" s="45" t="s">
        <v>95</v>
      </c>
      <c r="Z148" s="46"/>
      <c r="AA148" s="53" t="s">
        <v>95</v>
      </c>
      <c r="AB148" s="54" t="s">
        <v>95</v>
      </c>
      <c r="AC148" s="53" t="s">
        <v>95</v>
      </c>
      <c r="AD148" s="54" t="s">
        <v>95</v>
      </c>
      <c r="AE148" s="53">
        <v>0</v>
      </c>
      <c r="AF148" s="54">
        <v>0</v>
      </c>
      <c r="AG148" s="53" t="s">
        <v>95</v>
      </c>
      <c r="AH148" s="54" t="s">
        <v>95</v>
      </c>
      <c r="AI148" s="55"/>
      <c r="AJ148" s="53" t="s">
        <v>95</v>
      </c>
      <c r="AK148" s="54" t="s">
        <v>95</v>
      </c>
      <c r="AL148" s="53" t="s">
        <v>95</v>
      </c>
      <c r="AM148" s="54" t="s">
        <v>95</v>
      </c>
      <c r="AN148" s="53">
        <v>0</v>
      </c>
      <c r="AO148" s="54">
        <v>0</v>
      </c>
      <c r="AP148" s="53" t="s">
        <v>95</v>
      </c>
      <c r="AQ148" s="54" t="s">
        <v>95</v>
      </c>
    </row>
    <row r="149" spans="1:43" s="175" customFormat="1">
      <c r="A149" s="60"/>
      <c r="B149" s="173" t="s">
        <v>259</v>
      </c>
      <c r="C149" s="104">
        <v>527</v>
      </c>
      <c r="D149" s="68">
        <v>40984</v>
      </c>
      <c r="E149" s="186">
        <v>249</v>
      </c>
      <c r="F149" s="32" t="s">
        <v>32</v>
      </c>
      <c r="G149" s="80" t="s">
        <v>32</v>
      </c>
      <c r="H149" s="213" t="s">
        <v>87</v>
      </c>
      <c r="I149" s="70" t="s">
        <v>90</v>
      </c>
      <c r="J149" s="71" t="s">
        <v>90</v>
      </c>
      <c r="K149" s="89">
        <v>-0.1</v>
      </c>
      <c r="L149" s="91">
        <v>-0.1</v>
      </c>
      <c r="M149" s="89">
        <v>0</v>
      </c>
      <c r="N149" s="91">
        <v>0</v>
      </c>
      <c r="O149" s="88">
        <v>-0.1</v>
      </c>
      <c r="P149" s="90">
        <v>-0.1</v>
      </c>
      <c r="Q149" s="116"/>
      <c r="R149" s="70" t="s">
        <v>90</v>
      </c>
      <c r="S149" s="71" t="s">
        <v>90</v>
      </c>
      <c r="T149" s="89">
        <v>-0.1</v>
      </c>
      <c r="U149" s="91">
        <v>-0.1</v>
      </c>
      <c r="V149" s="89">
        <v>0</v>
      </c>
      <c r="W149" s="91">
        <v>0</v>
      </c>
      <c r="X149" s="88">
        <v>-0.1</v>
      </c>
      <c r="Y149" s="90">
        <v>-0.1</v>
      </c>
      <c r="Z149" s="188"/>
      <c r="AA149" s="70" t="s">
        <v>90</v>
      </c>
      <c r="AB149" s="71" t="s">
        <v>90</v>
      </c>
      <c r="AC149" s="89">
        <v>-0.1</v>
      </c>
      <c r="AD149" s="91">
        <v>-0.1</v>
      </c>
      <c r="AE149" s="89">
        <v>0</v>
      </c>
      <c r="AF149" s="91">
        <v>0</v>
      </c>
      <c r="AG149" s="88">
        <v>-0.1</v>
      </c>
      <c r="AH149" s="90">
        <v>-0.1</v>
      </c>
      <c r="AI149" s="188"/>
      <c r="AJ149" s="70" t="s">
        <v>90</v>
      </c>
      <c r="AK149" s="71" t="s">
        <v>90</v>
      </c>
      <c r="AL149" s="89">
        <v>-0.1</v>
      </c>
      <c r="AM149" s="91">
        <v>-0.1</v>
      </c>
      <c r="AN149" s="89">
        <v>0</v>
      </c>
      <c r="AO149" s="91">
        <v>0</v>
      </c>
      <c r="AP149" s="88">
        <v>-0.1</v>
      </c>
      <c r="AQ149" s="90">
        <v>-0.1</v>
      </c>
    </row>
    <row r="150" spans="1:43">
      <c r="A150" s="48"/>
      <c r="B150" s="173" t="s">
        <v>243</v>
      </c>
      <c r="C150" s="78">
        <v>524</v>
      </c>
      <c r="D150" s="124">
        <v>40984</v>
      </c>
      <c r="E150" s="52">
        <v>268</v>
      </c>
      <c r="F150" s="52" t="s">
        <v>25</v>
      </c>
      <c r="G150" s="80" t="s">
        <v>88</v>
      </c>
      <c r="H150" s="213" t="s">
        <v>87</v>
      </c>
      <c r="I150" s="81" t="s">
        <v>89</v>
      </c>
      <c r="J150" s="84" t="s">
        <v>89</v>
      </c>
      <c r="K150" s="81" t="s">
        <v>89</v>
      </c>
      <c r="L150" s="84" t="s">
        <v>89</v>
      </c>
      <c r="M150" s="83">
        <v>0</v>
      </c>
      <c r="N150" s="86">
        <v>0</v>
      </c>
      <c r="O150" s="82" t="s">
        <v>89</v>
      </c>
      <c r="P150" s="85" t="s">
        <v>89</v>
      </c>
      <c r="Q150" s="87"/>
      <c r="R150" s="81" t="s">
        <v>89</v>
      </c>
      <c r="S150" s="84" t="s">
        <v>89</v>
      </c>
      <c r="T150" s="81" t="s">
        <v>89</v>
      </c>
      <c r="U150" s="84" t="s">
        <v>89</v>
      </c>
      <c r="V150" s="83">
        <v>0</v>
      </c>
      <c r="W150" s="86">
        <v>0</v>
      </c>
      <c r="X150" s="82" t="s">
        <v>89</v>
      </c>
      <c r="Y150" s="85" t="s">
        <v>89</v>
      </c>
      <c r="Z150" s="46"/>
      <c r="AA150" s="70" t="s">
        <v>89</v>
      </c>
      <c r="AB150" s="71" t="s">
        <v>89</v>
      </c>
      <c r="AC150" s="70" t="s">
        <v>89</v>
      </c>
      <c r="AD150" s="71" t="s">
        <v>89</v>
      </c>
      <c r="AE150" s="89">
        <v>0</v>
      </c>
      <c r="AF150" s="91">
        <v>0</v>
      </c>
      <c r="AG150" s="88" t="s">
        <v>89</v>
      </c>
      <c r="AH150" s="90" t="s">
        <v>89</v>
      </c>
      <c r="AI150" s="188"/>
      <c r="AJ150" s="70" t="s">
        <v>89</v>
      </c>
      <c r="AK150" s="71" t="s">
        <v>89</v>
      </c>
      <c r="AL150" s="70" t="s">
        <v>89</v>
      </c>
      <c r="AM150" s="71" t="s">
        <v>89</v>
      </c>
      <c r="AN150" s="89">
        <v>0</v>
      </c>
      <c r="AO150" s="91">
        <v>0</v>
      </c>
      <c r="AP150" s="88" t="s">
        <v>89</v>
      </c>
      <c r="AQ150" s="90" t="s">
        <v>89</v>
      </c>
    </row>
    <row r="151" spans="1:43">
      <c r="A151" s="48"/>
      <c r="B151" s="173" t="s">
        <v>260</v>
      </c>
      <c r="C151" s="104">
        <v>535</v>
      </c>
      <c r="D151" s="68">
        <v>40984</v>
      </c>
      <c r="E151" s="186">
        <v>309</v>
      </c>
      <c r="F151" s="32" t="s">
        <v>33</v>
      </c>
      <c r="G151" s="106" t="s">
        <v>103</v>
      </c>
      <c r="H151" s="213" t="s">
        <v>87</v>
      </c>
      <c r="I151" s="70" t="s">
        <v>89</v>
      </c>
      <c r="J151" s="71" t="s">
        <v>89</v>
      </c>
      <c r="K151" s="70" t="s">
        <v>89</v>
      </c>
      <c r="L151" s="71" t="s">
        <v>89</v>
      </c>
      <c r="M151" s="89">
        <v>0</v>
      </c>
      <c r="N151" s="91">
        <v>0</v>
      </c>
      <c r="O151" s="88" t="s">
        <v>89</v>
      </c>
      <c r="P151" s="90" t="s">
        <v>89</v>
      </c>
      <c r="Q151" s="116"/>
      <c r="R151" s="70" t="s">
        <v>89</v>
      </c>
      <c r="S151" s="71" t="s">
        <v>89</v>
      </c>
      <c r="T151" s="70" t="s">
        <v>89</v>
      </c>
      <c r="U151" s="71" t="s">
        <v>89</v>
      </c>
      <c r="V151" s="89">
        <v>0</v>
      </c>
      <c r="W151" s="91">
        <v>0</v>
      </c>
      <c r="X151" s="88" t="s">
        <v>89</v>
      </c>
      <c r="Y151" s="90" t="s">
        <v>89</v>
      </c>
      <c r="Z151" s="188"/>
      <c r="AA151" s="70" t="s">
        <v>89</v>
      </c>
      <c r="AB151" s="71" t="s">
        <v>89</v>
      </c>
      <c r="AC151" s="70" t="s">
        <v>89</v>
      </c>
      <c r="AD151" s="71" t="s">
        <v>89</v>
      </c>
      <c r="AE151" s="89">
        <v>0</v>
      </c>
      <c r="AF151" s="91">
        <v>0</v>
      </c>
      <c r="AG151" s="88" t="s">
        <v>89</v>
      </c>
      <c r="AH151" s="90" t="s">
        <v>89</v>
      </c>
      <c r="AI151" s="188"/>
      <c r="AJ151" s="70" t="s">
        <v>89</v>
      </c>
      <c r="AK151" s="71" t="s">
        <v>89</v>
      </c>
      <c r="AL151" s="70" t="s">
        <v>89</v>
      </c>
      <c r="AM151" s="71" t="s">
        <v>89</v>
      </c>
      <c r="AN151" s="89">
        <v>0</v>
      </c>
      <c r="AO151" s="91">
        <v>0</v>
      </c>
      <c r="AP151" s="88" t="s">
        <v>89</v>
      </c>
      <c r="AQ151" s="90" t="s">
        <v>89</v>
      </c>
    </row>
    <row r="152" spans="1:43" s="175" customFormat="1">
      <c r="A152" s="48"/>
      <c r="B152" s="173" t="s">
        <v>244</v>
      </c>
      <c r="C152" s="77">
        <v>352</v>
      </c>
      <c r="D152" s="94">
        <v>40942</v>
      </c>
      <c r="E152" s="52">
        <v>364</v>
      </c>
      <c r="F152" s="52" t="s">
        <v>79</v>
      </c>
      <c r="G152" s="79" t="s">
        <v>79</v>
      </c>
      <c r="H152" s="214" t="s">
        <v>87</v>
      </c>
      <c r="I152" s="81" t="s">
        <v>90</v>
      </c>
      <c r="J152" s="84" t="s">
        <v>90</v>
      </c>
      <c r="K152" s="82" t="s">
        <v>90</v>
      </c>
      <c r="L152" s="85" t="s">
        <v>90</v>
      </c>
      <c r="M152" s="83">
        <v>0</v>
      </c>
      <c r="N152" s="86">
        <v>0</v>
      </c>
      <c r="O152" s="82" t="s">
        <v>90</v>
      </c>
      <c r="P152" s="85" t="s">
        <v>90</v>
      </c>
      <c r="Q152" s="87"/>
      <c r="R152" s="81" t="s">
        <v>90</v>
      </c>
      <c r="S152" s="84" t="s">
        <v>90</v>
      </c>
      <c r="T152" s="82" t="s">
        <v>90</v>
      </c>
      <c r="U152" s="85" t="s">
        <v>90</v>
      </c>
      <c r="V152" s="83">
        <v>0</v>
      </c>
      <c r="W152" s="86">
        <v>0</v>
      </c>
      <c r="X152" s="82" t="s">
        <v>90</v>
      </c>
      <c r="Y152" s="85" t="s">
        <v>90</v>
      </c>
      <c r="Z152" s="46"/>
      <c r="AA152" s="70" t="s">
        <v>90</v>
      </c>
      <c r="AB152" s="71" t="s">
        <v>90</v>
      </c>
      <c r="AC152" s="88" t="s">
        <v>90</v>
      </c>
      <c r="AD152" s="90" t="s">
        <v>90</v>
      </c>
      <c r="AE152" s="89">
        <v>0</v>
      </c>
      <c r="AF152" s="91">
        <v>0</v>
      </c>
      <c r="AG152" s="88" t="s">
        <v>90</v>
      </c>
      <c r="AH152" s="90" t="s">
        <v>90</v>
      </c>
      <c r="AI152" s="188"/>
      <c r="AJ152" s="70" t="s">
        <v>90</v>
      </c>
      <c r="AK152" s="71" t="s">
        <v>90</v>
      </c>
      <c r="AL152" s="88" t="s">
        <v>90</v>
      </c>
      <c r="AM152" s="90" t="s">
        <v>90</v>
      </c>
      <c r="AN152" s="89">
        <v>0</v>
      </c>
      <c r="AO152" s="91">
        <v>0</v>
      </c>
      <c r="AP152" s="88" t="s">
        <v>90</v>
      </c>
      <c r="AQ152" s="90" t="s">
        <v>90</v>
      </c>
    </row>
    <row r="153" spans="1:43" s="175" customFormat="1">
      <c r="A153" s="48"/>
      <c r="B153" s="173" t="s">
        <v>264</v>
      </c>
      <c r="C153" s="157">
        <v>608</v>
      </c>
      <c r="D153" s="159">
        <v>41024</v>
      </c>
      <c r="E153" s="52">
        <v>503</v>
      </c>
      <c r="F153" s="32" t="s">
        <v>36</v>
      </c>
      <c r="G153" s="48" t="s">
        <v>182</v>
      </c>
      <c r="H153" s="47" t="s">
        <v>87</v>
      </c>
      <c r="I153" s="44">
        <v>0</v>
      </c>
      <c r="J153" s="45">
        <v>0</v>
      </c>
      <c r="K153" s="44" t="s">
        <v>92</v>
      </c>
      <c r="L153" s="45" t="s">
        <v>92</v>
      </c>
      <c r="M153" s="44" t="s">
        <v>92</v>
      </c>
      <c r="N153" s="45" t="s">
        <v>92</v>
      </c>
      <c r="O153" s="44" t="s">
        <v>92</v>
      </c>
      <c r="P153" s="45" t="s">
        <v>92</v>
      </c>
      <c r="Q153" s="46"/>
      <c r="R153" s="44">
        <v>0</v>
      </c>
      <c r="S153" s="45">
        <v>0</v>
      </c>
      <c r="T153" s="44" t="s">
        <v>92</v>
      </c>
      <c r="U153" s="45" t="s">
        <v>92</v>
      </c>
      <c r="V153" s="44" t="s">
        <v>92</v>
      </c>
      <c r="W153" s="45" t="s">
        <v>92</v>
      </c>
      <c r="X153" s="44" t="s">
        <v>92</v>
      </c>
      <c r="Y153" s="45" t="s">
        <v>92</v>
      </c>
      <c r="Z153" s="46"/>
      <c r="AA153" s="53">
        <v>0</v>
      </c>
      <c r="AB153" s="54">
        <v>0</v>
      </c>
      <c r="AC153" s="53" t="s">
        <v>92</v>
      </c>
      <c r="AD153" s="54" t="s">
        <v>92</v>
      </c>
      <c r="AE153" s="53" t="s">
        <v>92</v>
      </c>
      <c r="AF153" s="54" t="s">
        <v>92</v>
      </c>
      <c r="AG153" s="53" t="s">
        <v>92</v>
      </c>
      <c r="AH153" s="54" t="s">
        <v>92</v>
      </c>
      <c r="AI153" s="55"/>
      <c r="AJ153" s="53">
        <v>0</v>
      </c>
      <c r="AK153" s="54">
        <v>0</v>
      </c>
      <c r="AL153" s="53" t="s">
        <v>92</v>
      </c>
      <c r="AM153" s="54" t="s">
        <v>92</v>
      </c>
      <c r="AN153" s="53" t="s">
        <v>92</v>
      </c>
      <c r="AO153" s="54" t="s">
        <v>92</v>
      </c>
      <c r="AP153" s="53" t="s">
        <v>92</v>
      </c>
      <c r="AQ153" s="54" t="s">
        <v>92</v>
      </c>
    </row>
    <row r="154" spans="1:43">
      <c r="A154" s="48"/>
      <c r="B154" s="173" t="s">
        <v>265</v>
      </c>
      <c r="C154" s="104">
        <v>582</v>
      </c>
      <c r="D154" s="94">
        <v>41015</v>
      </c>
      <c r="E154" s="187">
        <v>517</v>
      </c>
      <c r="F154" s="52" t="s">
        <v>37</v>
      </c>
      <c r="G154" s="106" t="s">
        <v>106</v>
      </c>
      <c r="H154" s="215" t="s">
        <v>87</v>
      </c>
      <c r="I154" s="111" t="s">
        <v>90</v>
      </c>
      <c r="J154" s="113" t="s">
        <v>90</v>
      </c>
      <c r="K154" s="111" t="s">
        <v>90</v>
      </c>
      <c r="L154" s="113" t="s">
        <v>90</v>
      </c>
      <c r="M154" s="111">
        <v>0</v>
      </c>
      <c r="N154" s="113">
        <v>0</v>
      </c>
      <c r="O154" s="111" t="s">
        <v>90</v>
      </c>
      <c r="P154" s="113" t="s">
        <v>90</v>
      </c>
      <c r="Q154" s="119"/>
      <c r="R154" s="111" t="s">
        <v>90</v>
      </c>
      <c r="S154" s="113" t="s">
        <v>90</v>
      </c>
      <c r="T154" s="111" t="s">
        <v>90</v>
      </c>
      <c r="U154" s="113" t="s">
        <v>90</v>
      </c>
      <c r="V154" s="111">
        <v>0</v>
      </c>
      <c r="W154" s="113">
        <v>0</v>
      </c>
      <c r="X154" s="111" t="s">
        <v>90</v>
      </c>
      <c r="Y154" s="113" t="s">
        <v>90</v>
      </c>
      <c r="Z154" s="46"/>
      <c r="AA154" s="53" t="s">
        <v>90</v>
      </c>
      <c r="AB154" s="54" t="s">
        <v>90</v>
      </c>
      <c r="AC154" s="53" t="s">
        <v>90</v>
      </c>
      <c r="AD154" s="54" t="s">
        <v>90</v>
      </c>
      <c r="AE154" s="53">
        <v>0</v>
      </c>
      <c r="AF154" s="54">
        <v>0</v>
      </c>
      <c r="AG154" s="53" t="s">
        <v>90</v>
      </c>
      <c r="AH154" s="54" t="s">
        <v>90</v>
      </c>
      <c r="AI154" s="55"/>
      <c r="AJ154" s="53" t="s">
        <v>90</v>
      </c>
      <c r="AK154" s="54" t="s">
        <v>90</v>
      </c>
      <c r="AL154" s="53" t="s">
        <v>90</v>
      </c>
      <c r="AM154" s="54" t="s">
        <v>90</v>
      </c>
      <c r="AN154" s="53">
        <v>0</v>
      </c>
      <c r="AO154" s="54">
        <v>0</v>
      </c>
      <c r="AP154" s="53" t="s">
        <v>90</v>
      </c>
      <c r="AQ154" s="54" t="s">
        <v>90</v>
      </c>
    </row>
    <row r="155" spans="1:43">
      <c r="A155" s="60"/>
      <c r="B155" s="173" t="s">
        <v>266</v>
      </c>
      <c r="C155" s="157">
        <v>613</v>
      </c>
      <c r="D155" s="159">
        <v>41024</v>
      </c>
      <c r="E155" s="52">
        <v>599</v>
      </c>
      <c r="F155" s="52" t="s">
        <v>54</v>
      </c>
      <c r="G155" s="203" t="s">
        <v>202</v>
      </c>
      <c r="H155" s="47" t="s">
        <v>87</v>
      </c>
      <c r="I155" s="158" t="s">
        <v>212</v>
      </c>
      <c r="J155" s="45"/>
      <c r="K155" s="66"/>
      <c r="L155" s="67"/>
      <c r="M155" s="44"/>
      <c r="N155" s="45"/>
      <c r="O155" s="66"/>
      <c r="P155" s="67"/>
      <c r="Q155" s="46"/>
      <c r="R155" s="44"/>
      <c r="S155" s="45"/>
      <c r="T155" s="66"/>
      <c r="U155" s="67"/>
      <c r="V155" s="44"/>
      <c r="W155" s="45"/>
      <c r="X155" s="66"/>
      <c r="Y155" s="67"/>
      <c r="Z155" s="46"/>
      <c r="AA155" s="44"/>
      <c r="AB155" s="45"/>
      <c r="AC155" s="66"/>
      <c r="AD155" s="67"/>
      <c r="AE155" s="44"/>
      <c r="AF155" s="45"/>
      <c r="AG155" s="66"/>
      <c r="AH155" s="67"/>
      <c r="AI155" s="55"/>
      <c r="AJ155" s="44"/>
      <c r="AK155" s="45"/>
      <c r="AL155" s="66"/>
      <c r="AM155" s="67"/>
      <c r="AN155" s="44"/>
      <c r="AO155" s="45"/>
      <c r="AP155" s="66"/>
      <c r="AQ155" s="67"/>
    </row>
    <row r="156" spans="1:43">
      <c r="A156" s="48"/>
      <c r="B156" s="173" t="s">
        <v>266</v>
      </c>
      <c r="C156" s="157">
        <v>614</v>
      </c>
      <c r="D156" s="159">
        <v>41024</v>
      </c>
      <c r="E156" s="52">
        <v>599</v>
      </c>
      <c r="F156" s="52" t="s">
        <v>54</v>
      </c>
      <c r="G156" s="48" t="s">
        <v>203</v>
      </c>
      <c r="H156" s="47" t="s">
        <v>87</v>
      </c>
      <c r="I156" s="158" t="s">
        <v>212</v>
      </c>
      <c r="J156" s="45"/>
      <c r="K156" s="66"/>
      <c r="L156" s="67"/>
      <c r="M156" s="44"/>
      <c r="N156" s="45"/>
      <c r="O156" s="66"/>
      <c r="P156" s="67"/>
      <c r="Q156" s="46"/>
      <c r="R156" s="44"/>
      <c r="S156" s="45"/>
      <c r="T156" s="66"/>
      <c r="U156" s="67"/>
      <c r="V156" s="44"/>
      <c r="W156" s="45"/>
      <c r="X156" s="66"/>
      <c r="Y156" s="67"/>
      <c r="Z156" s="46"/>
      <c r="AA156" s="44"/>
      <c r="AB156" s="45"/>
      <c r="AC156" s="66"/>
      <c r="AD156" s="67"/>
      <c r="AE156" s="44"/>
      <c r="AF156" s="45"/>
      <c r="AG156" s="66"/>
      <c r="AH156" s="67"/>
      <c r="AI156" s="55"/>
      <c r="AJ156" s="44"/>
      <c r="AK156" s="45"/>
      <c r="AL156" s="66"/>
      <c r="AM156" s="67"/>
      <c r="AN156" s="44"/>
      <c r="AO156" s="45"/>
      <c r="AP156" s="66"/>
      <c r="AQ156" s="67"/>
    </row>
    <row r="157" spans="1:43" s="175" customFormat="1">
      <c r="A157" s="48"/>
      <c r="B157" s="173" t="s">
        <v>268</v>
      </c>
      <c r="C157" s="170">
        <v>630</v>
      </c>
      <c r="D157" s="171">
        <v>41036</v>
      </c>
      <c r="E157" s="52">
        <v>691</v>
      </c>
      <c r="F157" s="52" t="s">
        <v>38</v>
      </c>
      <c r="G157" s="60" t="s">
        <v>219</v>
      </c>
      <c r="H157" s="47" t="s">
        <v>87</v>
      </c>
      <c r="I157" s="44" t="s">
        <v>190</v>
      </c>
      <c r="J157" s="45" t="s">
        <v>190</v>
      </c>
      <c r="K157" s="44" t="s">
        <v>190</v>
      </c>
      <c r="L157" s="45" t="s">
        <v>190</v>
      </c>
      <c r="M157" s="44" t="s">
        <v>190</v>
      </c>
      <c r="N157" s="45" t="s">
        <v>190</v>
      </c>
      <c r="O157" s="44" t="s">
        <v>190</v>
      </c>
      <c r="P157" s="45" t="s">
        <v>190</v>
      </c>
      <c r="Q157" s="46"/>
      <c r="R157" s="44" t="s">
        <v>190</v>
      </c>
      <c r="S157" s="45" t="s">
        <v>190</v>
      </c>
      <c r="T157" s="44" t="s">
        <v>190</v>
      </c>
      <c r="U157" s="45" t="s">
        <v>190</v>
      </c>
      <c r="V157" s="44" t="s">
        <v>190</v>
      </c>
      <c r="W157" s="45" t="s">
        <v>190</v>
      </c>
      <c r="X157" s="44" t="s">
        <v>190</v>
      </c>
      <c r="Y157" s="45" t="s">
        <v>190</v>
      </c>
      <c r="Z157" s="46"/>
      <c r="AA157" s="53" t="s">
        <v>190</v>
      </c>
      <c r="AB157" s="54" t="s">
        <v>190</v>
      </c>
      <c r="AC157" s="53" t="s">
        <v>190</v>
      </c>
      <c r="AD157" s="54" t="s">
        <v>190</v>
      </c>
      <c r="AE157" s="53" t="s">
        <v>190</v>
      </c>
      <c r="AF157" s="54" t="s">
        <v>190</v>
      </c>
      <c r="AG157" s="53" t="s">
        <v>190</v>
      </c>
      <c r="AH157" s="54" t="s">
        <v>190</v>
      </c>
      <c r="AI157" s="55"/>
      <c r="AJ157" s="53" t="s">
        <v>190</v>
      </c>
      <c r="AK157" s="54" t="s">
        <v>190</v>
      </c>
      <c r="AL157" s="53" t="s">
        <v>190</v>
      </c>
      <c r="AM157" s="54" t="s">
        <v>190</v>
      </c>
      <c r="AN157" s="53" t="s">
        <v>190</v>
      </c>
      <c r="AO157" s="54" t="s">
        <v>190</v>
      </c>
      <c r="AP157" s="53" t="s">
        <v>190</v>
      </c>
      <c r="AQ157" s="54" t="s">
        <v>190</v>
      </c>
    </row>
    <row r="158" spans="1:43" s="175" customFormat="1">
      <c r="A158" s="48"/>
      <c r="B158" s="173" t="s">
        <v>269</v>
      </c>
      <c r="C158" s="170">
        <v>353</v>
      </c>
      <c r="D158" s="171">
        <v>40942</v>
      </c>
      <c r="E158" s="52">
        <v>693</v>
      </c>
      <c r="F158" s="52" t="s">
        <v>55</v>
      </c>
      <c r="G158" s="48" t="s">
        <v>185</v>
      </c>
      <c r="H158" s="47" t="s">
        <v>87</v>
      </c>
      <c r="I158" s="44" t="s">
        <v>90</v>
      </c>
      <c r="J158" s="45" t="s">
        <v>90</v>
      </c>
      <c r="K158" s="44" t="s">
        <v>90</v>
      </c>
      <c r="L158" s="45" t="s">
        <v>90</v>
      </c>
      <c r="M158" s="44">
        <v>0</v>
      </c>
      <c r="N158" s="45">
        <v>0</v>
      </c>
      <c r="O158" s="44" t="s">
        <v>90</v>
      </c>
      <c r="P158" s="45" t="s">
        <v>90</v>
      </c>
      <c r="Q158" s="46"/>
      <c r="R158" s="44" t="s">
        <v>90</v>
      </c>
      <c r="S158" s="45" t="s">
        <v>90</v>
      </c>
      <c r="T158" s="44" t="s">
        <v>90</v>
      </c>
      <c r="U158" s="45" t="s">
        <v>90</v>
      </c>
      <c r="V158" s="44">
        <v>0</v>
      </c>
      <c r="W158" s="45">
        <v>0</v>
      </c>
      <c r="X158" s="44" t="s">
        <v>90</v>
      </c>
      <c r="Y158" s="45" t="s">
        <v>90</v>
      </c>
      <c r="Z158" s="46"/>
      <c r="AA158" s="53" t="s">
        <v>90</v>
      </c>
      <c r="AB158" s="54" t="s">
        <v>90</v>
      </c>
      <c r="AC158" s="53" t="s">
        <v>90</v>
      </c>
      <c r="AD158" s="54" t="s">
        <v>90</v>
      </c>
      <c r="AE158" s="53">
        <v>0</v>
      </c>
      <c r="AF158" s="54">
        <v>0</v>
      </c>
      <c r="AG158" s="53" t="s">
        <v>90</v>
      </c>
      <c r="AH158" s="54" t="s">
        <v>90</v>
      </c>
      <c r="AI158" s="55"/>
      <c r="AJ158" s="53" t="s">
        <v>90</v>
      </c>
      <c r="AK158" s="54" t="s">
        <v>90</v>
      </c>
      <c r="AL158" s="53" t="s">
        <v>90</v>
      </c>
      <c r="AM158" s="54" t="s">
        <v>90</v>
      </c>
      <c r="AN158" s="53">
        <v>0</v>
      </c>
      <c r="AO158" s="54">
        <v>0</v>
      </c>
      <c r="AP158" s="53" t="s">
        <v>90</v>
      </c>
      <c r="AQ158" s="54" t="s">
        <v>90</v>
      </c>
    </row>
    <row r="159" spans="1:43">
      <c r="A159" s="60"/>
      <c r="B159" s="173" t="s">
        <v>245</v>
      </c>
      <c r="C159" s="77">
        <v>531</v>
      </c>
      <c r="D159" s="94">
        <v>40984</v>
      </c>
      <c r="E159" s="52">
        <v>704</v>
      </c>
      <c r="F159" s="52" t="s">
        <v>18</v>
      </c>
      <c r="G159" s="79" t="s">
        <v>18</v>
      </c>
      <c r="H159" s="93" t="s">
        <v>87</v>
      </c>
      <c r="I159" s="81" t="s">
        <v>89</v>
      </c>
      <c r="J159" s="84" t="s">
        <v>89</v>
      </c>
      <c r="K159" s="81" t="s">
        <v>89</v>
      </c>
      <c r="L159" s="84" t="s">
        <v>89</v>
      </c>
      <c r="M159" s="83">
        <v>0</v>
      </c>
      <c r="N159" s="86">
        <v>0</v>
      </c>
      <c r="O159" s="82" t="s">
        <v>89</v>
      </c>
      <c r="P159" s="85" t="s">
        <v>89</v>
      </c>
      <c r="Q159" s="87"/>
      <c r="R159" s="81" t="s">
        <v>89</v>
      </c>
      <c r="S159" s="84" t="s">
        <v>89</v>
      </c>
      <c r="T159" s="81" t="s">
        <v>89</v>
      </c>
      <c r="U159" s="84" t="s">
        <v>89</v>
      </c>
      <c r="V159" s="83">
        <v>0</v>
      </c>
      <c r="W159" s="86">
        <v>0</v>
      </c>
      <c r="X159" s="82" t="s">
        <v>89</v>
      </c>
      <c r="Y159" s="85" t="s">
        <v>89</v>
      </c>
      <c r="Z159" s="46"/>
      <c r="AA159" s="70" t="s">
        <v>89</v>
      </c>
      <c r="AB159" s="71" t="s">
        <v>89</v>
      </c>
      <c r="AC159" s="70" t="s">
        <v>89</v>
      </c>
      <c r="AD159" s="71" t="s">
        <v>89</v>
      </c>
      <c r="AE159" s="89">
        <v>0</v>
      </c>
      <c r="AF159" s="91">
        <v>0</v>
      </c>
      <c r="AG159" s="88" t="s">
        <v>89</v>
      </c>
      <c r="AH159" s="90" t="s">
        <v>89</v>
      </c>
      <c r="AI159" s="188"/>
      <c r="AJ159" s="70" t="s">
        <v>89</v>
      </c>
      <c r="AK159" s="71" t="s">
        <v>89</v>
      </c>
      <c r="AL159" s="70" t="s">
        <v>89</v>
      </c>
      <c r="AM159" s="71" t="s">
        <v>89</v>
      </c>
      <c r="AN159" s="89">
        <v>0</v>
      </c>
      <c r="AO159" s="91">
        <v>0</v>
      </c>
      <c r="AP159" s="88" t="s">
        <v>89</v>
      </c>
      <c r="AQ159" s="90" t="s">
        <v>89</v>
      </c>
    </row>
    <row r="160" spans="1:43">
      <c r="A160" s="164"/>
      <c r="B160" s="173" t="s">
        <v>270</v>
      </c>
      <c r="C160" s="170">
        <v>638</v>
      </c>
      <c r="D160" s="171">
        <v>41036</v>
      </c>
      <c r="E160" s="52">
        <v>725</v>
      </c>
      <c r="F160" s="52" t="s">
        <v>39</v>
      </c>
      <c r="G160" s="60" t="s">
        <v>220</v>
      </c>
      <c r="H160" s="47" t="s">
        <v>87</v>
      </c>
      <c r="I160" s="44" t="s">
        <v>90</v>
      </c>
      <c r="J160" s="45" t="s">
        <v>90</v>
      </c>
      <c r="K160" s="44" t="s">
        <v>90</v>
      </c>
      <c r="L160" s="45" t="s">
        <v>90</v>
      </c>
      <c r="M160" s="44">
        <v>0</v>
      </c>
      <c r="N160" s="45">
        <v>0</v>
      </c>
      <c r="O160" s="44" t="s">
        <v>90</v>
      </c>
      <c r="P160" s="45" t="s">
        <v>90</v>
      </c>
      <c r="Q160" s="46"/>
      <c r="R160" s="44" t="s">
        <v>90</v>
      </c>
      <c r="S160" s="45" t="s">
        <v>90</v>
      </c>
      <c r="T160" s="44" t="s">
        <v>90</v>
      </c>
      <c r="U160" s="45" t="s">
        <v>90</v>
      </c>
      <c r="V160" s="44">
        <v>0</v>
      </c>
      <c r="W160" s="45">
        <v>0</v>
      </c>
      <c r="X160" s="44" t="s">
        <v>90</v>
      </c>
      <c r="Y160" s="45" t="s">
        <v>90</v>
      </c>
      <c r="Z160" s="46"/>
      <c r="AA160" s="53" t="s">
        <v>90</v>
      </c>
      <c r="AB160" s="54" t="s">
        <v>90</v>
      </c>
      <c r="AC160" s="53" t="s">
        <v>90</v>
      </c>
      <c r="AD160" s="54" t="s">
        <v>90</v>
      </c>
      <c r="AE160" s="53">
        <v>0</v>
      </c>
      <c r="AF160" s="54">
        <v>0</v>
      </c>
      <c r="AG160" s="53" t="s">
        <v>90</v>
      </c>
      <c r="AH160" s="54" t="s">
        <v>90</v>
      </c>
      <c r="AI160" s="55"/>
      <c r="AJ160" s="53" t="s">
        <v>90</v>
      </c>
      <c r="AK160" s="54" t="s">
        <v>90</v>
      </c>
      <c r="AL160" s="53" t="s">
        <v>90</v>
      </c>
      <c r="AM160" s="54" t="s">
        <v>90</v>
      </c>
      <c r="AN160" s="53">
        <v>0</v>
      </c>
      <c r="AO160" s="54">
        <v>0</v>
      </c>
      <c r="AP160" s="53" t="s">
        <v>90</v>
      </c>
      <c r="AQ160" s="54" t="s">
        <v>90</v>
      </c>
    </row>
    <row r="161" spans="1:43">
      <c r="A161" s="163"/>
      <c r="B161" s="173" t="s">
        <v>271</v>
      </c>
      <c r="C161" s="170">
        <v>632</v>
      </c>
      <c r="D161" s="171">
        <v>41036</v>
      </c>
      <c r="E161" s="52">
        <v>749</v>
      </c>
      <c r="F161" s="52" t="s">
        <v>40</v>
      </c>
      <c r="G161" s="60" t="s">
        <v>221</v>
      </c>
      <c r="H161" s="47" t="s">
        <v>87</v>
      </c>
      <c r="I161" s="44" t="s">
        <v>90</v>
      </c>
      <c r="J161" s="45" t="s">
        <v>90</v>
      </c>
      <c r="K161" s="44">
        <v>-0.5</v>
      </c>
      <c r="L161" s="45">
        <v>-0.5</v>
      </c>
      <c r="M161" s="44">
        <v>0</v>
      </c>
      <c r="N161" s="45">
        <v>0</v>
      </c>
      <c r="O161" s="44">
        <v>-0.5</v>
      </c>
      <c r="P161" s="45">
        <v>-0.5</v>
      </c>
      <c r="Q161" s="46"/>
      <c r="R161" s="44" t="s">
        <v>90</v>
      </c>
      <c r="S161" s="45" t="s">
        <v>90</v>
      </c>
      <c r="T161" s="44">
        <v>-0.5</v>
      </c>
      <c r="U161" s="45">
        <v>-0.5</v>
      </c>
      <c r="V161" s="44">
        <v>0</v>
      </c>
      <c r="W161" s="45">
        <v>0</v>
      </c>
      <c r="X161" s="44">
        <v>-0.5</v>
      </c>
      <c r="Y161" s="45">
        <v>-0.5</v>
      </c>
      <c r="Z161" s="46"/>
      <c r="AA161" s="53" t="s">
        <v>90</v>
      </c>
      <c r="AB161" s="54" t="s">
        <v>90</v>
      </c>
      <c r="AC161" s="53">
        <v>-0.5</v>
      </c>
      <c r="AD161" s="54">
        <v>-0.5</v>
      </c>
      <c r="AE161" s="53">
        <v>0</v>
      </c>
      <c r="AF161" s="54">
        <v>0</v>
      </c>
      <c r="AG161" s="53">
        <v>-0.5</v>
      </c>
      <c r="AH161" s="54">
        <v>-0.5</v>
      </c>
      <c r="AI161" s="55"/>
      <c r="AJ161" s="53" t="s">
        <v>90</v>
      </c>
      <c r="AK161" s="54" t="s">
        <v>90</v>
      </c>
      <c r="AL161" s="53">
        <v>-0.5</v>
      </c>
      <c r="AM161" s="54">
        <v>-0.5</v>
      </c>
      <c r="AN161" s="53">
        <v>0</v>
      </c>
      <c r="AO161" s="54">
        <v>0</v>
      </c>
      <c r="AP161" s="53">
        <v>-0.5</v>
      </c>
      <c r="AQ161" s="54">
        <v>-0.5</v>
      </c>
    </row>
    <row r="162" spans="1:43">
      <c r="A162" s="163"/>
      <c r="B162" s="173" t="s">
        <v>273</v>
      </c>
      <c r="C162" s="170">
        <v>640</v>
      </c>
      <c r="D162" s="171">
        <v>41036</v>
      </c>
      <c r="E162" s="52">
        <v>787</v>
      </c>
      <c r="F162" s="52" t="s">
        <v>57</v>
      </c>
      <c r="G162" s="60" t="s">
        <v>223</v>
      </c>
      <c r="H162" s="47" t="s">
        <v>87</v>
      </c>
      <c r="I162" s="44" t="s">
        <v>90</v>
      </c>
      <c r="J162" s="45" t="s">
        <v>90</v>
      </c>
      <c r="K162" s="53">
        <v>-0.2</v>
      </c>
      <c r="L162" s="54">
        <v>-0.2</v>
      </c>
      <c r="M162" s="53">
        <v>0</v>
      </c>
      <c r="N162" s="54">
        <v>0</v>
      </c>
      <c r="O162" s="53">
        <v>-0.2</v>
      </c>
      <c r="P162" s="54">
        <v>-0.2</v>
      </c>
      <c r="Q162" s="46"/>
      <c r="R162" s="44" t="s">
        <v>90</v>
      </c>
      <c r="S162" s="45" t="s">
        <v>90</v>
      </c>
      <c r="T162" s="53">
        <v>-0.2</v>
      </c>
      <c r="U162" s="54">
        <v>-0.2</v>
      </c>
      <c r="V162" s="53">
        <v>0</v>
      </c>
      <c r="W162" s="54">
        <v>0</v>
      </c>
      <c r="X162" s="53">
        <v>-0.2</v>
      </c>
      <c r="Y162" s="54">
        <v>-0.2</v>
      </c>
      <c r="Z162" s="46"/>
      <c r="AA162" s="53" t="s">
        <v>90</v>
      </c>
      <c r="AB162" s="54" t="s">
        <v>90</v>
      </c>
      <c r="AC162" s="53">
        <v>-0.2</v>
      </c>
      <c r="AD162" s="54">
        <v>-0.2</v>
      </c>
      <c r="AE162" s="53">
        <v>0</v>
      </c>
      <c r="AF162" s="54">
        <v>0</v>
      </c>
      <c r="AG162" s="53">
        <v>-0.2</v>
      </c>
      <c r="AH162" s="54">
        <v>-0.2</v>
      </c>
      <c r="AI162" s="55"/>
      <c r="AJ162" s="53" t="s">
        <v>90</v>
      </c>
      <c r="AK162" s="54" t="s">
        <v>90</v>
      </c>
      <c r="AL162" s="53">
        <v>-0.2</v>
      </c>
      <c r="AM162" s="54">
        <v>-0.2</v>
      </c>
      <c r="AN162" s="53">
        <v>0</v>
      </c>
      <c r="AO162" s="54">
        <v>0</v>
      </c>
      <c r="AP162" s="53">
        <v>-0.2</v>
      </c>
      <c r="AQ162" s="54">
        <v>-0.2</v>
      </c>
    </row>
    <row r="163" spans="1:43" s="175" customFormat="1" ht="25.5">
      <c r="A163" s="163"/>
      <c r="B163" s="173" t="s">
        <v>278</v>
      </c>
      <c r="C163" s="170">
        <v>643</v>
      </c>
      <c r="D163" s="171">
        <v>41036</v>
      </c>
      <c r="E163" s="52">
        <v>885</v>
      </c>
      <c r="F163" s="52" t="s">
        <v>62</v>
      </c>
      <c r="G163" s="68" t="s">
        <v>226</v>
      </c>
      <c r="H163" s="47" t="s">
        <v>87</v>
      </c>
      <c r="I163" s="44" t="s">
        <v>89</v>
      </c>
      <c r="J163" s="45" t="s">
        <v>89</v>
      </c>
      <c r="K163" s="53" t="s">
        <v>89</v>
      </c>
      <c r="L163" s="54" t="s">
        <v>89</v>
      </c>
      <c r="M163" s="53">
        <v>0</v>
      </c>
      <c r="N163" s="54">
        <v>0</v>
      </c>
      <c r="O163" s="53" t="s">
        <v>89</v>
      </c>
      <c r="P163" s="54" t="s">
        <v>89</v>
      </c>
      <c r="Q163" s="46"/>
      <c r="R163" s="44" t="s">
        <v>89</v>
      </c>
      <c r="S163" s="45" t="s">
        <v>89</v>
      </c>
      <c r="T163" s="53" t="s">
        <v>89</v>
      </c>
      <c r="U163" s="54" t="s">
        <v>89</v>
      </c>
      <c r="V163" s="53">
        <v>0</v>
      </c>
      <c r="W163" s="54">
        <v>0</v>
      </c>
      <c r="X163" s="53" t="s">
        <v>89</v>
      </c>
      <c r="Y163" s="54" t="s">
        <v>89</v>
      </c>
      <c r="Z163" s="46"/>
      <c r="AA163" s="53" t="s">
        <v>89</v>
      </c>
      <c r="AB163" s="54" t="s">
        <v>89</v>
      </c>
      <c r="AC163" s="53" t="s">
        <v>89</v>
      </c>
      <c r="AD163" s="54" t="s">
        <v>89</v>
      </c>
      <c r="AE163" s="53">
        <v>0</v>
      </c>
      <c r="AF163" s="54">
        <v>0</v>
      </c>
      <c r="AG163" s="53" t="s">
        <v>89</v>
      </c>
      <c r="AH163" s="54" t="s">
        <v>89</v>
      </c>
      <c r="AI163" s="55"/>
      <c r="AJ163" s="53" t="s">
        <v>89</v>
      </c>
      <c r="AK163" s="54" t="s">
        <v>89</v>
      </c>
      <c r="AL163" s="53" t="s">
        <v>89</v>
      </c>
      <c r="AM163" s="54" t="s">
        <v>89</v>
      </c>
      <c r="AN163" s="53">
        <v>0</v>
      </c>
      <c r="AO163" s="54">
        <v>0</v>
      </c>
      <c r="AP163" s="53" t="s">
        <v>89</v>
      </c>
      <c r="AQ163" s="54" t="s">
        <v>89</v>
      </c>
    </row>
    <row r="164" spans="1:43" s="175" customFormat="1">
      <c r="A164" s="163"/>
      <c r="B164" s="173" t="s">
        <v>279</v>
      </c>
      <c r="C164" s="104">
        <v>582</v>
      </c>
      <c r="D164" s="68">
        <v>41015</v>
      </c>
      <c r="E164" s="52">
        <v>887</v>
      </c>
      <c r="F164" s="52" t="s">
        <v>41</v>
      </c>
      <c r="G164" s="60" t="s">
        <v>197</v>
      </c>
      <c r="H164" s="47" t="s">
        <v>87</v>
      </c>
      <c r="I164" s="158" t="s">
        <v>213</v>
      </c>
      <c r="J164" s="45"/>
      <c r="K164" s="53"/>
      <c r="L164" s="54"/>
      <c r="M164" s="53"/>
      <c r="N164" s="54"/>
      <c r="O164" s="53"/>
      <c r="P164" s="54"/>
      <c r="Q164" s="46"/>
      <c r="R164" s="44"/>
      <c r="S164" s="45"/>
      <c r="T164" s="53"/>
      <c r="U164" s="54"/>
      <c r="V164" s="53"/>
      <c r="W164" s="54"/>
      <c r="X164" s="53"/>
      <c r="Y164" s="54"/>
      <c r="Z164" s="46"/>
      <c r="AA164" s="53"/>
      <c r="AB164" s="54"/>
      <c r="AC164" s="53"/>
      <c r="AD164" s="54"/>
      <c r="AE164" s="53"/>
      <c r="AF164" s="54"/>
      <c r="AG164" s="53"/>
      <c r="AH164" s="54"/>
      <c r="AI164" s="55"/>
      <c r="AJ164" s="53"/>
      <c r="AK164" s="54"/>
      <c r="AL164" s="53"/>
      <c r="AM164" s="54"/>
      <c r="AN164" s="53"/>
      <c r="AO164" s="54"/>
      <c r="AP164" s="53"/>
      <c r="AQ164" s="54"/>
    </row>
    <row r="165" spans="1:43">
      <c r="A165" s="48"/>
      <c r="B165" s="173" t="s">
        <v>279</v>
      </c>
      <c r="C165" s="104">
        <v>531</v>
      </c>
      <c r="D165" s="68">
        <v>40984</v>
      </c>
      <c r="E165" s="52">
        <v>887</v>
      </c>
      <c r="F165" s="52" t="s">
        <v>41</v>
      </c>
      <c r="G165" s="60" t="s">
        <v>198</v>
      </c>
      <c r="H165" s="47" t="s">
        <v>87</v>
      </c>
      <c r="I165" s="158" t="s">
        <v>214</v>
      </c>
      <c r="J165" s="45"/>
      <c r="K165" s="53"/>
      <c r="L165" s="54"/>
      <c r="M165" s="53"/>
      <c r="N165" s="54"/>
      <c r="O165" s="53"/>
      <c r="P165" s="54"/>
      <c r="Q165" s="46"/>
      <c r="R165" s="44"/>
      <c r="S165" s="45"/>
      <c r="T165" s="53"/>
      <c r="U165" s="54"/>
      <c r="V165" s="53"/>
      <c r="W165" s="54"/>
      <c r="X165" s="53"/>
      <c r="Y165" s="54"/>
      <c r="Z165" s="46"/>
      <c r="AA165" s="53"/>
      <c r="AB165" s="54"/>
      <c r="AC165" s="53"/>
      <c r="AD165" s="54"/>
      <c r="AE165" s="53"/>
      <c r="AF165" s="54"/>
      <c r="AG165" s="53"/>
      <c r="AH165" s="54"/>
      <c r="AI165" s="55"/>
      <c r="AJ165" s="53"/>
      <c r="AK165" s="54"/>
      <c r="AL165" s="53"/>
      <c r="AM165" s="54"/>
      <c r="AN165" s="53"/>
      <c r="AO165" s="54"/>
      <c r="AP165" s="53"/>
      <c r="AQ165" s="54"/>
    </row>
    <row r="166" spans="1:43" s="175" customFormat="1">
      <c r="A166" s="48"/>
      <c r="B166" s="173" t="s">
        <v>279</v>
      </c>
      <c r="C166" s="104">
        <v>670</v>
      </c>
      <c r="D166" s="68">
        <v>41036</v>
      </c>
      <c r="E166" s="52">
        <v>887</v>
      </c>
      <c r="F166" s="52" t="s">
        <v>41</v>
      </c>
      <c r="G166" s="60" t="s">
        <v>199</v>
      </c>
      <c r="H166" s="47" t="s">
        <v>87</v>
      </c>
      <c r="I166" s="154" t="s">
        <v>323</v>
      </c>
      <c r="J166" s="91"/>
      <c r="K166" s="89"/>
      <c r="L166" s="91"/>
      <c r="M166" s="89"/>
      <c r="N166" s="91"/>
      <c r="O166" s="88"/>
      <c r="P166" s="90"/>
      <c r="Q166" s="116"/>
      <c r="R166" s="89"/>
      <c r="S166" s="91"/>
      <c r="T166" s="89"/>
      <c r="U166" s="91"/>
      <c r="V166" s="89"/>
      <c r="W166" s="91"/>
      <c r="X166" s="88"/>
      <c r="Y166" s="90"/>
      <c r="Z166" s="188"/>
      <c r="AA166" s="89"/>
      <c r="AB166" s="91"/>
      <c r="AC166" s="89"/>
      <c r="AD166" s="91"/>
      <c r="AE166" s="89"/>
      <c r="AF166" s="91"/>
      <c r="AG166" s="88"/>
      <c r="AH166" s="90"/>
      <c r="AI166" s="188"/>
      <c r="AJ166" s="89"/>
      <c r="AK166" s="91"/>
      <c r="AL166" s="89"/>
      <c r="AM166" s="91"/>
      <c r="AN166" s="89"/>
      <c r="AO166" s="91"/>
      <c r="AP166" s="88"/>
      <c r="AQ166" s="90"/>
    </row>
    <row r="167" spans="1:43" s="175" customFormat="1">
      <c r="A167" s="48"/>
      <c r="B167" s="173" t="s">
        <v>279</v>
      </c>
      <c r="C167" s="104">
        <v>581</v>
      </c>
      <c r="D167" s="68">
        <v>41015</v>
      </c>
      <c r="E167" s="52">
        <v>887</v>
      </c>
      <c r="F167" s="52" t="s">
        <v>41</v>
      </c>
      <c r="G167" s="60" t="s">
        <v>200</v>
      </c>
      <c r="H167" s="47" t="s">
        <v>87</v>
      </c>
      <c r="I167" s="158" t="s">
        <v>215</v>
      </c>
      <c r="J167" s="45"/>
      <c r="K167" s="53"/>
      <c r="L167" s="54"/>
      <c r="M167" s="53"/>
      <c r="N167" s="54"/>
      <c r="O167" s="53"/>
      <c r="P167" s="54"/>
      <c r="Q167" s="46"/>
      <c r="R167" s="44"/>
      <c r="S167" s="45"/>
      <c r="T167" s="53"/>
      <c r="U167" s="54"/>
      <c r="V167" s="53"/>
      <c r="W167" s="54"/>
      <c r="X167" s="53"/>
      <c r="Y167" s="54"/>
      <c r="Z167" s="46"/>
      <c r="AA167" s="53"/>
      <c r="AB167" s="54"/>
      <c r="AC167" s="53"/>
      <c r="AD167" s="54"/>
      <c r="AE167" s="53"/>
      <c r="AF167" s="54"/>
      <c r="AG167" s="53"/>
      <c r="AH167" s="54"/>
      <c r="AI167" s="55"/>
      <c r="AJ167" s="53"/>
      <c r="AK167" s="54"/>
      <c r="AL167" s="53"/>
      <c r="AM167" s="54"/>
      <c r="AN167" s="53"/>
      <c r="AO167" s="54"/>
      <c r="AP167" s="53"/>
      <c r="AQ167" s="54"/>
    </row>
    <row r="168" spans="1:43">
      <c r="A168" s="48"/>
      <c r="B168" s="173" t="s">
        <v>280</v>
      </c>
      <c r="C168" s="170">
        <v>641</v>
      </c>
      <c r="D168" s="171">
        <v>41036</v>
      </c>
      <c r="E168" s="52">
        <v>897</v>
      </c>
      <c r="F168" s="52" t="s">
        <v>242</v>
      </c>
      <c r="G168" s="200" t="s">
        <v>241</v>
      </c>
      <c r="H168" s="47" t="s">
        <v>87</v>
      </c>
      <c r="I168" s="44" t="s">
        <v>89</v>
      </c>
      <c r="J168" s="45">
        <v>0</v>
      </c>
      <c r="K168" s="53">
        <v>0.3</v>
      </c>
      <c r="L168" s="54">
        <v>0</v>
      </c>
      <c r="M168" s="53">
        <v>0</v>
      </c>
      <c r="N168" s="54">
        <v>0</v>
      </c>
      <c r="O168" s="53">
        <v>0.3</v>
      </c>
      <c r="P168" s="54">
        <v>0</v>
      </c>
      <c r="Q168" s="46"/>
      <c r="R168" s="44" t="s">
        <v>89</v>
      </c>
      <c r="S168" s="45">
        <v>0</v>
      </c>
      <c r="T168" s="53">
        <v>0.1</v>
      </c>
      <c r="U168" s="54">
        <v>0</v>
      </c>
      <c r="V168" s="53">
        <v>0</v>
      </c>
      <c r="W168" s="54">
        <v>0</v>
      </c>
      <c r="X168" s="53">
        <v>0.1</v>
      </c>
      <c r="Y168" s="54">
        <v>0</v>
      </c>
      <c r="Z168" s="46"/>
      <c r="AA168" s="53" t="s">
        <v>89</v>
      </c>
      <c r="AB168" s="54">
        <v>0</v>
      </c>
      <c r="AC168" s="53">
        <v>0.1</v>
      </c>
      <c r="AD168" s="54">
        <v>0</v>
      </c>
      <c r="AE168" s="53">
        <v>0</v>
      </c>
      <c r="AF168" s="54">
        <v>0</v>
      </c>
      <c r="AG168" s="53">
        <v>0.1</v>
      </c>
      <c r="AH168" s="54">
        <v>0</v>
      </c>
      <c r="AI168" s="55"/>
      <c r="AJ168" s="53" t="s">
        <v>89</v>
      </c>
      <c r="AK168" s="54">
        <v>0</v>
      </c>
      <c r="AL168" s="53">
        <v>0.1</v>
      </c>
      <c r="AM168" s="54">
        <v>0</v>
      </c>
      <c r="AN168" s="53">
        <v>0</v>
      </c>
      <c r="AO168" s="54">
        <v>0</v>
      </c>
      <c r="AP168" s="53">
        <v>0.1</v>
      </c>
      <c r="AQ168" s="54">
        <v>0</v>
      </c>
    </row>
    <row r="169" spans="1:43" s="175" customFormat="1">
      <c r="A169" s="48"/>
      <c r="B169" s="173" t="s">
        <v>248</v>
      </c>
      <c r="C169" s="77">
        <v>526</v>
      </c>
      <c r="D169" s="172">
        <v>40984</v>
      </c>
      <c r="E169" s="52">
        <v>1040</v>
      </c>
      <c r="F169" s="52" t="s">
        <v>26</v>
      </c>
      <c r="G169" s="79" t="s">
        <v>360</v>
      </c>
      <c r="H169" s="93" t="s">
        <v>87</v>
      </c>
      <c r="I169" s="81" t="s">
        <v>89</v>
      </c>
      <c r="J169" s="84" t="s">
        <v>89</v>
      </c>
      <c r="K169" s="81" t="s">
        <v>89</v>
      </c>
      <c r="L169" s="84" t="s">
        <v>89</v>
      </c>
      <c r="M169" s="83">
        <v>0</v>
      </c>
      <c r="N169" s="86">
        <v>0</v>
      </c>
      <c r="O169" s="82" t="s">
        <v>89</v>
      </c>
      <c r="P169" s="85" t="s">
        <v>89</v>
      </c>
      <c r="Q169" s="87"/>
      <c r="R169" s="81" t="s">
        <v>89</v>
      </c>
      <c r="S169" s="84" t="s">
        <v>89</v>
      </c>
      <c r="T169" s="81" t="s">
        <v>89</v>
      </c>
      <c r="U169" s="84" t="s">
        <v>89</v>
      </c>
      <c r="V169" s="83">
        <v>0</v>
      </c>
      <c r="W169" s="86">
        <v>0</v>
      </c>
      <c r="X169" s="82" t="s">
        <v>89</v>
      </c>
      <c r="Y169" s="85" t="s">
        <v>89</v>
      </c>
      <c r="Z169" s="46"/>
      <c r="AA169" s="70" t="s">
        <v>89</v>
      </c>
      <c r="AB169" s="71" t="s">
        <v>89</v>
      </c>
      <c r="AC169" s="70" t="s">
        <v>89</v>
      </c>
      <c r="AD169" s="71" t="s">
        <v>89</v>
      </c>
      <c r="AE169" s="89">
        <v>0</v>
      </c>
      <c r="AF169" s="91">
        <v>0</v>
      </c>
      <c r="AG169" s="88" t="s">
        <v>89</v>
      </c>
      <c r="AH169" s="90" t="s">
        <v>89</v>
      </c>
      <c r="AI169" s="188"/>
      <c r="AJ169" s="70" t="s">
        <v>89</v>
      </c>
      <c r="AK169" s="71" t="s">
        <v>89</v>
      </c>
      <c r="AL169" s="70" t="s">
        <v>89</v>
      </c>
      <c r="AM169" s="71" t="s">
        <v>89</v>
      </c>
      <c r="AN169" s="89">
        <v>0</v>
      </c>
      <c r="AO169" s="91">
        <v>0</v>
      </c>
      <c r="AP169" s="88" t="s">
        <v>89</v>
      </c>
      <c r="AQ169" s="90" t="s">
        <v>89</v>
      </c>
    </row>
    <row r="170" spans="1:43" s="175" customFormat="1">
      <c r="A170" s="48"/>
      <c r="B170" s="173" t="s">
        <v>283</v>
      </c>
      <c r="C170" s="78">
        <v>536</v>
      </c>
      <c r="D170" s="126">
        <v>40984</v>
      </c>
      <c r="E170" s="187">
        <v>1197</v>
      </c>
      <c r="F170" s="52" t="s">
        <v>43</v>
      </c>
      <c r="G170" s="106" t="s">
        <v>127</v>
      </c>
      <c r="H170" s="213" t="s">
        <v>87</v>
      </c>
      <c r="I170" s="70" t="s">
        <v>89</v>
      </c>
      <c r="J170" s="71" t="s">
        <v>89</v>
      </c>
      <c r="K170" s="70" t="s">
        <v>89</v>
      </c>
      <c r="L170" s="71" t="s">
        <v>89</v>
      </c>
      <c r="M170" s="89">
        <v>0</v>
      </c>
      <c r="N170" s="91">
        <v>0</v>
      </c>
      <c r="O170" s="88" t="s">
        <v>89</v>
      </c>
      <c r="P170" s="90" t="s">
        <v>89</v>
      </c>
      <c r="Q170" s="116"/>
      <c r="R170" s="70" t="s">
        <v>89</v>
      </c>
      <c r="S170" s="71" t="s">
        <v>89</v>
      </c>
      <c r="T170" s="70" t="s">
        <v>89</v>
      </c>
      <c r="U170" s="71" t="s">
        <v>89</v>
      </c>
      <c r="V170" s="89">
        <v>0</v>
      </c>
      <c r="W170" s="91">
        <v>0</v>
      </c>
      <c r="X170" s="88" t="s">
        <v>89</v>
      </c>
      <c r="Y170" s="90" t="s">
        <v>89</v>
      </c>
      <c r="Z170" s="188"/>
      <c r="AA170" s="70" t="s">
        <v>89</v>
      </c>
      <c r="AB170" s="71" t="s">
        <v>89</v>
      </c>
      <c r="AC170" s="70" t="s">
        <v>89</v>
      </c>
      <c r="AD170" s="71" t="s">
        <v>89</v>
      </c>
      <c r="AE170" s="89">
        <v>0</v>
      </c>
      <c r="AF170" s="91">
        <v>0</v>
      </c>
      <c r="AG170" s="88" t="s">
        <v>89</v>
      </c>
      <c r="AH170" s="90" t="s">
        <v>89</v>
      </c>
      <c r="AI170" s="188"/>
      <c r="AJ170" s="70" t="s">
        <v>89</v>
      </c>
      <c r="AK170" s="71" t="s">
        <v>89</v>
      </c>
      <c r="AL170" s="70" t="s">
        <v>89</v>
      </c>
      <c r="AM170" s="71" t="s">
        <v>89</v>
      </c>
      <c r="AN170" s="89">
        <v>0</v>
      </c>
      <c r="AO170" s="91">
        <v>0</v>
      </c>
      <c r="AP170" s="88" t="s">
        <v>89</v>
      </c>
      <c r="AQ170" s="90" t="s">
        <v>89</v>
      </c>
    </row>
    <row r="171" spans="1:43">
      <c r="A171" s="60"/>
      <c r="B171" s="173" t="s">
        <v>285</v>
      </c>
      <c r="C171" s="104">
        <v>523</v>
      </c>
      <c r="D171" s="68">
        <v>40984</v>
      </c>
      <c r="E171" s="187">
        <v>1227</v>
      </c>
      <c r="F171" s="52" t="s">
        <v>45</v>
      </c>
      <c r="G171" s="106" t="s">
        <v>109</v>
      </c>
      <c r="H171" s="141" t="s">
        <v>87</v>
      </c>
      <c r="I171" s="70" t="s">
        <v>90</v>
      </c>
      <c r="J171" s="71" t="s">
        <v>90</v>
      </c>
      <c r="K171" s="70" t="s">
        <v>90</v>
      </c>
      <c r="L171" s="71" t="s">
        <v>90</v>
      </c>
      <c r="M171" s="89">
        <v>0</v>
      </c>
      <c r="N171" s="91">
        <v>0</v>
      </c>
      <c r="O171" s="88" t="s">
        <v>90</v>
      </c>
      <c r="P171" s="90" t="s">
        <v>90</v>
      </c>
      <c r="Q171" s="116"/>
      <c r="R171" s="70" t="s">
        <v>90</v>
      </c>
      <c r="S171" s="71" t="s">
        <v>90</v>
      </c>
      <c r="T171" s="70" t="s">
        <v>90</v>
      </c>
      <c r="U171" s="71" t="s">
        <v>90</v>
      </c>
      <c r="V171" s="89">
        <v>0</v>
      </c>
      <c r="W171" s="91">
        <v>0</v>
      </c>
      <c r="X171" s="88" t="s">
        <v>90</v>
      </c>
      <c r="Y171" s="90" t="s">
        <v>90</v>
      </c>
      <c r="Z171" s="188"/>
      <c r="AA171" s="70" t="s">
        <v>90</v>
      </c>
      <c r="AB171" s="71" t="s">
        <v>90</v>
      </c>
      <c r="AC171" s="70" t="s">
        <v>90</v>
      </c>
      <c r="AD171" s="71" t="s">
        <v>90</v>
      </c>
      <c r="AE171" s="89">
        <v>0</v>
      </c>
      <c r="AF171" s="91">
        <v>0</v>
      </c>
      <c r="AG171" s="88" t="s">
        <v>90</v>
      </c>
      <c r="AH171" s="90" t="s">
        <v>90</v>
      </c>
      <c r="AI171" s="188"/>
      <c r="AJ171" s="70" t="s">
        <v>90</v>
      </c>
      <c r="AK171" s="71" t="s">
        <v>90</v>
      </c>
      <c r="AL171" s="70" t="s">
        <v>90</v>
      </c>
      <c r="AM171" s="71" t="s">
        <v>90</v>
      </c>
      <c r="AN171" s="89">
        <v>0</v>
      </c>
      <c r="AO171" s="91">
        <v>0</v>
      </c>
      <c r="AP171" s="88" t="s">
        <v>90</v>
      </c>
      <c r="AQ171" s="90" t="s">
        <v>90</v>
      </c>
    </row>
    <row r="172" spans="1:43">
      <c r="A172" s="60"/>
      <c r="B172" s="173" t="s">
        <v>250</v>
      </c>
      <c r="C172" s="77">
        <v>520</v>
      </c>
      <c r="D172" s="68">
        <v>40984</v>
      </c>
      <c r="E172" s="52">
        <v>1968</v>
      </c>
      <c r="F172" s="52" t="s">
        <v>83</v>
      </c>
      <c r="G172" s="136" t="s">
        <v>96</v>
      </c>
      <c r="H172" s="93" t="s">
        <v>87</v>
      </c>
      <c r="I172" s="44">
        <v>0</v>
      </c>
      <c r="J172" s="45">
        <v>0</v>
      </c>
      <c r="K172" s="53">
        <v>1.7</v>
      </c>
      <c r="L172" s="54">
        <v>2.2000000000000002</v>
      </c>
      <c r="M172" s="53">
        <v>0</v>
      </c>
      <c r="N172" s="54">
        <v>0</v>
      </c>
      <c r="O172" s="53">
        <v>1.7</v>
      </c>
      <c r="P172" s="54">
        <v>2.2000000000000002</v>
      </c>
      <c r="Q172" s="46"/>
      <c r="R172" s="44">
        <v>0</v>
      </c>
      <c r="S172" s="45">
        <v>0</v>
      </c>
      <c r="T172" s="53">
        <v>2.2000000000000002</v>
      </c>
      <c r="U172" s="54">
        <v>2.2000000000000002</v>
      </c>
      <c r="V172" s="53">
        <v>0</v>
      </c>
      <c r="W172" s="54">
        <v>0</v>
      </c>
      <c r="X172" s="88">
        <v>2.2000000000000002</v>
      </c>
      <c r="Y172" s="90">
        <v>2.2000000000000002</v>
      </c>
      <c r="Z172" s="46"/>
      <c r="AA172" s="44">
        <v>0</v>
      </c>
      <c r="AB172" s="45">
        <v>0</v>
      </c>
      <c r="AC172" s="53">
        <v>2.2000000000000002</v>
      </c>
      <c r="AD172" s="54">
        <v>2.2000000000000002</v>
      </c>
      <c r="AE172" s="53">
        <v>0</v>
      </c>
      <c r="AF172" s="54">
        <v>0</v>
      </c>
      <c r="AG172" s="88">
        <v>2.2000000000000002</v>
      </c>
      <c r="AH172" s="90">
        <v>2.2000000000000002</v>
      </c>
      <c r="AI172" s="55"/>
      <c r="AJ172" s="44">
        <v>0</v>
      </c>
      <c r="AK172" s="45">
        <v>0</v>
      </c>
      <c r="AL172" s="53">
        <v>2.2000000000000002</v>
      </c>
      <c r="AM172" s="54">
        <v>2.2000000000000002</v>
      </c>
      <c r="AN172" s="53">
        <v>0</v>
      </c>
      <c r="AO172" s="54">
        <v>0</v>
      </c>
      <c r="AP172" s="88">
        <v>2.2000000000000002</v>
      </c>
      <c r="AQ172" s="90">
        <v>2.2000000000000002</v>
      </c>
    </row>
    <row r="173" spans="1:43">
      <c r="A173" s="60"/>
      <c r="B173" s="173" t="s">
        <v>251</v>
      </c>
      <c r="C173" s="77">
        <v>612</v>
      </c>
      <c r="D173" s="68">
        <v>41024</v>
      </c>
      <c r="E173" s="76">
        <v>1986</v>
      </c>
      <c r="F173" s="52" t="s">
        <v>84</v>
      </c>
      <c r="G173" s="48" t="s">
        <v>189</v>
      </c>
      <c r="H173" s="47" t="s">
        <v>87</v>
      </c>
      <c r="I173" s="44">
        <v>0</v>
      </c>
      <c r="J173" s="45">
        <v>0</v>
      </c>
      <c r="K173" s="53">
        <v>0</v>
      </c>
      <c r="L173" s="54">
        <v>0</v>
      </c>
      <c r="M173" s="53" t="s">
        <v>95</v>
      </c>
      <c r="N173" s="54" t="s">
        <v>95</v>
      </c>
      <c r="O173" s="53" t="s">
        <v>95</v>
      </c>
      <c r="P173" s="54" t="s">
        <v>95</v>
      </c>
      <c r="Q173" s="46"/>
      <c r="R173" s="44">
        <v>0</v>
      </c>
      <c r="S173" s="45">
        <v>0</v>
      </c>
      <c r="T173" s="53">
        <v>0</v>
      </c>
      <c r="U173" s="54">
        <v>0</v>
      </c>
      <c r="V173" s="53" t="s">
        <v>95</v>
      </c>
      <c r="W173" s="54" t="s">
        <v>95</v>
      </c>
      <c r="X173" s="53" t="s">
        <v>95</v>
      </c>
      <c r="Y173" s="54" t="s">
        <v>95</v>
      </c>
      <c r="Z173" s="46"/>
      <c r="AA173" s="53">
        <v>0</v>
      </c>
      <c r="AB173" s="54">
        <v>0</v>
      </c>
      <c r="AC173" s="53">
        <v>0</v>
      </c>
      <c r="AD173" s="54">
        <v>0</v>
      </c>
      <c r="AE173" s="53" t="s">
        <v>95</v>
      </c>
      <c r="AF173" s="54" t="s">
        <v>95</v>
      </c>
      <c r="AG173" s="53" t="s">
        <v>95</v>
      </c>
      <c r="AH173" s="54" t="s">
        <v>95</v>
      </c>
      <c r="AI173" s="55"/>
      <c r="AJ173" s="53">
        <v>0</v>
      </c>
      <c r="AK173" s="54">
        <v>0</v>
      </c>
      <c r="AL173" s="53">
        <v>0</v>
      </c>
      <c r="AM173" s="54">
        <v>0</v>
      </c>
      <c r="AN173" s="53" t="s">
        <v>95</v>
      </c>
      <c r="AO173" s="54" t="s">
        <v>95</v>
      </c>
      <c r="AP173" s="53" t="s">
        <v>95</v>
      </c>
      <c r="AQ173" s="54" t="s">
        <v>95</v>
      </c>
    </row>
    <row r="174" spans="1:43">
      <c r="A174" s="60"/>
      <c r="B174" s="173" t="s">
        <v>253</v>
      </c>
      <c r="C174" s="77">
        <v>613</v>
      </c>
      <c r="D174" s="68">
        <v>41024</v>
      </c>
      <c r="E174" s="52">
        <v>1998</v>
      </c>
      <c r="F174" s="52" t="s">
        <v>86</v>
      </c>
      <c r="G174" s="200" t="s">
        <v>186</v>
      </c>
      <c r="H174" s="214" t="s">
        <v>87</v>
      </c>
      <c r="I174" s="44">
        <v>0</v>
      </c>
      <c r="J174" s="45">
        <v>0</v>
      </c>
      <c r="K174" s="53">
        <v>0</v>
      </c>
      <c r="L174" s="54" t="s">
        <v>95</v>
      </c>
      <c r="M174" s="53">
        <v>0</v>
      </c>
      <c r="N174" s="54">
        <v>0</v>
      </c>
      <c r="O174" s="88">
        <v>0</v>
      </c>
      <c r="P174" s="90" t="s">
        <v>95</v>
      </c>
      <c r="Q174" s="46"/>
      <c r="R174" s="44">
        <v>0</v>
      </c>
      <c r="S174" s="45">
        <v>0</v>
      </c>
      <c r="T174" s="53" t="s">
        <v>95</v>
      </c>
      <c r="U174" s="54" t="s">
        <v>95</v>
      </c>
      <c r="V174" s="53">
        <v>0</v>
      </c>
      <c r="W174" s="54">
        <v>0</v>
      </c>
      <c r="X174" s="88" t="s">
        <v>95</v>
      </c>
      <c r="Y174" s="90" t="s">
        <v>95</v>
      </c>
      <c r="Z174" s="46"/>
      <c r="AA174" s="53">
        <v>0</v>
      </c>
      <c r="AB174" s="54">
        <v>0</v>
      </c>
      <c r="AC174" s="53" t="s">
        <v>95</v>
      </c>
      <c r="AD174" s="54" t="s">
        <v>95</v>
      </c>
      <c r="AE174" s="53">
        <v>0</v>
      </c>
      <c r="AF174" s="54">
        <v>0</v>
      </c>
      <c r="AG174" s="88" t="s">
        <v>95</v>
      </c>
      <c r="AH174" s="90" t="s">
        <v>95</v>
      </c>
      <c r="AI174" s="55"/>
      <c r="AJ174" s="53">
        <v>0</v>
      </c>
      <c r="AK174" s="54">
        <v>0</v>
      </c>
      <c r="AL174" s="53" t="s">
        <v>95</v>
      </c>
      <c r="AM174" s="54" t="s">
        <v>95</v>
      </c>
      <c r="AN174" s="53">
        <v>0</v>
      </c>
      <c r="AO174" s="54">
        <v>0</v>
      </c>
      <c r="AP174" s="88" t="s">
        <v>95</v>
      </c>
      <c r="AQ174" s="90" t="s">
        <v>95</v>
      </c>
    </row>
    <row r="175" spans="1:43">
      <c r="A175" s="60"/>
      <c r="B175" s="173" t="s">
        <v>253</v>
      </c>
      <c r="C175" s="77">
        <v>614</v>
      </c>
      <c r="D175" s="68">
        <v>41024</v>
      </c>
      <c r="E175" s="52">
        <v>1998</v>
      </c>
      <c r="F175" s="52" t="s">
        <v>86</v>
      </c>
      <c r="G175" s="200" t="s">
        <v>187</v>
      </c>
      <c r="H175" s="214" t="s">
        <v>87</v>
      </c>
      <c r="I175" s="44">
        <v>0</v>
      </c>
      <c r="J175" s="45">
        <v>0</v>
      </c>
      <c r="K175" s="53" t="s">
        <v>92</v>
      </c>
      <c r="L175" s="54" t="s">
        <v>92</v>
      </c>
      <c r="M175" s="53">
        <v>0</v>
      </c>
      <c r="N175" s="54">
        <v>0</v>
      </c>
      <c r="O175" s="88" t="s">
        <v>92</v>
      </c>
      <c r="P175" s="90" t="s">
        <v>92</v>
      </c>
      <c r="Q175" s="46"/>
      <c r="R175" s="44">
        <v>0</v>
      </c>
      <c r="S175" s="45">
        <v>0</v>
      </c>
      <c r="T175" s="53" t="s">
        <v>92</v>
      </c>
      <c r="U175" s="54" t="s">
        <v>92</v>
      </c>
      <c r="V175" s="53">
        <v>0</v>
      </c>
      <c r="W175" s="54">
        <v>0</v>
      </c>
      <c r="X175" s="88" t="s">
        <v>92</v>
      </c>
      <c r="Y175" s="90" t="s">
        <v>92</v>
      </c>
      <c r="Z175" s="46"/>
      <c r="AA175" s="53">
        <v>0</v>
      </c>
      <c r="AB175" s="54">
        <v>0</v>
      </c>
      <c r="AC175" s="53" t="s">
        <v>92</v>
      </c>
      <c r="AD175" s="54" t="s">
        <v>92</v>
      </c>
      <c r="AE175" s="53">
        <v>0</v>
      </c>
      <c r="AF175" s="54">
        <v>0</v>
      </c>
      <c r="AG175" s="88" t="s">
        <v>92</v>
      </c>
      <c r="AH175" s="90" t="s">
        <v>92</v>
      </c>
      <c r="AI175" s="55"/>
      <c r="AJ175" s="53">
        <v>0</v>
      </c>
      <c r="AK175" s="54">
        <v>0</v>
      </c>
      <c r="AL175" s="53" t="s">
        <v>92</v>
      </c>
      <c r="AM175" s="54" t="s">
        <v>92</v>
      </c>
      <c r="AN175" s="53">
        <v>0</v>
      </c>
      <c r="AO175" s="54">
        <v>0</v>
      </c>
      <c r="AP175" s="88" t="s">
        <v>92</v>
      </c>
      <c r="AQ175" s="90" t="s">
        <v>92</v>
      </c>
    </row>
    <row r="176" spans="1:43">
      <c r="A176" s="48"/>
      <c r="B176" s="173" t="s">
        <v>292</v>
      </c>
      <c r="C176" s="104">
        <v>532</v>
      </c>
      <c r="D176" s="68">
        <v>40984</v>
      </c>
      <c r="E176" s="187">
        <v>5503</v>
      </c>
      <c r="F176" s="52" t="s">
        <v>70</v>
      </c>
      <c r="G176" s="109" t="s">
        <v>111</v>
      </c>
      <c r="H176" s="213" t="s">
        <v>87</v>
      </c>
      <c r="I176" s="70" t="s">
        <v>92</v>
      </c>
      <c r="J176" s="71">
        <v>0</v>
      </c>
      <c r="K176" s="70" t="s">
        <v>92</v>
      </c>
      <c r="L176" s="71">
        <v>0</v>
      </c>
      <c r="M176" s="89">
        <v>0</v>
      </c>
      <c r="N176" s="91">
        <v>0</v>
      </c>
      <c r="O176" s="88" t="s">
        <v>92</v>
      </c>
      <c r="P176" s="90">
        <v>0</v>
      </c>
      <c r="Q176" s="116"/>
      <c r="R176" s="89">
        <v>0</v>
      </c>
      <c r="S176" s="91">
        <v>0</v>
      </c>
      <c r="T176" s="89">
        <v>0</v>
      </c>
      <c r="U176" s="91">
        <v>0</v>
      </c>
      <c r="V176" s="89">
        <v>0</v>
      </c>
      <c r="W176" s="91">
        <v>0</v>
      </c>
      <c r="X176" s="88">
        <v>0</v>
      </c>
      <c r="Y176" s="90">
        <v>0</v>
      </c>
      <c r="Z176" s="188"/>
      <c r="AA176" s="89">
        <v>0</v>
      </c>
      <c r="AB176" s="91">
        <v>0</v>
      </c>
      <c r="AC176" s="89">
        <v>0</v>
      </c>
      <c r="AD176" s="91">
        <v>0</v>
      </c>
      <c r="AE176" s="89">
        <v>0</v>
      </c>
      <c r="AF176" s="91">
        <v>0</v>
      </c>
      <c r="AG176" s="88">
        <v>0</v>
      </c>
      <c r="AH176" s="90">
        <v>0</v>
      </c>
      <c r="AI176" s="188"/>
      <c r="AJ176" s="89">
        <v>0</v>
      </c>
      <c r="AK176" s="91">
        <v>0</v>
      </c>
      <c r="AL176" s="89">
        <v>0</v>
      </c>
      <c r="AM176" s="91">
        <v>0</v>
      </c>
      <c r="AN176" s="89">
        <v>0</v>
      </c>
      <c r="AO176" s="91">
        <v>0</v>
      </c>
      <c r="AP176" s="88">
        <v>0</v>
      </c>
      <c r="AQ176" s="90">
        <v>0</v>
      </c>
    </row>
    <row r="177" spans="1:43" s="175" customFormat="1">
      <c r="A177" s="48"/>
      <c r="B177" s="173" t="s">
        <v>294</v>
      </c>
      <c r="C177" s="77">
        <v>485</v>
      </c>
      <c r="D177" s="68">
        <v>40970</v>
      </c>
      <c r="E177" s="187">
        <v>5507</v>
      </c>
      <c r="F177" s="52" t="s">
        <v>72</v>
      </c>
      <c r="G177" s="79" t="s">
        <v>112</v>
      </c>
      <c r="H177" s="214" t="s">
        <v>87</v>
      </c>
      <c r="I177" s="88">
        <v>0</v>
      </c>
      <c r="J177" s="90">
        <v>0</v>
      </c>
      <c r="K177" s="88">
        <v>4.8</v>
      </c>
      <c r="L177" s="90">
        <v>4.8</v>
      </c>
      <c r="M177" s="88">
        <v>0</v>
      </c>
      <c r="N177" s="90">
        <v>0</v>
      </c>
      <c r="O177" s="88">
        <v>4.8</v>
      </c>
      <c r="P177" s="90">
        <v>4.8</v>
      </c>
      <c r="Q177" s="117"/>
      <c r="R177" s="88">
        <v>0</v>
      </c>
      <c r="S177" s="90">
        <v>0</v>
      </c>
      <c r="T177" s="88">
        <v>4.8</v>
      </c>
      <c r="U177" s="90">
        <v>4.8</v>
      </c>
      <c r="V177" s="88">
        <v>0</v>
      </c>
      <c r="W177" s="90">
        <v>0</v>
      </c>
      <c r="X177" s="88">
        <v>4.8</v>
      </c>
      <c r="Y177" s="90">
        <v>4.8</v>
      </c>
      <c r="Z177" s="189"/>
      <c r="AA177" s="88">
        <v>0</v>
      </c>
      <c r="AB177" s="90">
        <v>0</v>
      </c>
      <c r="AC177" s="88">
        <v>4.8</v>
      </c>
      <c r="AD177" s="90">
        <v>4.8</v>
      </c>
      <c r="AE177" s="88">
        <v>0</v>
      </c>
      <c r="AF177" s="90">
        <v>0</v>
      </c>
      <c r="AG177" s="88">
        <v>4.8</v>
      </c>
      <c r="AH177" s="90">
        <v>4.8</v>
      </c>
      <c r="AI177" s="189"/>
      <c r="AJ177" s="88">
        <v>0</v>
      </c>
      <c r="AK177" s="90">
        <v>0</v>
      </c>
      <c r="AL177" s="88">
        <v>4.8</v>
      </c>
      <c r="AM177" s="90">
        <v>4.8</v>
      </c>
      <c r="AN177" s="88">
        <v>0</v>
      </c>
      <c r="AO177" s="90">
        <v>0</v>
      </c>
      <c r="AP177" s="88">
        <v>4.8</v>
      </c>
      <c r="AQ177" s="90">
        <v>4.8</v>
      </c>
    </row>
    <row r="178" spans="1:43" s="175" customFormat="1">
      <c r="A178" s="48"/>
      <c r="B178" s="173" t="s">
        <v>295</v>
      </c>
      <c r="C178" s="77">
        <v>483</v>
      </c>
      <c r="D178" s="68">
        <v>40970</v>
      </c>
      <c r="E178" s="187">
        <v>5511</v>
      </c>
      <c r="F178" s="52" t="s">
        <v>55</v>
      </c>
      <c r="G178" s="108" t="s">
        <v>133</v>
      </c>
      <c r="H178" s="214" t="s">
        <v>87</v>
      </c>
      <c r="I178" s="111">
        <v>0</v>
      </c>
      <c r="J178" s="113">
        <v>0</v>
      </c>
      <c r="K178" s="111">
        <v>0</v>
      </c>
      <c r="L178" s="113">
        <v>0</v>
      </c>
      <c r="M178" s="111">
        <v>0</v>
      </c>
      <c r="N178" s="113">
        <v>0</v>
      </c>
      <c r="O178" s="111">
        <v>0</v>
      </c>
      <c r="P178" s="113">
        <v>0</v>
      </c>
      <c r="Q178" s="119"/>
      <c r="R178" s="111">
        <v>0</v>
      </c>
      <c r="S178" s="113">
        <v>0</v>
      </c>
      <c r="T178" s="111">
        <v>0</v>
      </c>
      <c r="U178" s="113">
        <v>0</v>
      </c>
      <c r="V178" s="111">
        <v>0</v>
      </c>
      <c r="W178" s="113">
        <v>0</v>
      </c>
      <c r="X178" s="111">
        <v>0</v>
      </c>
      <c r="Y178" s="113">
        <v>0</v>
      </c>
      <c r="Z178" s="46"/>
      <c r="AA178" s="111">
        <v>0</v>
      </c>
      <c r="AB178" s="113">
        <v>0</v>
      </c>
      <c r="AC178" s="111">
        <v>0</v>
      </c>
      <c r="AD178" s="113">
        <v>0</v>
      </c>
      <c r="AE178" s="111">
        <v>0</v>
      </c>
      <c r="AF178" s="113">
        <v>0</v>
      </c>
      <c r="AG178" s="111">
        <v>0</v>
      </c>
      <c r="AH178" s="113">
        <v>0</v>
      </c>
      <c r="AI178" s="55"/>
      <c r="AJ178" s="111">
        <v>0</v>
      </c>
      <c r="AK178" s="113">
        <v>0</v>
      </c>
      <c r="AL178" s="111">
        <v>0</v>
      </c>
      <c r="AM178" s="113">
        <v>0</v>
      </c>
      <c r="AN178" s="111">
        <v>0</v>
      </c>
      <c r="AO178" s="113">
        <v>0</v>
      </c>
      <c r="AP178" s="111">
        <v>0</v>
      </c>
      <c r="AQ178" s="113">
        <v>0</v>
      </c>
    </row>
    <row r="179" spans="1:43">
      <c r="A179" s="60"/>
      <c r="B179" s="173" t="s">
        <v>295</v>
      </c>
      <c r="C179" s="77">
        <v>581</v>
      </c>
      <c r="D179" s="68">
        <v>41015</v>
      </c>
      <c r="E179" s="187">
        <v>5511</v>
      </c>
      <c r="F179" s="52" t="s">
        <v>55</v>
      </c>
      <c r="G179" s="190" t="s">
        <v>132</v>
      </c>
      <c r="H179" s="214" t="s">
        <v>87</v>
      </c>
      <c r="I179" s="111" t="s">
        <v>90</v>
      </c>
      <c r="J179" s="113" t="s">
        <v>90</v>
      </c>
      <c r="K179" s="111">
        <v>-0.3</v>
      </c>
      <c r="L179" s="113">
        <v>-0.3</v>
      </c>
      <c r="M179" s="111">
        <v>0</v>
      </c>
      <c r="N179" s="113">
        <v>0</v>
      </c>
      <c r="O179" s="111">
        <v>-0.3</v>
      </c>
      <c r="P179" s="113">
        <v>-0.3</v>
      </c>
      <c r="Q179" s="119"/>
      <c r="R179" s="111" t="s">
        <v>90</v>
      </c>
      <c r="S179" s="113" t="s">
        <v>90</v>
      </c>
      <c r="T179" s="111">
        <v>-0.3</v>
      </c>
      <c r="U179" s="113">
        <v>-0.3</v>
      </c>
      <c r="V179" s="111">
        <v>0</v>
      </c>
      <c r="W179" s="113">
        <v>0</v>
      </c>
      <c r="X179" s="111">
        <v>-0.3</v>
      </c>
      <c r="Y179" s="113">
        <v>-0.3</v>
      </c>
      <c r="Z179" s="46"/>
      <c r="AA179" s="53" t="s">
        <v>90</v>
      </c>
      <c r="AB179" s="54" t="s">
        <v>90</v>
      </c>
      <c r="AC179" s="53">
        <v>-0.3</v>
      </c>
      <c r="AD179" s="54">
        <v>-0.3</v>
      </c>
      <c r="AE179" s="53">
        <v>0</v>
      </c>
      <c r="AF179" s="54">
        <v>0</v>
      </c>
      <c r="AG179" s="111">
        <v>-0.3</v>
      </c>
      <c r="AH179" s="113">
        <v>-0.3</v>
      </c>
      <c r="AI179" s="55"/>
      <c r="AJ179" s="53" t="s">
        <v>90</v>
      </c>
      <c r="AK179" s="54" t="s">
        <v>90</v>
      </c>
      <c r="AL179" s="53">
        <v>-0.3</v>
      </c>
      <c r="AM179" s="54">
        <v>-0.3</v>
      </c>
      <c r="AN179" s="53">
        <v>0</v>
      </c>
      <c r="AO179" s="54">
        <v>0</v>
      </c>
      <c r="AP179" s="111">
        <v>-0.3</v>
      </c>
      <c r="AQ179" s="113">
        <v>-0.3</v>
      </c>
    </row>
    <row r="180" spans="1:43" s="175" customFormat="1">
      <c r="A180" s="60"/>
      <c r="B180" s="173" t="s">
        <v>296</v>
      </c>
      <c r="C180" s="77">
        <v>481</v>
      </c>
      <c r="D180" s="68">
        <v>40970</v>
      </c>
      <c r="E180" s="187">
        <v>5601</v>
      </c>
      <c r="F180" s="52" t="s">
        <v>73</v>
      </c>
      <c r="G180" s="79" t="s">
        <v>113</v>
      </c>
      <c r="H180" s="214" t="s">
        <v>87</v>
      </c>
      <c r="I180" s="88" t="s">
        <v>90</v>
      </c>
      <c r="J180" s="90" t="s">
        <v>90</v>
      </c>
      <c r="K180" s="88">
        <v>-0.9</v>
      </c>
      <c r="L180" s="90">
        <v>-0.9</v>
      </c>
      <c r="M180" s="88">
        <v>0</v>
      </c>
      <c r="N180" s="90">
        <v>0</v>
      </c>
      <c r="O180" s="88">
        <v>-0.9</v>
      </c>
      <c r="P180" s="90">
        <v>-0.9</v>
      </c>
      <c r="Q180" s="117"/>
      <c r="R180" s="88" t="s">
        <v>90</v>
      </c>
      <c r="S180" s="90" t="s">
        <v>90</v>
      </c>
      <c r="T180" s="88">
        <v>-0.7</v>
      </c>
      <c r="U180" s="90">
        <v>-0.7</v>
      </c>
      <c r="V180" s="88">
        <v>0</v>
      </c>
      <c r="W180" s="90">
        <v>0</v>
      </c>
      <c r="X180" s="88">
        <v>-0.7</v>
      </c>
      <c r="Y180" s="90">
        <v>-0.7</v>
      </c>
      <c r="Z180" s="189"/>
      <c r="AA180" s="88" t="s">
        <v>90</v>
      </c>
      <c r="AB180" s="90" t="s">
        <v>90</v>
      </c>
      <c r="AC180" s="88">
        <v>-0.7</v>
      </c>
      <c r="AD180" s="90">
        <v>-0.7</v>
      </c>
      <c r="AE180" s="88">
        <v>0</v>
      </c>
      <c r="AF180" s="90">
        <v>0</v>
      </c>
      <c r="AG180" s="88">
        <v>-0.7</v>
      </c>
      <c r="AH180" s="90">
        <v>-0.7</v>
      </c>
      <c r="AI180" s="189"/>
      <c r="AJ180" s="88" t="s">
        <v>90</v>
      </c>
      <c r="AK180" s="90" t="s">
        <v>90</v>
      </c>
      <c r="AL180" s="88">
        <v>-1.2</v>
      </c>
      <c r="AM180" s="90">
        <v>-1.2</v>
      </c>
      <c r="AN180" s="88">
        <v>0</v>
      </c>
      <c r="AO180" s="90">
        <v>0</v>
      </c>
      <c r="AP180" s="88">
        <v>-1.2</v>
      </c>
      <c r="AQ180" s="90">
        <v>-1.2</v>
      </c>
    </row>
    <row r="181" spans="1:43" s="175" customFormat="1">
      <c r="A181" s="60"/>
      <c r="B181" s="173" t="s">
        <v>297</v>
      </c>
      <c r="C181" s="102">
        <v>488</v>
      </c>
      <c r="D181" s="129">
        <v>40970</v>
      </c>
      <c r="E181" s="187">
        <v>7021</v>
      </c>
      <c r="F181" s="52" t="s">
        <v>21</v>
      </c>
      <c r="G181" s="134" t="s">
        <v>357</v>
      </c>
      <c r="H181" s="214" t="s">
        <v>87</v>
      </c>
      <c r="I181" s="88" t="s">
        <v>90</v>
      </c>
      <c r="J181" s="90" t="s">
        <v>90</v>
      </c>
      <c r="K181" s="88" t="s">
        <v>90</v>
      </c>
      <c r="L181" s="90" t="s">
        <v>90</v>
      </c>
      <c r="M181" s="88">
        <v>0</v>
      </c>
      <c r="N181" s="90">
        <v>0</v>
      </c>
      <c r="O181" s="88" t="s">
        <v>90</v>
      </c>
      <c r="P181" s="90" t="s">
        <v>90</v>
      </c>
      <c r="Q181" s="117"/>
      <c r="R181" s="88" t="s">
        <v>90</v>
      </c>
      <c r="S181" s="90" t="s">
        <v>90</v>
      </c>
      <c r="T181" s="88" t="s">
        <v>90</v>
      </c>
      <c r="U181" s="90" t="s">
        <v>90</v>
      </c>
      <c r="V181" s="88">
        <v>0</v>
      </c>
      <c r="W181" s="90">
        <v>0</v>
      </c>
      <c r="X181" s="88" t="s">
        <v>90</v>
      </c>
      <c r="Y181" s="90" t="s">
        <v>90</v>
      </c>
      <c r="Z181" s="189"/>
      <c r="AA181" s="88" t="s">
        <v>90</v>
      </c>
      <c r="AB181" s="90" t="s">
        <v>90</v>
      </c>
      <c r="AC181" s="88" t="s">
        <v>90</v>
      </c>
      <c r="AD181" s="90" t="s">
        <v>90</v>
      </c>
      <c r="AE181" s="88">
        <v>0</v>
      </c>
      <c r="AF181" s="90">
        <v>0</v>
      </c>
      <c r="AG181" s="88" t="s">
        <v>90</v>
      </c>
      <c r="AH181" s="90" t="s">
        <v>90</v>
      </c>
      <c r="AI181" s="189"/>
      <c r="AJ181" s="88" t="s">
        <v>90</v>
      </c>
      <c r="AK181" s="90" t="s">
        <v>90</v>
      </c>
      <c r="AL181" s="88" t="s">
        <v>90</v>
      </c>
      <c r="AM181" s="90" t="s">
        <v>90</v>
      </c>
      <c r="AN181" s="88">
        <v>0</v>
      </c>
      <c r="AO181" s="90">
        <v>0</v>
      </c>
      <c r="AP181" s="88" t="s">
        <v>90</v>
      </c>
      <c r="AQ181" s="90" t="s">
        <v>90</v>
      </c>
    </row>
    <row r="182" spans="1:43">
      <c r="A182" s="161"/>
      <c r="B182" s="173" t="s">
        <v>297</v>
      </c>
      <c r="C182" s="102">
        <v>488</v>
      </c>
      <c r="D182" s="129">
        <v>40970</v>
      </c>
      <c r="E182" s="187">
        <v>7021</v>
      </c>
      <c r="F182" s="52" t="s">
        <v>21</v>
      </c>
      <c r="G182" s="134" t="s">
        <v>358</v>
      </c>
      <c r="H182" s="214" t="s">
        <v>87</v>
      </c>
      <c r="I182" s="88">
        <v>0</v>
      </c>
      <c r="J182" s="90">
        <v>0</v>
      </c>
      <c r="K182" s="88">
        <v>0.4</v>
      </c>
      <c r="L182" s="90">
        <v>1</v>
      </c>
      <c r="M182" s="88">
        <v>0</v>
      </c>
      <c r="N182" s="90">
        <v>0</v>
      </c>
      <c r="O182" s="88">
        <v>0.4</v>
      </c>
      <c r="P182" s="90">
        <v>1</v>
      </c>
      <c r="Q182" s="117"/>
      <c r="R182" s="88">
        <v>0</v>
      </c>
      <c r="S182" s="90">
        <v>0</v>
      </c>
      <c r="T182" s="88">
        <v>1</v>
      </c>
      <c r="U182" s="90">
        <v>1</v>
      </c>
      <c r="V182" s="88">
        <v>0</v>
      </c>
      <c r="W182" s="90">
        <v>0</v>
      </c>
      <c r="X182" s="88">
        <v>1</v>
      </c>
      <c r="Y182" s="90">
        <v>1</v>
      </c>
      <c r="Z182" s="189"/>
      <c r="AA182" s="88">
        <v>0</v>
      </c>
      <c r="AB182" s="90">
        <v>0</v>
      </c>
      <c r="AC182" s="88">
        <v>1</v>
      </c>
      <c r="AD182" s="90">
        <v>1</v>
      </c>
      <c r="AE182" s="88">
        <v>0</v>
      </c>
      <c r="AF182" s="90">
        <v>0</v>
      </c>
      <c r="AG182" s="88">
        <v>1</v>
      </c>
      <c r="AH182" s="90">
        <v>1</v>
      </c>
      <c r="AI182" s="189"/>
      <c r="AJ182" s="88">
        <v>0</v>
      </c>
      <c r="AK182" s="90">
        <v>0</v>
      </c>
      <c r="AL182" s="88">
        <v>1</v>
      </c>
      <c r="AM182" s="90">
        <v>1</v>
      </c>
      <c r="AN182" s="88">
        <v>0</v>
      </c>
      <c r="AO182" s="90">
        <v>0</v>
      </c>
      <c r="AP182" s="88">
        <v>1</v>
      </c>
      <c r="AQ182" s="90">
        <v>1</v>
      </c>
    </row>
    <row r="183" spans="1:43" s="175" customFormat="1">
      <c r="A183" s="161"/>
      <c r="B183" s="173" t="s">
        <v>297</v>
      </c>
      <c r="C183" s="102">
        <v>488</v>
      </c>
      <c r="D183" s="129">
        <v>40970</v>
      </c>
      <c r="E183" s="187">
        <v>7021</v>
      </c>
      <c r="F183" s="52" t="s">
        <v>21</v>
      </c>
      <c r="G183" s="107" t="s">
        <v>136</v>
      </c>
      <c r="H183" s="214" t="s">
        <v>87</v>
      </c>
      <c r="I183" s="88" t="s">
        <v>90</v>
      </c>
      <c r="J183" s="90" t="s">
        <v>90</v>
      </c>
      <c r="K183" s="88" t="s">
        <v>90</v>
      </c>
      <c r="L183" s="90" t="s">
        <v>90</v>
      </c>
      <c r="M183" s="88">
        <v>0</v>
      </c>
      <c r="N183" s="90">
        <v>0</v>
      </c>
      <c r="O183" s="88" t="s">
        <v>90</v>
      </c>
      <c r="P183" s="90" t="s">
        <v>90</v>
      </c>
      <c r="Q183" s="117"/>
      <c r="R183" s="88" t="s">
        <v>90</v>
      </c>
      <c r="S183" s="90" t="s">
        <v>90</v>
      </c>
      <c r="T183" s="88" t="s">
        <v>90</v>
      </c>
      <c r="U183" s="90" t="s">
        <v>90</v>
      </c>
      <c r="V183" s="88">
        <v>0</v>
      </c>
      <c r="W183" s="90">
        <v>0</v>
      </c>
      <c r="X183" s="88" t="s">
        <v>90</v>
      </c>
      <c r="Y183" s="90" t="s">
        <v>90</v>
      </c>
      <c r="Z183" s="189"/>
      <c r="AA183" s="88" t="s">
        <v>90</v>
      </c>
      <c r="AB183" s="90" t="s">
        <v>90</v>
      </c>
      <c r="AC183" s="88" t="s">
        <v>90</v>
      </c>
      <c r="AD183" s="90" t="s">
        <v>90</v>
      </c>
      <c r="AE183" s="88">
        <v>0</v>
      </c>
      <c r="AF183" s="90">
        <v>0</v>
      </c>
      <c r="AG183" s="88" t="s">
        <v>90</v>
      </c>
      <c r="AH183" s="90" t="s">
        <v>90</v>
      </c>
      <c r="AI183" s="189"/>
      <c r="AJ183" s="88" t="s">
        <v>90</v>
      </c>
      <c r="AK183" s="90" t="s">
        <v>90</v>
      </c>
      <c r="AL183" s="88" t="s">
        <v>90</v>
      </c>
      <c r="AM183" s="90" t="s">
        <v>90</v>
      </c>
      <c r="AN183" s="88">
        <v>0</v>
      </c>
      <c r="AO183" s="90">
        <v>0</v>
      </c>
      <c r="AP183" s="88" t="s">
        <v>90</v>
      </c>
      <c r="AQ183" s="90" t="s">
        <v>90</v>
      </c>
    </row>
    <row r="184" spans="1:43" s="175" customFormat="1">
      <c r="A184" s="161"/>
      <c r="B184" s="173" t="s">
        <v>298</v>
      </c>
      <c r="C184" s="104">
        <v>529</v>
      </c>
      <c r="D184" s="68">
        <v>40984</v>
      </c>
      <c r="E184" s="187">
        <v>7025</v>
      </c>
      <c r="F184" s="52" t="s">
        <v>46</v>
      </c>
      <c r="G184" s="106" t="s">
        <v>114</v>
      </c>
      <c r="H184" s="141" t="s">
        <v>87</v>
      </c>
      <c r="I184" s="70" t="s">
        <v>90</v>
      </c>
      <c r="J184" s="71" t="s">
        <v>90</v>
      </c>
      <c r="K184" s="70" t="s">
        <v>90</v>
      </c>
      <c r="L184" s="71" t="s">
        <v>90</v>
      </c>
      <c r="M184" s="89">
        <v>0</v>
      </c>
      <c r="N184" s="91">
        <v>0</v>
      </c>
      <c r="O184" s="88" t="s">
        <v>90</v>
      </c>
      <c r="P184" s="90" t="s">
        <v>90</v>
      </c>
      <c r="Q184" s="116"/>
      <c r="R184" s="70" t="s">
        <v>90</v>
      </c>
      <c r="S184" s="71" t="s">
        <v>90</v>
      </c>
      <c r="T184" s="70" t="s">
        <v>90</v>
      </c>
      <c r="U184" s="71" t="s">
        <v>90</v>
      </c>
      <c r="V184" s="89">
        <v>0</v>
      </c>
      <c r="W184" s="91">
        <v>0</v>
      </c>
      <c r="X184" s="88" t="s">
        <v>90</v>
      </c>
      <c r="Y184" s="90" t="s">
        <v>90</v>
      </c>
      <c r="Z184" s="188"/>
      <c r="AA184" s="70" t="s">
        <v>90</v>
      </c>
      <c r="AB184" s="71" t="s">
        <v>90</v>
      </c>
      <c r="AC184" s="70" t="s">
        <v>90</v>
      </c>
      <c r="AD184" s="71" t="s">
        <v>90</v>
      </c>
      <c r="AE184" s="89">
        <v>0</v>
      </c>
      <c r="AF184" s="91">
        <v>0</v>
      </c>
      <c r="AG184" s="88" t="s">
        <v>90</v>
      </c>
      <c r="AH184" s="90" t="s">
        <v>90</v>
      </c>
      <c r="AI184" s="188"/>
      <c r="AJ184" s="70" t="s">
        <v>90</v>
      </c>
      <c r="AK184" s="71" t="s">
        <v>90</v>
      </c>
      <c r="AL184" s="70" t="s">
        <v>90</v>
      </c>
      <c r="AM184" s="71" t="s">
        <v>90</v>
      </c>
      <c r="AN184" s="89">
        <v>0</v>
      </c>
      <c r="AO184" s="91">
        <v>0</v>
      </c>
      <c r="AP184" s="88" t="s">
        <v>90</v>
      </c>
      <c r="AQ184" s="90" t="s">
        <v>90</v>
      </c>
    </row>
    <row r="185" spans="1:43" s="175" customFormat="1">
      <c r="A185" s="161"/>
      <c r="B185" s="173"/>
      <c r="C185" s="104"/>
      <c r="D185" s="68"/>
      <c r="E185" s="187"/>
      <c r="F185" s="52"/>
      <c r="G185" s="106"/>
      <c r="H185" s="204" t="s">
        <v>206</v>
      </c>
      <c r="I185" s="70">
        <f>SUM(I147:I184)</f>
        <v>0</v>
      </c>
      <c r="J185" s="71">
        <f t="shared" ref="J185:P185" si="316">SUM(J147:J184)</f>
        <v>0</v>
      </c>
      <c r="K185" s="70">
        <f t="shared" si="316"/>
        <v>4.3</v>
      </c>
      <c r="L185" s="71">
        <f t="shared" si="316"/>
        <v>5.0999999999999996</v>
      </c>
      <c r="M185" s="89">
        <f t="shared" si="316"/>
        <v>0</v>
      </c>
      <c r="N185" s="91">
        <f t="shared" si="316"/>
        <v>0</v>
      </c>
      <c r="O185" s="88">
        <f t="shared" si="316"/>
        <v>4.3</v>
      </c>
      <c r="P185" s="90">
        <f t="shared" si="316"/>
        <v>5.0999999999999996</v>
      </c>
      <c r="Q185" s="116"/>
      <c r="R185" s="70">
        <f>SUM(R147:R184)</f>
        <v>0</v>
      </c>
      <c r="S185" s="71">
        <f t="shared" ref="S185" si="317">SUM(S147:S184)</f>
        <v>0</v>
      </c>
      <c r="T185" s="70">
        <f t="shared" ref="T185" si="318">SUM(T147:T184)</f>
        <v>5.3</v>
      </c>
      <c r="U185" s="71">
        <f t="shared" ref="U185" si="319">SUM(U147:U184)</f>
        <v>5.2</v>
      </c>
      <c r="V185" s="89">
        <f t="shared" ref="V185" si="320">SUM(V147:V184)</f>
        <v>0</v>
      </c>
      <c r="W185" s="91">
        <f t="shared" ref="W185" si="321">SUM(W147:W184)</f>
        <v>0</v>
      </c>
      <c r="X185" s="88">
        <f t="shared" ref="X185" si="322">SUM(X147:X184)</f>
        <v>5.3</v>
      </c>
      <c r="Y185" s="90">
        <f t="shared" ref="Y185" si="323">SUM(Y147:Y184)</f>
        <v>5.2</v>
      </c>
      <c r="Z185" s="188"/>
      <c r="AA185" s="70">
        <f>SUM(AA147:AA184)</f>
        <v>0</v>
      </c>
      <c r="AB185" s="71">
        <f t="shared" ref="AB185" si="324">SUM(AB147:AB184)</f>
        <v>0</v>
      </c>
      <c r="AC185" s="70">
        <f t="shared" ref="AC185" si="325">SUM(AC147:AC184)</f>
        <v>5.3</v>
      </c>
      <c r="AD185" s="71">
        <f t="shared" ref="AD185" si="326">SUM(AD147:AD184)</f>
        <v>5.2</v>
      </c>
      <c r="AE185" s="89">
        <f t="shared" ref="AE185" si="327">SUM(AE147:AE184)</f>
        <v>0</v>
      </c>
      <c r="AF185" s="91">
        <f t="shared" ref="AF185" si="328">SUM(AF147:AF184)</f>
        <v>0</v>
      </c>
      <c r="AG185" s="88">
        <f t="shared" ref="AG185" si="329">SUM(AG147:AG184)</f>
        <v>5.3</v>
      </c>
      <c r="AH185" s="90">
        <f t="shared" ref="AH185" si="330">SUM(AH147:AH184)</f>
        <v>5.2</v>
      </c>
      <c r="AI185" s="188"/>
      <c r="AJ185" s="70">
        <f>SUM(AJ147:AJ184)</f>
        <v>0</v>
      </c>
      <c r="AK185" s="71">
        <f t="shared" ref="AK185" si="331">SUM(AK147:AK184)</f>
        <v>0</v>
      </c>
      <c r="AL185" s="70">
        <f t="shared" ref="AL185" si="332">SUM(AL147:AL184)</f>
        <v>4.8</v>
      </c>
      <c r="AM185" s="71">
        <f t="shared" ref="AM185" si="333">SUM(AM147:AM184)</f>
        <v>4.7</v>
      </c>
      <c r="AN185" s="89">
        <f t="shared" ref="AN185" si="334">SUM(AN147:AN184)</f>
        <v>0</v>
      </c>
      <c r="AO185" s="91">
        <f t="shared" ref="AO185" si="335">SUM(AO147:AO184)</f>
        <v>0</v>
      </c>
      <c r="AP185" s="88">
        <f t="shared" ref="AP185" si="336">SUM(AP147:AP184)</f>
        <v>4.8</v>
      </c>
      <c r="AQ185" s="90">
        <f t="shared" ref="AQ185" si="337">SUM(AQ147:AQ184)</f>
        <v>4.7</v>
      </c>
    </row>
    <row r="186" spans="1:43" s="175" customFormat="1">
      <c r="A186" s="161"/>
      <c r="B186" s="173"/>
      <c r="C186" s="104"/>
      <c r="D186" s="68"/>
      <c r="E186" s="187"/>
      <c r="F186" s="52"/>
      <c r="G186" s="106"/>
      <c r="H186" s="141"/>
      <c r="I186" s="70"/>
      <c r="J186" s="71"/>
      <c r="K186" s="70"/>
      <c r="L186" s="71"/>
      <c r="M186" s="89"/>
      <c r="N186" s="91"/>
      <c r="O186" s="88"/>
      <c r="P186" s="90"/>
      <c r="Q186" s="116"/>
      <c r="R186" s="70"/>
      <c r="S186" s="71"/>
      <c r="T186" s="70"/>
      <c r="U186" s="71"/>
      <c r="V186" s="89"/>
      <c r="W186" s="91"/>
      <c r="X186" s="88"/>
      <c r="Y186" s="90"/>
      <c r="Z186" s="188"/>
      <c r="AA186" s="70"/>
      <c r="AB186" s="71"/>
      <c r="AC186" s="70"/>
      <c r="AD186" s="71"/>
      <c r="AE186" s="89"/>
      <c r="AF186" s="91"/>
      <c r="AG186" s="88"/>
      <c r="AH186" s="90"/>
      <c r="AI186" s="188"/>
      <c r="AJ186" s="70"/>
      <c r="AK186" s="71"/>
      <c r="AL186" s="70"/>
      <c r="AM186" s="71"/>
      <c r="AN186" s="89"/>
      <c r="AO186" s="91"/>
      <c r="AP186" s="88"/>
      <c r="AQ186" s="90"/>
    </row>
    <row r="187" spans="1:43" s="175" customFormat="1">
      <c r="A187" s="161"/>
      <c r="B187" s="173"/>
      <c r="C187" s="104"/>
      <c r="D187" s="68"/>
      <c r="E187" s="187"/>
      <c r="F187" s="52"/>
      <c r="G187" s="106"/>
      <c r="H187" s="141"/>
      <c r="I187" s="70"/>
      <c r="J187" s="71"/>
      <c r="K187" s="70"/>
      <c r="L187" s="71"/>
      <c r="M187" s="89"/>
      <c r="N187" s="91"/>
      <c r="O187" s="88"/>
      <c r="P187" s="90"/>
      <c r="Q187" s="116"/>
      <c r="R187" s="70"/>
      <c r="S187" s="71"/>
      <c r="T187" s="70"/>
      <c r="U187" s="71"/>
      <c r="V187" s="89"/>
      <c r="W187" s="91"/>
      <c r="X187" s="88"/>
      <c r="Y187" s="90"/>
      <c r="Z187" s="188"/>
      <c r="AA187" s="70"/>
      <c r="AB187" s="71"/>
      <c r="AC187" s="70"/>
      <c r="AD187" s="71"/>
      <c r="AE187" s="89"/>
      <c r="AF187" s="91"/>
      <c r="AG187" s="88"/>
      <c r="AH187" s="90"/>
      <c r="AI187" s="188"/>
      <c r="AJ187" s="70"/>
      <c r="AK187" s="71"/>
      <c r="AL187" s="70"/>
      <c r="AM187" s="71"/>
      <c r="AN187" s="89"/>
      <c r="AO187" s="91"/>
      <c r="AP187" s="88"/>
      <c r="AQ187" s="90"/>
    </row>
    <row r="188" spans="1:43">
      <c r="A188" s="161"/>
      <c r="B188" s="173" t="s">
        <v>300</v>
      </c>
      <c r="C188" s="121">
        <v>408</v>
      </c>
      <c r="D188" s="130">
        <v>40949</v>
      </c>
      <c r="E188" s="187">
        <v>7087</v>
      </c>
      <c r="F188" s="52" t="s">
        <v>76</v>
      </c>
      <c r="G188" s="132" t="s">
        <v>145</v>
      </c>
      <c r="H188" s="144" t="s">
        <v>139</v>
      </c>
      <c r="I188" s="89">
        <v>0</v>
      </c>
      <c r="J188" s="91">
        <v>-5.6</v>
      </c>
      <c r="K188" s="114">
        <v>0</v>
      </c>
      <c r="L188" s="115">
        <v>-3.4</v>
      </c>
      <c r="M188" s="89">
        <v>0</v>
      </c>
      <c r="N188" s="91">
        <v>-3.6</v>
      </c>
      <c r="O188" s="88">
        <v>0</v>
      </c>
      <c r="P188" s="90">
        <v>-12.6</v>
      </c>
      <c r="Q188" s="148"/>
      <c r="R188" s="89">
        <v>0</v>
      </c>
      <c r="S188" s="91">
        <v>-5.6</v>
      </c>
      <c r="T188" s="114">
        <v>0</v>
      </c>
      <c r="U188" s="115">
        <v>-3.4</v>
      </c>
      <c r="V188" s="89">
        <v>0</v>
      </c>
      <c r="W188" s="91">
        <v>-3.6</v>
      </c>
      <c r="X188" s="88">
        <v>0</v>
      </c>
      <c r="Y188" s="90">
        <v>-12.6</v>
      </c>
      <c r="Z188" s="148"/>
      <c r="AA188" s="89">
        <v>-0.1</v>
      </c>
      <c r="AB188" s="91">
        <v>-5.6</v>
      </c>
      <c r="AC188" s="114">
        <v>1.5</v>
      </c>
      <c r="AD188" s="115">
        <v>-3.4</v>
      </c>
      <c r="AE188" s="89">
        <v>0</v>
      </c>
      <c r="AF188" s="91">
        <v>-3.6</v>
      </c>
      <c r="AG188" s="88">
        <v>1.4</v>
      </c>
      <c r="AH188" s="90">
        <v>-12.6</v>
      </c>
      <c r="AI188" s="148"/>
      <c r="AJ188" s="89">
        <v>-5.6</v>
      </c>
      <c r="AK188" s="91">
        <v>-5.6</v>
      </c>
      <c r="AL188" s="114">
        <v>-3.4</v>
      </c>
      <c r="AM188" s="115">
        <v>-3.4</v>
      </c>
      <c r="AN188" s="89">
        <v>-3.6</v>
      </c>
      <c r="AO188" s="91">
        <v>-3.6</v>
      </c>
      <c r="AP188" s="88">
        <v>-12.6</v>
      </c>
      <c r="AQ188" s="90">
        <v>-12.6</v>
      </c>
    </row>
    <row r="189" spans="1:43" s="175" customFormat="1">
      <c r="A189" s="161"/>
      <c r="B189" s="173"/>
      <c r="C189" s="121"/>
      <c r="D189" s="130"/>
      <c r="E189" s="187"/>
      <c r="F189" s="52"/>
      <c r="G189" s="132"/>
      <c r="H189" s="144"/>
      <c r="I189" s="89"/>
      <c r="J189" s="91"/>
      <c r="K189" s="114"/>
      <c r="L189" s="115"/>
      <c r="M189" s="89"/>
      <c r="N189" s="91"/>
      <c r="O189" s="88"/>
      <c r="P189" s="90"/>
      <c r="Q189" s="148"/>
      <c r="R189" s="89"/>
      <c r="S189" s="91"/>
      <c r="T189" s="114"/>
      <c r="U189" s="115"/>
      <c r="V189" s="89"/>
      <c r="W189" s="91"/>
      <c r="X189" s="88"/>
      <c r="Y189" s="90"/>
      <c r="Z189" s="148"/>
      <c r="AA189" s="89"/>
      <c r="AB189" s="91"/>
      <c r="AC189" s="114"/>
      <c r="AD189" s="115"/>
      <c r="AE189" s="89"/>
      <c r="AF189" s="91"/>
      <c r="AG189" s="88"/>
      <c r="AH189" s="90"/>
      <c r="AI189" s="148"/>
      <c r="AJ189" s="89"/>
      <c r="AK189" s="91"/>
      <c r="AL189" s="114"/>
      <c r="AM189" s="115"/>
      <c r="AN189" s="89"/>
      <c r="AO189" s="91"/>
      <c r="AP189" s="88"/>
      <c r="AQ189" s="90"/>
    </row>
    <row r="190" spans="1:43" s="175" customFormat="1">
      <c r="A190" s="161"/>
      <c r="B190" s="173"/>
      <c r="C190" s="121"/>
      <c r="D190" s="130"/>
      <c r="E190" s="187"/>
      <c r="F190" s="52"/>
      <c r="G190" s="132"/>
      <c r="H190" s="144"/>
      <c r="I190" s="89"/>
      <c r="J190" s="91"/>
      <c r="K190" s="114"/>
      <c r="L190" s="115"/>
      <c r="M190" s="89"/>
      <c r="N190" s="91"/>
      <c r="O190" s="88"/>
      <c r="P190" s="90"/>
      <c r="Q190" s="148"/>
      <c r="R190" s="89"/>
      <c r="S190" s="91"/>
      <c r="T190" s="114"/>
      <c r="U190" s="115"/>
      <c r="V190" s="89"/>
      <c r="W190" s="91"/>
      <c r="X190" s="88"/>
      <c r="Y190" s="90"/>
      <c r="Z190" s="148"/>
      <c r="AA190" s="89"/>
      <c r="AB190" s="91"/>
      <c r="AC190" s="114"/>
      <c r="AD190" s="115"/>
      <c r="AE190" s="89"/>
      <c r="AF190" s="91"/>
      <c r="AG190" s="88"/>
      <c r="AH190" s="90"/>
      <c r="AI190" s="148"/>
      <c r="AJ190" s="89"/>
      <c r="AK190" s="91"/>
      <c r="AL190" s="114"/>
      <c r="AM190" s="115"/>
      <c r="AN190" s="89"/>
      <c r="AO190" s="91"/>
      <c r="AP190" s="88"/>
      <c r="AQ190" s="90"/>
    </row>
    <row r="191" spans="1:43" s="175" customFormat="1">
      <c r="A191" s="161"/>
      <c r="B191" s="173" t="s">
        <v>255</v>
      </c>
      <c r="C191" s="104">
        <v>538</v>
      </c>
      <c r="D191" s="68">
        <v>40984</v>
      </c>
      <c r="E191" s="186">
        <v>59</v>
      </c>
      <c r="F191" s="32" t="s">
        <v>28</v>
      </c>
      <c r="G191" s="106" t="s">
        <v>101</v>
      </c>
      <c r="H191" s="138" t="s">
        <v>116</v>
      </c>
      <c r="I191" s="89">
        <v>-0.1</v>
      </c>
      <c r="J191" s="91">
        <v>-0.1</v>
      </c>
      <c r="K191" s="70" t="s">
        <v>90</v>
      </c>
      <c r="L191" s="71" t="s">
        <v>90</v>
      </c>
      <c r="M191" s="70" t="s">
        <v>90</v>
      </c>
      <c r="N191" s="71" t="s">
        <v>90</v>
      </c>
      <c r="O191" s="88">
        <v>-0.1</v>
      </c>
      <c r="P191" s="90">
        <v>-0.1</v>
      </c>
      <c r="Q191" s="116"/>
      <c r="R191" s="89">
        <v>-0.1</v>
      </c>
      <c r="S191" s="91">
        <v>-0.1</v>
      </c>
      <c r="T191" s="70" t="s">
        <v>90</v>
      </c>
      <c r="U191" s="71" t="s">
        <v>90</v>
      </c>
      <c r="V191" s="70" t="s">
        <v>90</v>
      </c>
      <c r="W191" s="71" t="s">
        <v>90</v>
      </c>
      <c r="X191" s="88">
        <v>-0.1</v>
      </c>
      <c r="Y191" s="90">
        <v>-0.1</v>
      </c>
      <c r="Z191" s="188"/>
      <c r="AA191" s="89">
        <v>-0.1</v>
      </c>
      <c r="AB191" s="91">
        <v>-0.1</v>
      </c>
      <c r="AC191" s="70" t="s">
        <v>90</v>
      </c>
      <c r="AD191" s="71" t="s">
        <v>90</v>
      </c>
      <c r="AE191" s="70" t="s">
        <v>90</v>
      </c>
      <c r="AF191" s="71" t="s">
        <v>90</v>
      </c>
      <c r="AG191" s="88">
        <v>-0.1</v>
      </c>
      <c r="AH191" s="90">
        <v>-0.1</v>
      </c>
      <c r="AI191" s="188"/>
      <c r="AJ191" s="89">
        <v>-0.1</v>
      </c>
      <c r="AK191" s="91">
        <v>-0.1</v>
      </c>
      <c r="AL191" s="70" t="s">
        <v>90</v>
      </c>
      <c r="AM191" s="71" t="s">
        <v>90</v>
      </c>
      <c r="AN191" s="70" t="s">
        <v>90</v>
      </c>
      <c r="AO191" s="71" t="s">
        <v>90</v>
      </c>
      <c r="AP191" s="88">
        <v>-0.1</v>
      </c>
      <c r="AQ191" s="90">
        <v>-0.1</v>
      </c>
    </row>
    <row r="192" spans="1:43">
      <c r="A192" s="161"/>
      <c r="B192" s="173" t="s">
        <v>258</v>
      </c>
      <c r="C192" s="77">
        <v>30</v>
      </c>
      <c r="D192" s="68">
        <v>40842</v>
      </c>
      <c r="E192" s="186">
        <v>103</v>
      </c>
      <c r="F192" s="32" t="s">
        <v>31</v>
      </c>
      <c r="G192" s="79" t="s">
        <v>31</v>
      </c>
      <c r="H192" s="92" t="s">
        <v>116</v>
      </c>
      <c r="I192" s="70" t="s">
        <v>92</v>
      </c>
      <c r="J192" s="71" t="s">
        <v>92</v>
      </c>
      <c r="K192" s="70" t="s">
        <v>92</v>
      </c>
      <c r="L192" s="71" t="s">
        <v>92</v>
      </c>
      <c r="M192" s="70" t="s">
        <v>92</v>
      </c>
      <c r="N192" s="71" t="s">
        <v>92</v>
      </c>
      <c r="O192" s="70" t="s">
        <v>92</v>
      </c>
      <c r="P192" s="71" t="s">
        <v>92</v>
      </c>
      <c r="Q192" s="116"/>
      <c r="R192" s="70" t="s">
        <v>92</v>
      </c>
      <c r="S192" s="71" t="s">
        <v>92</v>
      </c>
      <c r="T192" s="70" t="s">
        <v>92</v>
      </c>
      <c r="U192" s="71" t="s">
        <v>92</v>
      </c>
      <c r="V192" s="70" t="s">
        <v>92</v>
      </c>
      <c r="W192" s="71" t="s">
        <v>92</v>
      </c>
      <c r="X192" s="70" t="s">
        <v>92</v>
      </c>
      <c r="Y192" s="71" t="s">
        <v>92</v>
      </c>
      <c r="Z192" s="188"/>
      <c r="AA192" s="70" t="s">
        <v>92</v>
      </c>
      <c r="AB192" s="71" t="s">
        <v>92</v>
      </c>
      <c r="AC192" s="70" t="s">
        <v>92</v>
      </c>
      <c r="AD192" s="71" t="s">
        <v>92</v>
      </c>
      <c r="AE192" s="70" t="s">
        <v>92</v>
      </c>
      <c r="AF192" s="71" t="s">
        <v>92</v>
      </c>
      <c r="AG192" s="70" t="s">
        <v>92</v>
      </c>
      <c r="AH192" s="71" t="s">
        <v>92</v>
      </c>
      <c r="AI192" s="188"/>
      <c r="AJ192" s="70" t="s">
        <v>92</v>
      </c>
      <c r="AK192" s="71" t="s">
        <v>92</v>
      </c>
      <c r="AL192" s="70" t="s">
        <v>92</v>
      </c>
      <c r="AM192" s="71" t="s">
        <v>92</v>
      </c>
      <c r="AN192" s="70" t="s">
        <v>92</v>
      </c>
      <c r="AO192" s="71" t="s">
        <v>92</v>
      </c>
      <c r="AP192" s="70" t="s">
        <v>92</v>
      </c>
      <c r="AQ192" s="71" t="s">
        <v>92</v>
      </c>
    </row>
    <row r="193" spans="1:43">
      <c r="A193" s="161"/>
      <c r="B193" s="173" t="s">
        <v>263</v>
      </c>
      <c r="C193" s="78">
        <v>537</v>
      </c>
      <c r="D193" s="126">
        <v>40984</v>
      </c>
      <c r="E193" s="186">
        <v>449</v>
      </c>
      <c r="F193" s="32" t="s">
        <v>35</v>
      </c>
      <c r="G193" s="106" t="s">
        <v>105</v>
      </c>
      <c r="H193" s="92" t="s">
        <v>116</v>
      </c>
      <c r="I193" s="89">
        <v>0</v>
      </c>
      <c r="J193" s="91">
        <v>0</v>
      </c>
      <c r="K193" s="88">
        <v>0</v>
      </c>
      <c r="L193" s="90">
        <v>0</v>
      </c>
      <c r="M193" s="89">
        <v>0</v>
      </c>
      <c r="N193" s="91">
        <v>0</v>
      </c>
      <c r="O193" s="88">
        <v>0</v>
      </c>
      <c r="P193" s="90">
        <v>0</v>
      </c>
      <c r="Q193" s="116"/>
      <c r="R193" s="89">
        <v>0</v>
      </c>
      <c r="S193" s="91">
        <v>0</v>
      </c>
      <c r="T193" s="88">
        <v>0</v>
      </c>
      <c r="U193" s="90">
        <v>0</v>
      </c>
      <c r="V193" s="89">
        <v>0</v>
      </c>
      <c r="W193" s="91">
        <v>0</v>
      </c>
      <c r="X193" s="88">
        <v>0</v>
      </c>
      <c r="Y193" s="90">
        <v>0</v>
      </c>
      <c r="Z193" s="188"/>
      <c r="AA193" s="89">
        <v>0</v>
      </c>
      <c r="AB193" s="91">
        <v>0</v>
      </c>
      <c r="AC193" s="88">
        <v>0</v>
      </c>
      <c r="AD193" s="90">
        <v>0</v>
      </c>
      <c r="AE193" s="89">
        <v>0</v>
      </c>
      <c r="AF193" s="91">
        <v>0</v>
      </c>
      <c r="AG193" s="88">
        <v>0</v>
      </c>
      <c r="AH193" s="90">
        <v>0</v>
      </c>
      <c r="AI193" s="188"/>
      <c r="AJ193" s="89">
        <v>0</v>
      </c>
      <c r="AK193" s="91">
        <v>0</v>
      </c>
      <c r="AL193" s="88">
        <v>0</v>
      </c>
      <c r="AM193" s="90">
        <v>0</v>
      </c>
      <c r="AN193" s="89">
        <v>0</v>
      </c>
      <c r="AO193" s="91">
        <v>0</v>
      </c>
      <c r="AP193" s="88">
        <v>0</v>
      </c>
      <c r="AQ193" s="90">
        <v>0</v>
      </c>
    </row>
    <row r="194" spans="1:43">
      <c r="A194" s="162"/>
      <c r="B194" s="173" t="s">
        <v>266</v>
      </c>
      <c r="C194" s="157">
        <v>223</v>
      </c>
      <c r="D194" s="159">
        <v>40921</v>
      </c>
      <c r="E194" s="52">
        <v>599</v>
      </c>
      <c r="F194" s="52" t="s">
        <v>54</v>
      </c>
      <c r="G194" s="80" t="s">
        <v>201</v>
      </c>
      <c r="H194" s="47" t="s">
        <v>116</v>
      </c>
      <c r="I194" s="158" t="s">
        <v>211</v>
      </c>
      <c r="J194" s="45"/>
      <c r="K194" s="66"/>
      <c r="L194" s="67"/>
      <c r="M194" s="44"/>
      <c r="N194" s="45"/>
      <c r="O194" s="66"/>
      <c r="P194" s="67"/>
      <c r="Q194" s="46"/>
      <c r="R194" s="44"/>
      <c r="S194" s="45"/>
      <c r="T194" s="66"/>
      <c r="U194" s="67"/>
      <c r="V194" s="44"/>
      <c r="W194" s="45"/>
      <c r="X194" s="66"/>
      <c r="Y194" s="67"/>
      <c r="Z194" s="46"/>
      <c r="AA194" s="44"/>
      <c r="AB194" s="45"/>
      <c r="AC194" s="66"/>
      <c r="AD194" s="67"/>
      <c r="AE194" s="44"/>
      <c r="AF194" s="45"/>
      <c r="AG194" s="66"/>
      <c r="AH194" s="67"/>
      <c r="AI194" s="55"/>
      <c r="AJ194" s="44"/>
      <c r="AK194" s="45"/>
      <c r="AL194" s="66"/>
      <c r="AM194" s="67"/>
      <c r="AN194" s="44"/>
      <c r="AO194" s="45"/>
      <c r="AP194" s="66"/>
      <c r="AQ194" s="67"/>
    </row>
    <row r="195" spans="1:43">
      <c r="A195" s="162"/>
      <c r="B195" s="173" t="s">
        <v>277</v>
      </c>
      <c r="C195" s="104">
        <v>540</v>
      </c>
      <c r="D195" s="68">
        <v>40984</v>
      </c>
      <c r="E195" s="186">
        <v>859</v>
      </c>
      <c r="F195" s="52" t="s">
        <v>61</v>
      </c>
      <c r="G195" s="165" t="s">
        <v>108</v>
      </c>
      <c r="H195" s="213" t="s">
        <v>116</v>
      </c>
      <c r="I195" s="89">
        <v>-1.4</v>
      </c>
      <c r="J195" s="91">
        <v>-3.7</v>
      </c>
      <c r="K195" s="89">
        <v>0</v>
      </c>
      <c r="L195" s="91">
        <v>0</v>
      </c>
      <c r="M195" s="89">
        <v>0</v>
      </c>
      <c r="N195" s="91">
        <v>0</v>
      </c>
      <c r="O195" s="88">
        <f>SUM(I195,K195,M195)</f>
        <v>-1.4</v>
      </c>
      <c r="P195" s="90">
        <f>SUM(J195,L195,N195)</f>
        <v>-3.7</v>
      </c>
      <c r="Q195" s="116"/>
      <c r="R195" s="89">
        <v>-1.8</v>
      </c>
      <c r="S195" s="91">
        <v>-3.7</v>
      </c>
      <c r="T195" s="89">
        <v>0</v>
      </c>
      <c r="U195" s="91">
        <v>0</v>
      </c>
      <c r="V195" s="89">
        <v>0</v>
      </c>
      <c r="W195" s="91">
        <v>0</v>
      </c>
      <c r="X195" s="88">
        <f>SUM(R195,T195,V195)</f>
        <v>-1.8</v>
      </c>
      <c r="Y195" s="90">
        <f>SUM(S195,U195,W195)</f>
        <v>-3.7</v>
      </c>
      <c r="Z195" s="188"/>
      <c r="AA195" s="89">
        <v>-2.2999999999999998</v>
      </c>
      <c r="AB195" s="91">
        <v>-3.7</v>
      </c>
      <c r="AC195" s="89">
        <v>0</v>
      </c>
      <c r="AD195" s="91">
        <v>0</v>
      </c>
      <c r="AE195" s="89">
        <v>0</v>
      </c>
      <c r="AF195" s="91">
        <v>0</v>
      </c>
      <c r="AG195" s="88">
        <f>SUM(AA195,AC195,AE195)</f>
        <v>-2.2999999999999998</v>
      </c>
      <c r="AH195" s="90">
        <f>SUM(AB195,AD195,AF195)</f>
        <v>-3.7</v>
      </c>
      <c r="AI195" s="188"/>
      <c r="AJ195" s="89">
        <v>-2.9</v>
      </c>
      <c r="AK195" s="91">
        <v>-3.7</v>
      </c>
      <c r="AL195" s="89">
        <v>0</v>
      </c>
      <c r="AM195" s="91">
        <v>0</v>
      </c>
      <c r="AN195" s="89">
        <v>0</v>
      </c>
      <c r="AO195" s="91">
        <v>0</v>
      </c>
      <c r="AP195" s="88">
        <f>SUM(AJ195,AL195,AN195)</f>
        <v>-2.9</v>
      </c>
      <c r="AQ195" s="90">
        <f>SUM(AK195,AM195,AO195)</f>
        <v>-3.7</v>
      </c>
    </row>
    <row r="196" spans="1:43">
      <c r="A196" s="162"/>
      <c r="B196" s="173" t="s">
        <v>322</v>
      </c>
      <c r="C196" s="105">
        <v>80</v>
      </c>
      <c r="D196" s="127">
        <v>40875</v>
      </c>
      <c r="E196" s="187">
        <v>5701</v>
      </c>
      <c r="F196" s="52" t="s">
        <v>74</v>
      </c>
      <c r="G196" s="108" t="s">
        <v>134</v>
      </c>
      <c r="H196" s="142" t="s">
        <v>116</v>
      </c>
      <c r="I196" s="89">
        <v>8.1</v>
      </c>
      <c r="J196" s="91">
        <v>8.1</v>
      </c>
      <c r="K196" s="89">
        <v>-0.2</v>
      </c>
      <c r="L196" s="91">
        <v>-0.2</v>
      </c>
      <c r="M196" s="89">
        <v>1.9</v>
      </c>
      <c r="N196" s="71">
        <v>1.9</v>
      </c>
      <c r="O196" s="88">
        <v>9.7999999999999989</v>
      </c>
      <c r="P196" s="90">
        <v>9.7999999999999989</v>
      </c>
      <c r="Q196" s="116"/>
      <c r="R196" s="89">
        <v>6.9</v>
      </c>
      <c r="S196" s="91">
        <v>6.9</v>
      </c>
      <c r="T196" s="89">
        <v>-0.1</v>
      </c>
      <c r="U196" s="91">
        <v>-0.1</v>
      </c>
      <c r="V196" s="70">
        <v>1.6</v>
      </c>
      <c r="W196" s="71">
        <v>1.6</v>
      </c>
      <c r="X196" s="88">
        <v>8.4</v>
      </c>
      <c r="Y196" s="90">
        <v>8.4</v>
      </c>
      <c r="Z196" s="188"/>
      <c r="AA196" s="89">
        <v>5.8</v>
      </c>
      <c r="AB196" s="91">
        <v>5.8</v>
      </c>
      <c r="AC196" s="70">
        <v>-0.1</v>
      </c>
      <c r="AD196" s="91">
        <v>-0.1</v>
      </c>
      <c r="AE196" s="70">
        <v>1.4</v>
      </c>
      <c r="AF196" s="71">
        <v>1.4</v>
      </c>
      <c r="AG196" s="88">
        <v>7.1</v>
      </c>
      <c r="AH196" s="90">
        <v>7.1</v>
      </c>
      <c r="AI196" s="188"/>
      <c r="AJ196" s="89">
        <v>5.4</v>
      </c>
      <c r="AK196" s="91">
        <v>5.4</v>
      </c>
      <c r="AL196" s="89">
        <v>-0.1</v>
      </c>
      <c r="AM196" s="91">
        <v>-0.1</v>
      </c>
      <c r="AN196" s="70">
        <v>1.2</v>
      </c>
      <c r="AO196" s="71">
        <v>1.2</v>
      </c>
      <c r="AP196" s="88">
        <v>6.5000000000000009</v>
      </c>
      <c r="AQ196" s="90">
        <v>6.5000000000000009</v>
      </c>
    </row>
    <row r="197" spans="1:43">
      <c r="A197" s="161"/>
      <c r="B197" s="173" t="s">
        <v>300</v>
      </c>
      <c r="C197" s="122">
        <v>200</v>
      </c>
      <c r="D197" s="131">
        <v>40914</v>
      </c>
      <c r="E197" s="187">
        <v>7087</v>
      </c>
      <c r="F197" s="52" t="s">
        <v>76</v>
      </c>
      <c r="G197" s="133" t="s">
        <v>147</v>
      </c>
      <c r="H197" s="145" t="s">
        <v>116</v>
      </c>
      <c r="I197" s="89">
        <v>-19.100000000000001</v>
      </c>
      <c r="J197" s="91">
        <v>-46</v>
      </c>
      <c r="K197" s="70" t="s">
        <v>90</v>
      </c>
      <c r="L197" s="71" t="s">
        <v>90</v>
      </c>
      <c r="M197" s="89">
        <v>-4.3</v>
      </c>
      <c r="N197" s="91">
        <v>-10.4</v>
      </c>
      <c r="O197" s="88">
        <v>-23.400000000000002</v>
      </c>
      <c r="P197" s="90">
        <v>-56.4</v>
      </c>
      <c r="Q197" s="116"/>
      <c r="R197" s="89">
        <v>-49.5</v>
      </c>
      <c r="S197" s="91">
        <v>-49.5</v>
      </c>
      <c r="T197" s="70" t="s">
        <v>90</v>
      </c>
      <c r="U197" s="71" t="s">
        <v>90</v>
      </c>
      <c r="V197" s="89">
        <v>-11.1</v>
      </c>
      <c r="W197" s="91">
        <v>-11.1</v>
      </c>
      <c r="X197" s="88">
        <v>-60.6</v>
      </c>
      <c r="Y197" s="90">
        <v>-60.6</v>
      </c>
      <c r="Z197" s="188"/>
      <c r="AA197" s="89">
        <v>-53.6</v>
      </c>
      <c r="AB197" s="91">
        <v>-53.6</v>
      </c>
      <c r="AC197" s="70" t="s">
        <v>90</v>
      </c>
      <c r="AD197" s="71" t="s">
        <v>90</v>
      </c>
      <c r="AE197" s="89">
        <v>-12.1</v>
      </c>
      <c r="AF197" s="91">
        <v>-12.1</v>
      </c>
      <c r="AG197" s="88">
        <v>-65.7</v>
      </c>
      <c r="AH197" s="90">
        <v>-65.7</v>
      </c>
      <c r="AI197" s="188"/>
      <c r="AJ197" s="89">
        <v>-56.9</v>
      </c>
      <c r="AK197" s="91">
        <v>-56.9</v>
      </c>
      <c r="AL197" s="70" t="s">
        <v>90</v>
      </c>
      <c r="AM197" s="71" t="s">
        <v>90</v>
      </c>
      <c r="AN197" s="89">
        <v>-11.8</v>
      </c>
      <c r="AO197" s="91">
        <v>-11.8</v>
      </c>
      <c r="AP197" s="88">
        <v>-68.7</v>
      </c>
      <c r="AQ197" s="90">
        <v>-68.7</v>
      </c>
    </row>
    <row r="198" spans="1:43">
      <c r="A198" s="48"/>
      <c r="B198" s="173" t="s">
        <v>300</v>
      </c>
      <c r="C198" s="102">
        <v>571</v>
      </c>
      <c r="D198" s="129">
        <v>40984</v>
      </c>
      <c r="E198" s="187">
        <v>7087</v>
      </c>
      <c r="F198" s="52" t="s">
        <v>76</v>
      </c>
      <c r="G198" s="107" t="s">
        <v>148</v>
      </c>
      <c r="H198" s="143" t="s">
        <v>116</v>
      </c>
      <c r="I198" s="89">
        <v>-0.4</v>
      </c>
      <c r="J198" s="91">
        <v>-0.8</v>
      </c>
      <c r="K198" s="70" t="s">
        <v>90</v>
      </c>
      <c r="L198" s="71" t="s">
        <v>90</v>
      </c>
      <c r="M198" s="70" t="s">
        <v>90</v>
      </c>
      <c r="N198" s="91">
        <v>-0.2</v>
      </c>
      <c r="O198" s="88">
        <v>-0.4</v>
      </c>
      <c r="P198" s="90">
        <v>-1</v>
      </c>
      <c r="Q198" s="116"/>
      <c r="R198" s="89">
        <v>-0.8</v>
      </c>
      <c r="S198" s="91">
        <v>-0.8</v>
      </c>
      <c r="T198" s="70" t="s">
        <v>90</v>
      </c>
      <c r="U198" s="71" t="s">
        <v>90</v>
      </c>
      <c r="V198" s="89">
        <v>-0.2</v>
      </c>
      <c r="W198" s="91">
        <v>-0.2</v>
      </c>
      <c r="X198" s="88">
        <v>-1</v>
      </c>
      <c r="Y198" s="90">
        <v>-1</v>
      </c>
      <c r="Z198" s="188"/>
      <c r="AA198" s="89">
        <v>-0.9</v>
      </c>
      <c r="AB198" s="91">
        <v>-0.9</v>
      </c>
      <c r="AC198" s="70" t="s">
        <v>90</v>
      </c>
      <c r="AD198" s="71" t="s">
        <v>90</v>
      </c>
      <c r="AE198" s="89">
        <v>-0.2</v>
      </c>
      <c r="AF198" s="91">
        <v>-0.2</v>
      </c>
      <c r="AG198" s="88">
        <v>-1.1000000000000001</v>
      </c>
      <c r="AH198" s="90">
        <v>-1.1000000000000001</v>
      </c>
      <c r="AI198" s="188"/>
      <c r="AJ198" s="89">
        <v>-0.9</v>
      </c>
      <c r="AK198" s="91">
        <v>-0.9</v>
      </c>
      <c r="AL198" s="70" t="s">
        <v>90</v>
      </c>
      <c r="AM198" s="71" t="s">
        <v>90</v>
      </c>
      <c r="AN198" s="89">
        <v>-0.2</v>
      </c>
      <c r="AO198" s="91">
        <v>-0.2</v>
      </c>
      <c r="AP198" s="88">
        <v>-1.1000000000000001</v>
      </c>
      <c r="AQ198" s="90">
        <v>-1.1000000000000001</v>
      </c>
    </row>
    <row r="199" spans="1:43">
      <c r="A199" s="156"/>
      <c r="B199" s="173" t="s">
        <v>300</v>
      </c>
      <c r="C199" s="102">
        <v>573</v>
      </c>
      <c r="D199" s="129">
        <v>40984</v>
      </c>
      <c r="E199" s="187">
        <v>7087</v>
      </c>
      <c r="F199" s="52" t="s">
        <v>76</v>
      </c>
      <c r="G199" s="107" t="s">
        <v>149</v>
      </c>
      <c r="H199" s="143" t="s">
        <v>116</v>
      </c>
      <c r="I199" s="88">
        <v>-0.5</v>
      </c>
      <c r="J199" s="90">
        <v>-1</v>
      </c>
      <c r="K199" s="88" t="s">
        <v>90</v>
      </c>
      <c r="L199" s="90" t="s">
        <v>90</v>
      </c>
      <c r="M199" s="88" t="s">
        <v>90</v>
      </c>
      <c r="N199" s="90">
        <v>-0.2</v>
      </c>
      <c r="O199" s="88">
        <v>-0.5</v>
      </c>
      <c r="P199" s="90">
        <v>-1.2</v>
      </c>
      <c r="Q199" s="117"/>
      <c r="R199" s="88">
        <v>-1</v>
      </c>
      <c r="S199" s="90">
        <v>-1</v>
      </c>
      <c r="T199" s="88" t="s">
        <v>90</v>
      </c>
      <c r="U199" s="90" t="s">
        <v>90</v>
      </c>
      <c r="V199" s="88">
        <v>-0.2</v>
      </c>
      <c r="W199" s="90">
        <v>-0.2</v>
      </c>
      <c r="X199" s="88">
        <v>-1.2</v>
      </c>
      <c r="Y199" s="90">
        <v>-1.2</v>
      </c>
      <c r="Z199" s="189"/>
      <c r="AA199" s="88">
        <v>-1</v>
      </c>
      <c r="AB199" s="90">
        <v>-1</v>
      </c>
      <c r="AC199" s="88" t="s">
        <v>90</v>
      </c>
      <c r="AD199" s="90" t="s">
        <v>90</v>
      </c>
      <c r="AE199" s="88">
        <v>-0.2</v>
      </c>
      <c r="AF199" s="90">
        <v>-0.2</v>
      </c>
      <c r="AG199" s="88">
        <v>-1.2</v>
      </c>
      <c r="AH199" s="90">
        <v>-1.2</v>
      </c>
      <c r="AI199" s="189"/>
      <c r="AJ199" s="88">
        <v>-1.1000000000000001</v>
      </c>
      <c r="AK199" s="90">
        <v>-1.1000000000000001</v>
      </c>
      <c r="AL199" s="88" t="s">
        <v>90</v>
      </c>
      <c r="AM199" s="90" t="s">
        <v>90</v>
      </c>
      <c r="AN199" s="88">
        <v>-0.2</v>
      </c>
      <c r="AO199" s="90">
        <v>-0.2</v>
      </c>
      <c r="AP199" s="88">
        <v>-1.3</v>
      </c>
      <c r="AQ199" s="90">
        <v>-1.3</v>
      </c>
    </row>
    <row r="200" spans="1:43">
      <c r="A200" s="156"/>
      <c r="B200" s="173" t="s">
        <v>300</v>
      </c>
      <c r="C200" s="102">
        <v>569</v>
      </c>
      <c r="D200" s="129">
        <v>40984</v>
      </c>
      <c r="E200" s="187">
        <v>7087</v>
      </c>
      <c r="F200" s="52" t="s">
        <v>76</v>
      </c>
      <c r="G200" s="134" t="s">
        <v>359</v>
      </c>
      <c r="H200" s="143" t="s">
        <v>116</v>
      </c>
      <c r="I200" s="88">
        <v>-4.2</v>
      </c>
      <c r="J200" s="90">
        <v>-10</v>
      </c>
      <c r="K200" s="88" t="s">
        <v>90</v>
      </c>
      <c r="L200" s="90" t="s">
        <v>90</v>
      </c>
      <c r="M200" s="88">
        <v>-0.9</v>
      </c>
      <c r="N200" s="90">
        <v>-2.2999999999999998</v>
      </c>
      <c r="O200" s="88">
        <v>-5.1000000000000005</v>
      </c>
      <c r="P200" s="90">
        <v>-12.3</v>
      </c>
      <c r="Q200" s="117"/>
      <c r="R200" s="88">
        <v>-10.4</v>
      </c>
      <c r="S200" s="90">
        <v>-10.4</v>
      </c>
      <c r="T200" s="88" t="s">
        <v>90</v>
      </c>
      <c r="U200" s="90" t="s">
        <v>90</v>
      </c>
      <c r="V200" s="88">
        <v>-2.2999999999999998</v>
      </c>
      <c r="W200" s="90">
        <v>-2.2999999999999998</v>
      </c>
      <c r="X200" s="88">
        <v>-12.7</v>
      </c>
      <c r="Y200" s="90">
        <v>-12.7</v>
      </c>
      <c r="Z200" s="189"/>
      <c r="AA200" s="88">
        <v>-10.7</v>
      </c>
      <c r="AB200" s="90">
        <v>-10.7</v>
      </c>
      <c r="AC200" s="88" t="s">
        <v>90</v>
      </c>
      <c r="AD200" s="90" t="s">
        <v>90</v>
      </c>
      <c r="AE200" s="88">
        <v>-2.4</v>
      </c>
      <c r="AF200" s="90">
        <v>-2.4</v>
      </c>
      <c r="AG200" s="88">
        <v>-13.1</v>
      </c>
      <c r="AH200" s="90">
        <v>-13.1</v>
      </c>
      <c r="AI200" s="189"/>
      <c r="AJ200" s="88">
        <v>-11.1</v>
      </c>
      <c r="AK200" s="90">
        <v>-11.1</v>
      </c>
      <c r="AL200" s="88" t="s">
        <v>90</v>
      </c>
      <c r="AM200" s="90" t="s">
        <v>90</v>
      </c>
      <c r="AN200" s="88">
        <v>-2.6</v>
      </c>
      <c r="AO200" s="90">
        <v>-2.6</v>
      </c>
      <c r="AP200" s="88">
        <v>-13.7</v>
      </c>
      <c r="AQ200" s="90">
        <v>-13.7</v>
      </c>
    </row>
    <row r="201" spans="1:43">
      <c r="A201" s="60"/>
      <c r="B201" s="173" t="s">
        <v>300</v>
      </c>
      <c r="C201" s="102">
        <v>560</v>
      </c>
      <c r="D201" s="129">
        <v>40984</v>
      </c>
      <c r="E201" s="187">
        <v>7087</v>
      </c>
      <c r="F201" s="52" t="s">
        <v>76</v>
      </c>
      <c r="G201" s="134" t="s">
        <v>311</v>
      </c>
      <c r="H201" s="143" t="s">
        <v>116</v>
      </c>
      <c r="I201" s="70">
        <v>-0.5</v>
      </c>
      <c r="J201" s="71">
        <v>-1.3</v>
      </c>
      <c r="K201" s="70" t="s">
        <v>90</v>
      </c>
      <c r="L201" s="71" t="s">
        <v>90</v>
      </c>
      <c r="M201" s="70">
        <v>-0.1</v>
      </c>
      <c r="N201" s="71">
        <v>-0.3</v>
      </c>
      <c r="O201" s="88">
        <v>-0.6</v>
      </c>
      <c r="P201" s="90">
        <v>-1.6</v>
      </c>
      <c r="Q201" s="116"/>
      <c r="R201" s="89">
        <v>-1.3</v>
      </c>
      <c r="S201" s="71">
        <v>-1.3</v>
      </c>
      <c r="T201" s="70" t="s">
        <v>90</v>
      </c>
      <c r="U201" s="71" t="s">
        <v>90</v>
      </c>
      <c r="V201" s="70">
        <v>-0.3</v>
      </c>
      <c r="W201" s="71">
        <v>-0.3</v>
      </c>
      <c r="X201" s="88">
        <v>-1.6</v>
      </c>
      <c r="Y201" s="90">
        <v>-1.6</v>
      </c>
      <c r="Z201" s="188"/>
      <c r="AA201" s="89">
        <v>-1.4</v>
      </c>
      <c r="AB201" s="71">
        <v>-1.4</v>
      </c>
      <c r="AC201" s="70" t="s">
        <v>90</v>
      </c>
      <c r="AD201" s="71" t="s">
        <v>90</v>
      </c>
      <c r="AE201" s="70">
        <v>-0.3</v>
      </c>
      <c r="AF201" s="71">
        <v>-0.3</v>
      </c>
      <c r="AG201" s="88">
        <v>-1.7</v>
      </c>
      <c r="AH201" s="90">
        <v>-1.7</v>
      </c>
      <c r="AI201" s="188"/>
      <c r="AJ201" s="89">
        <v>-1.4</v>
      </c>
      <c r="AK201" s="71">
        <v>-1.4</v>
      </c>
      <c r="AL201" s="70" t="s">
        <v>90</v>
      </c>
      <c r="AM201" s="71" t="s">
        <v>90</v>
      </c>
      <c r="AN201" s="70">
        <v>-0.3</v>
      </c>
      <c r="AO201" s="71">
        <v>-0.3</v>
      </c>
      <c r="AP201" s="88">
        <v>-1.7</v>
      </c>
      <c r="AQ201" s="90">
        <v>-1.7</v>
      </c>
    </row>
    <row r="202" spans="1:43">
      <c r="A202" s="48"/>
      <c r="B202" s="173" t="s">
        <v>300</v>
      </c>
      <c r="C202" s="102">
        <v>565</v>
      </c>
      <c r="D202" s="129">
        <v>40984</v>
      </c>
      <c r="E202" s="187">
        <v>7087</v>
      </c>
      <c r="F202" s="52" t="s">
        <v>76</v>
      </c>
      <c r="G202" s="107" t="s">
        <v>150</v>
      </c>
      <c r="H202" s="143" t="s">
        <v>116</v>
      </c>
      <c r="I202" s="89">
        <v>-0.1</v>
      </c>
      <c r="J202" s="91">
        <v>-0.2</v>
      </c>
      <c r="K202" s="88" t="s">
        <v>90</v>
      </c>
      <c r="L202" s="90" t="s">
        <v>90</v>
      </c>
      <c r="M202" s="70" t="s">
        <v>90</v>
      </c>
      <c r="N202" s="71" t="s">
        <v>90</v>
      </c>
      <c r="O202" s="88">
        <v>-0.1</v>
      </c>
      <c r="P202" s="90">
        <v>-0.2</v>
      </c>
      <c r="Q202" s="116"/>
      <c r="R202" s="89">
        <v>-0.3</v>
      </c>
      <c r="S202" s="91">
        <v>-0.3</v>
      </c>
      <c r="T202" s="88" t="s">
        <v>90</v>
      </c>
      <c r="U202" s="90" t="s">
        <v>90</v>
      </c>
      <c r="V202" s="70" t="s">
        <v>90</v>
      </c>
      <c r="W202" s="71" t="s">
        <v>90</v>
      </c>
      <c r="X202" s="88">
        <v>-0.3</v>
      </c>
      <c r="Y202" s="90">
        <v>-0.3</v>
      </c>
      <c r="Z202" s="188"/>
      <c r="AA202" s="89">
        <v>-0.3</v>
      </c>
      <c r="AB202" s="91">
        <v>-0.3</v>
      </c>
      <c r="AC202" s="88" t="s">
        <v>90</v>
      </c>
      <c r="AD202" s="90" t="s">
        <v>90</v>
      </c>
      <c r="AE202" s="70" t="s">
        <v>90</v>
      </c>
      <c r="AF202" s="71" t="s">
        <v>90</v>
      </c>
      <c r="AG202" s="88">
        <v>-0.3</v>
      </c>
      <c r="AH202" s="90">
        <v>-0.3</v>
      </c>
      <c r="AI202" s="188"/>
      <c r="AJ202" s="89">
        <v>-0.3</v>
      </c>
      <c r="AK202" s="91">
        <v>-0.3</v>
      </c>
      <c r="AL202" s="88" t="s">
        <v>90</v>
      </c>
      <c r="AM202" s="90" t="s">
        <v>90</v>
      </c>
      <c r="AN202" s="70" t="s">
        <v>90</v>
      </c>
      <c r="AO202" s="71" t="s">
        <v>90</v>
      </c>
      <c r="AP202" s="88">
        <v>-0.3</v>
      </c>
      <c r="AQ202" s="90">
        <v>-0.3</v>
      </c>
    </row>
    <row r="203" spans="1:43">
      <c r="A203" s="48"/>
      <c r="B203" s="173" t="s">
        <v>300</v>
      </c>
      <c r="C203" s="123">
        <v>455</v>
      </c>
      <c r="D203" s="130">
        <v>40956</v>
      </c>
      <c r="E203" s="187">
        <v>7087</v>
      </c>
      <c r="F203" s="52" t="s">
        <v>76</v>
      </c>
      <c r="G203" s="135" t="s">
        <v>151</v>
      </c>
      <c r="H203" s="146" t="s">
        <v>116</v>
      </c>
      <c r="I203" s="89">
        <v>-3.6</v>
      </c>
      <c r="J203" s="91">
        <v>-2.8</v>
      </c>
      <c r="K203" s="114" t="s">
        <v>90</v>
      </c>
      <c r="L203" s="115" t="s">
        <v>90</v>
      </c>
      <c r="M203" s="89">
        <v>-0.7</v>
      </c>
      <c r="N203" s="91">
        <v>-0.7</v>
      </c>
      <c r="O203" s="88">
        <v>-4.3</v>
      </c>
      <c r="P203" s="90">
        <v>-3.5</v>
      </c>
      <c r="Q203" s="148"/>
      <c r="R203" s="89">
        <v>-2.8</v>
      </c>
      <c r="S203" s="91">
        <v>-2.8</v>
      </c>
      <c r="T203" s="114" t="s">
        <v>90</v>
      </c>
      <c r="U203" s="115" t="s">
        <v>90</v>
      </c>
      <c r="V203" s="89">
        <v>-0.7</v>
      </c>
      <c r="W203" s="91">
        <v>-0.7</v>
      </c>
      <c r="X203" s="88">
        <v>-3.5</v>
      </c>
      <c r="Y203" s="90">
        <v>-3.5</v>
      </c>
      <c r="Z203" s="148"/>
      <c r="AA203" s="89">
        <v>-2.8</v>
      </c>
      <c r="AB203" s="91">
        <v>-2.8</v>
      </c>
      <c r="AC203" s="114" t="s">
        <v>90</v>
      </c>
      <c r="AD203" s="115" t="s">
        <v>90</v>
      </c>
      <c r="AE203" s="89">
        <v>-0.7</v>
      </c>
      <c r="AF203" s="91">
        <v>-0.7</v>
      </c>
      <c r="AG203" s="88">
        <v>-3.5</v>
      </c>
      <c r="AH203" s="90">
        <v>-3.5</v>
      </c>
      <c r="AI203" s="148"/>
      <c r="AJ203" s="89">
        <v>-2.8</v>
      </c>
      <c r="AK203" s="91">
        <v>-2.8</v>
      </c>
      <c r="AL203" s="114" t="s">
        <v>90</v>
      </c>
      <c r="AM203" s="115" t="s">
        <v>90</v>
      </c>
      <c r="AN203" s="89">
        <v>-0.7</v>
      </c>
      <c r="AO203" s="91">
        <v>-0.7</v>
      </c>
      <c r="AP203" s="88">
        <v>-3.5</v>
      </c>
      <c r="AQ203" s="90">
        <v>-3.5</v>
      </c>
    </row>
    <row r="204" spans="1:43">
      <c r="A204" s="60"/>
      <c r="B204" s="173" t="s">
        <v>300</v>
      </c>
      <c r="C204" s="102">
        <v>102</v>
      </c>
      <c r="D204" s="129">
        <v>40886</v>
      </c>
      <c r="E204" s="187">
        <v>7087</v>
      </c>
      <c r="F204" s="52" t="s">
        <v>76</v>
      </c>
      <c r="G204" s="107" t="s">
        <v>157</v>
      </c>
      <c r="H204" s="143" t="s">
        <v>116</v>
      </c>
      <c r="I204" s="89">
        <v>-25.9</v>
      </c>
      <c r="J204" s="91">
        <v>0</v>
      </c>
      <c r="K204" s="70" t="s">
        <v>90</v>
      </c>
      <c r="L204" s="91">
        <v>0</v>
      </c>
      <c r="M204" s="70">
        <v>-5.9</v>
      </c>
      <c r="N204" s="71">
        <v>0</v>
      </c>
      <c r="O204" s="88">
        <v>-31.799999999999997</v>
      </c>
      <c r="P204" s="90">
        <v>0</v>
      </c>
      <c r="Q204" s="116"/>
      <c r="R204" s="89">
        <v>0</v>
      </c>
      <c r="S204" s="91">
        <v>0</v>
      </c>
      <c r="T204" s="70">
        <v>0</v>
      </c>
      <c r="U204" s="91">
        <v>0</v>
      </c>
      <c r="V204" s="70">
        <v>0</v>
      </c>
      <c r="W204" s="71">
        <v>0</v>
      </c>
      <c r="X204" s="88">
        <v>0</v>
      </c>
      <c r="Y204" s="90">
        <v>0</v>
      </c>
      <c r="Z204" s="188"/>
      <c r="AA204" s="89">
        <v>0</v>
      </c>
      <c r="AB204" s="91">
        <v>0</v>
      </c>
      <c r="AC204" s="70">
        <v>0</v>
      </c>
      <c r="AD204" s="91">
        <v>0</v>
      </c>
      <c r="AE204" s="70">
        <v>0</v>
      </c>
      <c r="AF204" s="71">
        <v>0</v>
      </c>
      <c r="AG204" s="88">
        <v>0</v>
      </c>
      <c r="AH204" s="90">
        <v>0</v>
      </c>
      <c r="AI204" s="188"/>
      <c r="AJ204" s="89">
        <v>0</v>
      </c>
      <c r="AK204" s="91">
        <v>0</v>
      </c>
      <c r="AL204" s="70">
        <v>0</v>
      </c>
      <c r="AM204" s="91">
        <v>0</v>
      </c>
      <c r="AN204" s="70">
        <v>0</v>
      </c>
      <c r="AO204" s="71">
        <v>0</v>
      </c>
      <c r="AP204" s="88">
        <v>0</v>
      </c>
      <c r="AQ204" s="90">
        <v>0</v>
      </c>
    </row>
    <row r="205" spans="1:43">
      <c r="A205" s="60"/>
      <c r="B205" s="173" t="s">
        <v>300</v>
      </c>
      <c r="C205" s="102">
        <v>559</v>
      </c>
      <c r="D205" s="129">
        <v>40984</v>
      </c>
      <c r="E205" s="187">
        <v>7087</v>
      </c>
      <c r="F205" s="52" t="s">
        <v>76</v>
      </c>
      <c r="G205" s="107" t="s">
        <v>153</v>
      </c>
      <c r="H205" s="204" t="s">
        <v>116</v>
      </c>
      <c r="I205" s="89">
        <v>0</v>
      </c>
      <c r="J205" s="91">
        <v>0</v>
      </c>
      <c r="K205" s="89">
        <v>0</v>
      </c>
      <c r="L205" s="91">
        <v>0</v>
      </c>
      <c r="M205" s="89">
        <v>0</v>
      </c>
      <c r="N205" s="91">
        <v>0</v>
      </c>
      <c r="O205" s="88">
        <v>0</v>
      </c>
      <c r="P205" s="90">
        <v>0</v>
      </c>
      <c r="Q205" s="116"/>
      <c r="R205" s="89">
        <v>0</v>
      </c>
      <c r="S205" s="91">
        <v>0</v>
      </c>
      <c r="T205" s="89">
        <v>0</v>
      </c>
      <c r="U205" s="91">
        <v>0</v>
      </c>
      <c r="V205" s="89">
        <v>0</v>
      </c>
      <c r="W205" s="91">
        <v>0</v>
      </c>
      <c r="X205" s="88">
        <v>0</v>
      </c>
      <c r="Y205" s="90">
        <v>0</v>
      </c>
      <c r="Z205" s="188"/>
      <c r="AA205" s="89">
        <v>0</v>
      </c>
      <c r="AB205" s="91">
        <v>0</v>
      </c>
      <c r="AC205" s="89">
        <v>0</v>
      </c>
      <c r="AD205" s="91">
        <v>0</v>
      </c>
      <c r="AE205" s="89">
        <v>0</v>
      </c>
      <c r="AF205" s="91">
        <v>0</v>
      </c>
      <c r="AG205" s="88">
        <v>0</v>
      </c>
      <c r="AH205" s="90">
        <v>0</v>
      </c>
      <c r="AI205" s="188"/>
      <c r="AJ205" s="89">
        <v>-29.9</v>
      </c>
      <c r="AK205" s="91">
        <v>0</v>
      </c>
      <c r="AL205" s="70" t="s">
        <v>90</v>
      </c>
      <c r="AM205" s="91">
        <v>0</v>
      </c>
      <c r="AN205" s="89">
        <v>-3.7</v>
      </c>
      <c r="AO205" s="91">
        <v>0</v>
      </c>
      <c r="AP205" s="88">
        <f>SUM(AJ205,AL205,AN205)</f>
        <v>-33.6</v>
      </c>
      <c r="AQ205" s="90">
        <v>0</v>
      </c>
    </row>
    <row r="206" spans="1:43">
      <c r="A206" s="60"/>
      <c r="B206" s="173" t="s">
        <v>300</v>
      </c>
      <c r="C206" s="102">
        <v>45</v>
      </c>
      <c r="D206" s="129">
        <v>40850</v>
      </c>
      <c r="E206" s="187">
        <v>7087</v>
      </c>
      <c r="F206" s="52" t="s">
        <v>76</v>
      </c>
      <c r="G206" s="107" t="s">
        <v>155</v>
      </c>
      <c r="H206" s="204" t="s">
        <v>116</v>
      </c>
      <c r="I206" s="89">
        <v>-0.2</v>
      </c>
      <c r="J206" s="91">
        <v>-0.2</v>
      </c>
      <c r="K206" s="70" t="s">
        <v>90</v>
      </c>
      <c r="L206" s="71" t="s">
        <v>90</v>
      </c>
      <c r="M206" s="70" t="s">
        <v>90</v>
      </c>
      <c r="N206" s="71" t="s">
        <v>90</v>
      </c>
      <c r="O206" s="88">
        <v>-0.2</v>
      </c>
      <c r="P206" s="90">
        <v>-0.2</v>
      </c>
      <c r="Q206" s="116"/>
      <c r="R206" s="89">
        <v>-0.2</v>
      </c>
      <c r="S206" s="91">
        <v>-0.2</v>
      </c>
      <c r="T206" s="70" t="s">
        <v>90</v>
      </c>
      <c r="U206" s="71" t="s">
        <v>90</v>
      </c>
      <c r="V206" s="70" t="s">
        <v>90</v>
      </c>
      <c r="W206" s="71" t="s">
        <v>90</v>
      </c>
      <c r="X206" s="88">
        <v>-0.2</v>
      </c>
      <c r="Y206" s="90">
        <v>-0.2</v>
      </c>
      <c r="Z206" s="188"/>
      <c r="AA206" s="89">
        <v>-0.2</v>
      </c>
      <c r="AB206" s="91">
        <v>-0.2</v>
      </c>
      <c r="AC206" s="70" t="s">
        <v>90</v>
      </c>
      <c r="AD206" s="71" t="s">
        <v>90</v>
      </c>
      <c r="AE206" s="70" t="s">
        <v>90</v>
      </c>
      <c r="AF206" s="71" t="s">
        <v>90</v>
      </c>
      <c r="AG206" s="88">
        <v>-0.2</v>
      </c>
      <c r="AH206" s="90">
        <v>-0.2</v>
      </c>
      <c r="AI206" s="188"/>
      <c r="AJ206" s="89">
        <v>-0.2</v>
      </c>
      <c r="AK206" s="91">
        <v>-0.2</v>
      </c>
      <c r="AL206" s="70" t="s">
        <v>90</v>
      </c>
      <c r="AM206" s="71" t="s">
        <v>90</v>
      </c>
      <c r="AN206" s="70" t="s">
        <v>90</v>
      </c>
      <c r="AO206" s="71" t="s">
        <v>90</v>
      </c>
      <c r="AP206" s="88">
        <v>-0.2</v>
      </c>
      <c r="AQ206" s="90">
        <v>-0.2</v>
      </c>
    </row>
    <row r="207" spans="1:43">
      <c r="A207" s="60"/>
      <c r="B207" s="173" t="s">
        <v>300</v>
      </c>
      <c r="C207" s="102">
        <v>47</v>
      </c>
      <c r="D207" s="129">
        <v>40850</v>
      </c>
      <c r="E207" s="187">
        <v>7087</v>
      </c>
      <c r="F207" s="52" t="s">
        <v>76</v>
      </c>
      <c r="G207" s="107" t="s">
        <v>156</v>
      </c>
      <c r="H207" s="204" t="s">
        <v>116</v>
      </c>
      <c r="I207" s="89">
        <v>-0.1</v>
      </c>
      <c r="J207" s="91">
        <v>-0.1</v>
      </c>
      <c r="K207" s="70" t="s">
        <v>90</v>
      </c>
      <c r="L207" s="71" t="s">
        <v>90</v>
      </c>
      <c r="M207" s="70" t="s">
        <v>90</v>
      </c>
      <c r="N207" s="71" t="s">
        <v>90</v>
      </c>
      <c r="O207" s="88">
        <v>-0.1</v>
      </c>
      <c r="P207" s="90">
        <v>-0.1</v>
      </c>
      <c r="Q207" s="148"/>
      <c r="R207" s="89">
        <v>-0.1</v>
      </c>
      <c r="S207" s="91">
        <v>-0.1</v>
      </c>
      <c r="T207" s="70" t="s">
        <v>90</v>
      </c>
      <c r="U207" s="71" t="s">
        <v>90</v>
      </c>
      <c r="V207" s="70" t="s">
        <v>90</v>
      </c>
      <c r="W207" s="71" t="s">
        <v>90</v>
      </c>
      <c r="X207" s="88">
        <v>-0.1</v>
      </c>
      <c r="Y207" s="90">
        <v>-0.1</v>
      </c>
      <c r="Z207" s="188"/>
      <c r="AA207" s="89">
        <v>-0.1</v>
      </c>
      <c r="AB207" s="91">
        <v>-0.1</v>
      </c>
      <c r="AC207" s="70" t="s">
        <v>90</v>
      </c>
      <c r="AD207" s="71" t="s">
        <v>90</v>
      </c>
      <c r="AE207" s="70" t="s">
        <v>90</v>
      </c>
      <c r="AF207" s="71" t="s">
        <v>90</v>
      </c>
      <c r="AG207" s="88">
        <v>-0.1</v>
      </c>
      <c r="AH207" s="90">
        <v>-0.1</v>
      </c>
      <c r="AI207" s="148"/>
      <c r="AJ207" s="89">
        <v>-0.1</v>
      </c>
      <c r="AK207" s="91">
        <v>-0.1</v>
      </c>
      <c r="AL207" s="70" t="s">
        <v>90</v>
      </c>
      <c r="AM207" s="71" t="s">
        <v>90</v>
      </c>
      <c r="AN207" s="70" t="s">
        <v>90</v>
      </c>
      <c r="AO207" s="71" t="s">
        <v>90</v>
      </c>
      <c r="AP207" s="88">
        <v>-0.1</v>
      </c>
      <c r="AQ207" s="90">
        <v>-0.1</v>
      </c>
    </row>
    <row r="208" spans="1:43">
      <c r="A208" s="60"/>
      <c r="B208" s="173" t="s">
        <v>293</v>
      </c>
      <c r="C208" s="102">
        <v>358</v>
      </c>
      <c r="D208" s="131">
        <v>40942</v>
      </c>
      <c r="E208" s="187">
        <v>7099</v>
      </c>
      <c r="F208" s="52" t="s">
        <v>78</v>
      </c>
      <c r="G208" s="134" t="s">
        <v>164</v>
      </c>
      <c r="H208" s="143" t="s">
        <v>116</v>
      </c>
      <c r="I208" s="89">
        <v>0</v>
      </c>
      <c r="J208" s="91">
        <v>0</v>
      </c>
      <c r="K208" s="88">
        <v>0</v>
      </c>
      <c r="L208" s="90">
        <v>0</v>
      </c>
      <c r="M208" s="89">
        <v>0</v>
      </c>
      <c r="N208" s="91">
        <v>0</v>
      </c>
      <c r="O208" s="88">
        <v>0</v>
      </c>
      <c r="P208" s="90">
        <v>0</v>
      </c>
      <c r="Q208" s="116"/>
      <c r="R208" s="89">
        <v>0</v>
      </c>
      <c r="S208" s="91">
        <v>0</v>
      </c>
      <c r="T208" s="88">
        <v>0</v>
      </c>
      <c r="U208" s="90">
        <v>0</v>
      </c>
      <c r="V208" s="89">
        <v>0</v>
      </c>
      <c r="W208" s="91">
        <v>0</v>
      </c>
      <c r="X208" s="88">
        <v>0</v>
      </c>
      <c r="Y208" s="90">
        <v>0</v>
      </c>
      <c r="Z208" s="188"/>
      <c r="AA208" s="89">
        <v>0</v>
      </c>
      <c r="AB208" s="91">
        <v>0</v>
      </c>
      <c r="AC208" s="88">
        <v>0</v>
      </c>
      <c r="AD208" s="90">
        <v>0</v>
      </c>
      <c r="AE208" s="89">
        <v>0</v>
      </c>
      <c r="AF208" s="91">
        <v>0</v>
      </c>
      <c r="AG208" s="88">
        <v>0</v>
      </c>
      <c r="AH208" s="90">
        <v>0</v>
      </c>
      <c r="AI208" s="188"/>
      <c r="AJ208" s="89">
        <v>0</v>
      </c>
      <c r="AK208" s="91">
        <v>0</v>
      </c>
      <c r="AL208" s="88">
        <v>0</v>
      </c>
      <c r="AM208" s="90">
        <v>0</v>
      </c>
      <c r="AN208" s="89">
        <v>0</v>
      </c>
      <c r="AO208" s="91">
        <v>0</v>
      </c>
      <c r="AP208" s="88">
        <v>0</v>
      </c>
      <c r="AQ208" s="90">
        <v>0</v>
      </c>
    </row>
    <row r="209" spans="1:43">
      <c r="A209" s="48"/>
      <c r="B209" s="173" t="s">
        <v>293</v>
      </c>
      <c r="C209" s="102">
        <v>179</v>
      </c>
      <c r="D209" s="129">
        <v>40899</v>
      </c>
      <c r="E209" s="187">
        <v>7099</v>
      </c>
      <c r="F209" s="52" t="s">
        <v>78</v>
      </c>
      <c r="G209" s="134" t="s">
        <v>165</v>
      </c>
      <c r="H209" s="143" t="s">
        <v>116</v>
      </c>
      <c r="I209" s="70" t="s">
        <v>95</v>
      </c>
      <c r="J209" s="71" t="s">
        <v>95</v>
      </c>
      <c r="K209" s="70" t="s">
        <v>95</v>
      </c>
      <c r="L209" s="71" t="s">
        <v>95</v>
      </c>
      <c r="M209" s="70" t="s">
        <v>95</v>
      </c>
      <c r="N209" s="71" t="s">
        <v>95</v>
      </c>
      <c r="O209" s="70" t="s">
        <v>95</v>
      </c>
      <c r="P209" s="71" t="s">
        <v>95</v>
      </c>
      <c r="Q209" s="116"/>
      <c r="R209" s="70" t="s">
        <v>95</v>
      </c>
      <c r="S209" s="71" t="s">
        <v>95</v>
      </c>
      <c r="T209" s="70" t="s">
        <v>95</v>
      </c>
      <c r="U209" s="71" t="s">
        <v>95</v>
      </c>
      <c r="V209" s="70" t="s">
        <v>95</v>
      </c>
      <c r="W209" s="71" t="s">
        <v>95</v>
      </c>
      <c r="X209" s="70" t="s">
        <v>95</v>
      </c>
      <c r="Y209" s="71" t="s">
        <v>95</v>
      </c>
      <c r="Z209" s="188"/>
      <c r="AA209" s="70" t="s">
        <v>95</v>
      </c>
      <c r="AB209" s="71" t="s">
        <v>95</v>
      </c>
      <c r="AC209" s="70" t="s">
        <v>95</v>
      </c>
      <c r="AD209" s="71" t="s">
        <v>95</v>
      </c>
      <c r="AE209" s="70" t="s">
        <v>95</v>
      </c>
      <c r="AF209" s="71" t="s">
        <v>95</v>
      </c>
      <c r="AG209" s="70" t="s">
        <v>95</v>
      </c>
      <c r="AH209" s="71" t="s">
        <v>95</v>
      </c>
      <c r="AI209" s="188"/>
      <c r="AJ209" s="70" t="s">
        <v>95</v>
      </c>
      <c r="AK209" s="71" t="s">
        <v>95</v>
      </c>
      <c r="AL209" s="70" t="s">
        <v>95</v>
      </c>
      <c r="AM209" s="71" t="s">
        <v>95</v>
      </c>
      <c r="AN209" s="70" t="s">
        <v>95</v>
      </c>
      <c r="AO209" s="71" t="s">
        <v>95</v>
      </c>
      <c r="AP209" s="70" t="s">
        <v>95</v>
      </c>
      <c r="AQ209" s="71" t="s">
        <v>95</v>
      </c>
    </row>
    <row r="210" spans="1:43">
      <c r="A210" s="48"/>
      <c r="B210" s="173" t="s">
        <v>293</v>
      </c>
      <c r="C210" s="102">
        <v>549</v>
      </c>
      <c r="D210" s="129">
        <v>40984</v>
      </c>
      <c r="E210" s="187">
        <v>7099</v>
      </c>
      <c r="F210" s="52" t="s">
        <v>78</v>
      </c>
      <c r="G210" s="134" t="s">
        <v>166</v>
      </c>
      <c r="H210" s="143" t="s">
        <v>116</v>
      </c>
      <c r="I210" s="89">
        <v>0</v>
      </c>
      <c r="J210" s="91">
        <v>-5</v>
      </c>
      <c r="K210" s="89">
        <v>0</v>
      </c>
      <c r="L210" s="91">
        <v>0</v>
      </c>
      <c r="M210" s="89">
        <v>0</v>
      </c>
      <c r="N210" s="91">
        <v>0</v>
      </c>
      <c r="O210" s="88">
        <v>0</v>
      </c>
      <c r="P210" s="90">
        <v>-5</v>
      </c>
      <c r="Q210" s="116"/>
      <c r="R210" s="89">
        <v>-4.5999999999999996</v>
      </c>
      <c r="S210" s="91">
        <v>-5</v>
      </c>
      <c r="T210" s="89">
        <v>0</v>
      </c>
      <c r="U210" s="91">
        <v>0</v>
      </c>
      <c r="V210" s="89">
        <v>0</v>
      </c>
      <c r="W210" s="91">
        <v>0</v>
      </c>
      <c r="X210" s="88">
        <v>-4.5999999999999996</v>
      </c>
      <c r="Y210" s="90">
        <v>-5</v>
      </c>
      <c r="Z210" s="188"/>
      <c r="AA210" s="89">
        <v>-5</v>
      </c>
      <c r="AB210" s="91">
        <v>-5</v>
      </c>
      <c r="AC210" s="89">
        <v>0</v>
      </c>
      <c r="AD210" s="91">
        <v>0</v>
      </c>
      <c r="AE210" s="89">
        <v>0</v>
      </c>
      <c r="AF210" s="91">
        <v>0</v>
      </c>
      <c r="AG210" s="88">
        <v>-5</v>
      </c>
      <c r="AH210" s="90">
        <v>-5</v>
      </c>
      <c r="AI210" s="188"/>
      <c r="AJ210" s="89">
        <v>-5</v>
      </c>
      <c r="AK210" s="91">
        <v>-5</v>
      </c>
      <c r="AL210" s="89">
        <v>0</v>
      </c>
      <c r="AM210" s="91">
        <v>0</v>
      </c>
      <c r="AN210" s="89">
        <v>0</v>
      </c>
      <c r="AO210" s="91">
        <v>0</v>
      </c>
      <c r="AP210" s="88">
        <v>-5</v>
      </c>
      <c r="AQ210" s="90">
        <v>-5</v>
      </c>
    </row>
    <row r="211" spans="1:43">
      <c r="A211" s="48"/>
      <c r="B211" s="173" t="s">
        <v>293</v>
      </c>
      <c r="C211" s="102">
        <v>181</v>
      </c>
      <c r="D211" s="129">
        <v>40899</v>
      </c>
      <c r="E211" s="187">
        <v>7099</v>
      </c>
      <c r="F211" s="52" t="s">
        <v>78</v>
      </c>
      <c r="G211" s="134" t="s">
        <v>167</v>
      </c>
      <c r="H211" s="143" t="s">
        <v>116</v>
      </c>
      <c r="I211" s="70" t="s">
        <v>95</v>
      </c>
      <c r="J211" s="71" t="s">
        <v>95</v>
      </c>
      <c r="K211" s="70" t="s">
        <v>95</v>
      </c>
      <c r="L211" s="71" t="s">
        <v>95</v>
      </c>
      <c r="M211" s="70" t="s">
        <v>95</v>
      </c>
      <c r="N211" s="71" t="s">
        <v>95</v>
      </c>
      <c r="O211" s="70" t="s">
        <v>95</v>
      </c>
      <c r="P211" s="71" t="s">
        <v>95</v>
      </c>
      <c r="Q211" s="116"/>
      <c r="R211" s="70" t="s">
        <v>95</v>
      </c>
      <c r="S211" s="71" t="s">
        <v>95</v>
      </c>
      <c r="T211" s="70" t="s">
        <v>95</v>
      </c>
      <c r="U211" s="71" t="s">
        <v>95</v>
      </c>
      <c r="V211" s="70" t="s">
        <v>95</v>
      </c>
      <c r="W211" s="71" t="s">
        <v>95</v>
      </c>
      <c r="X211" s="70" t="s">
        <v>95</v>
      </c>
      <c r="Y211" s="71" t="s">
        <v>95</v>
      </c>
      <c r="Z211" s="188"/>
      <c r="AA211" s="70" t="s">
        <v>95</v>
      </c>
      <c r="AB211" s="71" t="s">
        <v>95</v>
      </c>
      <c r="AC211" s="70" t="s">
        <v>95</v>
      </c>
      <c r="AD211" s="71" t="s">
        <v>95</v>
      </c>
      <c r="AE211" s="70" t="s">
        <v>95</v>
      </c>
      <c r="AF211" s="71" t="s">
        <v>95</v>
      </c>
      <c r="AG211" s="70" t="s">
        <v>95</v>
      </c>
      <c r="AH211" s="71" t="s">
        <v>95</v>
      </c>
      <c r="AI211" s="188"/>
      <c r="AJ211" s="70" t="s">
        <v>95</v>
      </c>
      <c r="AK211" s="71" t="s">
        <v>95</v>
      </c>
      <c r="AL211" s="70" t="s">
        <v>95</v>
      </c>
      <c r="AM211" s="71" t="s">
        <v>95</v>
      </c>
      <c r="AN211" s="70" t="s">
        <v>95</v>
      </c>
      <c r="AO211" s="71" t="s">
        <v>95</v>
      </c>
      <c r="AP211" s="70" t="s">
        <v>95</v>
      </c>
      <c r="AQ211" s="71" t="s">
        <v>95</v>
      </c>
    </row>
    <row r="212" spans="1:43" s="175" customFormat="1">
      <c r="A212" s="48"/>
      <c r="B212" s="173"/>
      <c r="C212" s="102"/>
      <c r="D212" s="129"/>
      <c r="E212" s="187"/>
      <c r="F212" s="52"/>
      <c r="G212" s="134"/>
      <c r="H212" s="204" t="s">
        <v>206</v>
      </c>
      <c r="I212" s="70">
        <f>SUM(I191:I211)</f>
        <v>-48.000000000000007</v>
      </c>
      <c r="J212" s="71">
        <f t="shared" ref="J212:P212" si="338">SUM(J191:J211)</f>
        <v>-63.1</v>
      </c>
      <c r="K212" s="70">
        <f t="shared" si="338"/>
        <v>-0.2</v>
      </c>
      <c r="L212" s="71">
        <f t="shared" si="338"/>
        <v>-0.2</v>
      </c>
      <c r="M212" s="70">
        <f t="shared" si="338"/>
        <v>-10</v>
      </c>
      <c r="N212" s="71">
        <f t="shared" si="338"/>
        <v>-12.2</v>
      </c>
      <c r="O212" s="70">
        <f t="shared" si="338"/>
        <v>-58.20000000000001</v>
      </c>
      <c r="P212" s="71">
        <f t="shared" si="338"/>
        <v>-75.5</v>
      </c>
      <c r="Q212" s="116"/>
      <c r="R212" s="70">
        <f>SUM(R191:R211)</f>
        <v>-65.999999999999986</v>
      </c>
      <c r="S212" s="71">
        <f t="shared" ref="S212" si="339">SUM(S191:S211)</f>
        <v>-68.299999999999983</v>
      </c>
      <c r="T212" s="70">
        <f t="shared" ref="T212" si="340">SUM(T191:T211)</f>
        <v>-0.1</v>
      </c>
      <c r="U212" s="71">
        <f t="shared" ref="U212" si="341">SUM(U191:U211)</f>
        <v>-0.1</v>
      </c>
      <c r="V212" s="70">
        <f t="shared" ref="V212" si="342">SUM(V191:V211)</f>
        <v>-13.2</v>
      </c>
      <c r="W212" s="71">
        <f t="shared" ref="W212" si="343">SUM(W191:W211)</f>
        <v>-13.2</v>
      </c>
      <c r="X212" s="70">
        <f t="shared" ref="X212" si="344">SUM(X191:X211)</f>
        <v>-79.299999999999983</v>
      </c>
      <c r="Y212" s="71">
        <f t="shared" ref="Y212" si="345">SUM(Y191:Y211)</f>
        <v>-81.599999999999994</v>
      </c>
      <c r="Z212" s="188"/>
      <c r="AA212" s="70">
        <f>SUM(AA191:AA211)</f>
        <v>-72.599999999999994</v>
      </c>
      <c r="AB212" s="71">
        <f t="shared" ref="AB212" si="346">SUM(AB191:AB211)</f>
        <v>-74</v>
      </c>
      <c r="AC212" s="70">
        <f t="shared" ref="AC212" si="347">SUM(AC191:AC211)</f>
        <v>-0.1</v>
      </c>
      <c r="AD212" s="71">
        <f t="shared" ref="AD212" si="348">SUM(AD191:AD211)</f>
        <v>-0.1</v>
      </c>
      <c r="AE212" s="70">
        <f t="shared" ref="AE212" si="349">SUM(AE191:AE211)</f>
        <v>-14.499999999999998</v>
      </c>
      <c r="AF212" s="71">
        <f t="shared" ref="AF212" si="350">SUM(AF191:AF211)</f>
        <v>-14.499999999999998</v>
      </c>
      <c r="AG212" s="70">
        <f t="shared" ref="AG212" si="351">SUM(AG191:AG211)</f>
        <v>-87.2</v>
      </c>
      <c r="AH212" s="71">
        <f t="shared" ref="AH212" si="352">SUM(AH191:AH211)</f>
        <v>-88.6</v>
      </c>
      <c r="AI212" s="188"/>
      <c r="AJ212" s="70">
        <f>SUM(AJ191:AJ211)</f>
        <v>-107.3</v>
      </c>
      <c r="AK212" s="71">
        <f t="shared" ref="AK212" si="353">SUM(AK191:AK211)</f>
        <v>-78.199999999999989</v>
      </c>
      <c r="AL212" s="70">
        <f t="shared" ref="AL212" si="354">SUM(AL191:AL211)</f>
        <v>-0.1</v>
      </c>
      <c r="AM212" s="71">
        <f t="shared" ref="AM212" si="355">SUM(AM191:AM211)</f>
        <v>-0.1</v>
      </c>
      <c r="AN212" s="70">
        <f t="shared" ref="AN212" si="356">SUM(AN191:AN211)</f>
        <v>-18.3</v>
      </c>
      <c r="AO212" s="71">
        <f t="shared" ref="AO212" si="357">SUM(AO191:AO211)</f>
        <v>-14.6</v>
      </c>
      <c r="AP212" s="70">
        <f t="shared" ref="AP212" si="358">SUM(AP191:AP211)</f>
        <v>-125.7</v>
      </c>
      <c r="AQ212" s="71">
        <f t="shared" ref="AQ212" si="359">SUM(AQ191:AQ211)</f>
        <v>-92.899999999999991</v>
      </c>
    </row>
    <row r="213" spans="1:43" s="175" customFormat="1">
      <c r="A213" s="48"/>
      <c r="B213" s="173"/>
      <c r="C213" s="102"/>
      <c r="D213" s="129"/>
      <c r="E213" s="187"/>
      <c r="F213" s="52"/>
      <c r="G213" s="134"/>
      <c r="H213" s="204" t="s">
        <v>362</v>
      </c>
      <c r="I213" s="70">
        <f>SUM(I208:I211)</f>
        <v>0</v>
      </c>
      <c r="J213" s="71">
        <f t="shared" ref="J213:P213" si="360">SUM(J208:J211)</f>
        <v>-5</v>
      </c>
      <c r="K213" s="70">
        <f t="shared" si="360"/>
        <v>0</v>
      </c>
      <c r="L213" s="71">
        <f t="shared" si="360"/>
        <v>0</v>
      </c>
      <c r="M213" s="70">
        <f t="shared" si="360"/>
        <v>0</v>
      </c>
      <c r="N213" s="71">
        <f t="shared" si="360"/>
        <v>0</v>
      </c>
      <c r="O213" s="70">
        <f t="shared" si="360"/>
        <v>0</v>
      </c>
      <c r="P213" s="71">
        <f t="shared" si="360"/>
        <v>-5</v>
      </c>
      <c r="Q213" s="116"/>
      <c r="R213" s="70">
        <f>SUM(R208:R211)</f>
        <v>-4.5999999999999996</v>
      </c>
      <c r="S213" s="71">
        <f t="shared" ref="S213:Y213" si="361">SUM(S208:S211)</f>
        <v>-5</v>
      </c>
      <c r="T213" s="70">
        <f t="shared" si="361"/>
        <v>0</v>
      </c>
      <c r="U213" s="71">
        <f t="shared" si="361"/>
        <v>0</v>
      </c>
      <c r="V213" s="70">
        <f t="shared" si="361"/>
        <v>0</v>
      </c>
      <c r="W213" s="71">
        <f t="shared" si="361"/>
        <v>0</v>
      </c>
      <c r="X213" s="70">
        <f t="shared" si="361"/>
        <v>-4.5999999999999996</v>
      </c>
      <c r="Y213" s="71">
        <f t="shared" si="361"/>
        <v>-5</v>
      </c>
      <c r="Z213" s="188"/>
      <c r="AA213" s="70">
        <f>SUM(AA208:AA211)</f>
        <v>-5</v>
      </c>
      <c r="AB213" s="71">
        <f t="shared" ref="AB213:AH213" si="362">SUM(AB208:AB211)</f>
        <v>-5</v>
      </c>
      <c r="AC213" s="70">
        <f t="shared" si="362"/>
        <v>0</v>
      </c>
      <c r="AD213" s="71">
        <f t="shared" si="362"/>
        <v>0</v>
      </c>
      <c r="AE213" s="70">
        <f t="shared" si="362"/>
        <v>0</v>
      </c>
      <c r="AF213" s="71">
        <f t="shared" si="362"/>
        <v>0</v>
      </c>
      <c r="AG213" s="70">
        <f t="shared" si="362"/>
        <v>-5</v>
      </c>
      <c r="AH213" s="71">
        <f t="shared" si="362"/>
        <v>-5</v>
      </c>
      <c r="AI213" s="188"/>
      <c r="AJ213" s="70">
        <f>SUM(AJ208:AJ211)</f>
        <v>-5</v>
      </c>
      <c r="AK213" s="71">
        <f t="shared" ref="AK213:AQ213" si="363">SUM(AK208:AK211)</f>
        <v>-5</v>
      </c>
      <c r="AL213" s="70">
        <f t="shared" si="363"/>
        <v>0</v>
      </c>
      <c r="AM213" s="71">
        <f t="shared" si="363"/>
        <v>0</v>
      </c>
      <c r="AN213" s="70">
        <f t="shared" si="363"/>
        <v>0</v>
      </c>
      <c r="AO213" s="71">
        <f t="shared" si="363"/>
        <v>0</v>
      </c>
      <c r="AP213" s="70">
        <f t="shared" si="363"/>
        <v>-5</v>
      </c>
      <c r="AQ213" s="71">
        <f t="shared" si="363"/>
        <v>-5</v>
      </c>
    </row>
    <row r="214" spans="1:43" s="175" customFormat="1">
      <c r="A214" s="48"/>
      <c r="B214" s="173"/>
      <c r="C214" s="102"/>
      <c r="D214" s="129"/>
      <c r="E214" s="187"/>
      <c r="F214" s="52"/>
      <c r="G214" s="134"/>
      <c r="H214" s="204" t="s">
        <v>208</v>
      </c>
      <c r="I214" s="70">
        <f>I212-I213</f>
        <v>-48.000000000000007</v>
      </c>
      <c r="J214" s="71">
        <f t="shared" ref="J214:P214" si="364">J212-J213</f>
        <v>-58.1</v>
      </c>
      <c r="K214" s="70">
        <f t="shared" si="364"/>
        <v>-0.2</v>
      </c>
      <c r="L214" s="71">
        <f t="shared" si="364"/>
        <v>-0.2</v>
      </c>
      <c r="M214" s="70">
        <f t="shared" si="364"/>
        <v>-10</v>
      </c>
      <c r="N214" s="71">
        <f t="shared" si="364"/>
        <v>-12.2</v>
      </c>
      <c r="O214" s="70">
        <f t="shared" si="364"/>
        <v>-58.20000000000001</v>
      </c>
      <c r="P214" s="71">
        <f t="shared" si="364"/>
        <v>-70.5</v>
      </c>
      <c r="Q214" s="116"/>
      <c r="R214" s="70">
        <f>R212-R213</f>
        <v>-61.399999999999984</v>
      </c>
      <c r="S214" s="71">
        <f t="shared" ref="S214" si="365">S212-S213</f>
        <v>-63.299999999999983</v>
      </c>
      <c r="T214" s="70">
        <f t="shared" ref="T214" si="366">T212-T213</f>
        <v>-0.1</v>
      </c>
      <c r="U214" s="71">
        <f t="shared" ref="U214" si="367">U212-U213</f>
        <v>-0.1</v>
      </c>
      <c r="V214" s="70">
        <f t="shared" ref="V214" si="368">V212-V213</f>
        <v>-13.2</v>
      </c>
      <c r="W214" s="71">
        <f t="shared" ref="W214" si="369">W212-W213</f>
        <v>-13.2</v>
      </c>
      <c r="X214" s="70">
        <f t="shared" ref="X214" si="370">X212-X213</f>
        <v>-74.699999999999989</v>
      </c>
      <c r="Y214" s="71">
        <f t="shared" ref="Y214" si="371">Y212-Y213</f>
        <v>-76.599999999999994</v>
      </c>
      <c r="Z214" s="188"/>
      <c r="AA214" s="70">
        <f>AA212-AA213</f>
        <v>-67.599999999999994</v>
      </c>
      <c r="AB214" s="71">
        <f t="shared" ref="AB214" si="372">AB212-AB213</f>
        <v>-69</v>
      </c>
      <c r="AC214" s="70">
        <f t="shared" ref="AC214" si="373">AC212-AC213</f>
        <v>-0.1</v>
      </c>
      <c r="AD214" s="71">
        <f t="shared" ref="AD214" si="374">AD212-AD213</f>
        <v>-0.1</v>
      </c>
      <c r="AE214" s="70">
        <f t="shared" ref="AE214" si="375">AE212-AE213</f>
        <v>-14.499999999999998</v>
      </c>
      <c r="AF214" s="71">
        <f t="shared" ref="AF214" si="376">AF212-AF213</f>
        <v>-14.499999999999998</v>
      </c>
      <c r="AG214" s="70">
        <f t="shared" ref="AG214" si="377">AG212-AG213</f>
        <v>-82.2</v>
      </c>
      <c r="AH214" s="71">
        <f t="shared" ref="AH214" si="378">AH212-AH213</f>
        <v>-83.6</v>
      </c>
      <c r="AI214" s="188"/>
      <c r="AJ214" s="70">
        <f>AJ212-AJ213</f>
        <v>-102.3</v>
      </c>
      <c r="AK214" s="71">
        <f t="shared" ref="AK214" si="379">AK212-AK213</f>
        <v>-73.199999999999989</v>
      </c>
      <c r="AL214" s="70">
        <f t="shared" ref="AL214" si="380">AL212-AL213</f>
        <v>-0.1</v>
      </c>
      <c r="AM214" s="71">
        <f t="shared" ref="AM214" si="381">AM212-AM213</f>
        <v>-0.1</v>
      </c>
      <c r="AN214" s="70">
        <f t="shared" ref="AN214" si="382">AN212-AN213</f>
        <v>-18.3</v>
      </c>
      <c r="AO214" s="71">
        <f t="shared" ref="AO214" si="383">AO212-AO213</f>
        <v>-14.6</v>
      </c>
      <c r="AP214" s="70">
        <f t="shared" ref="AP214" si="384">AP212-AP213</f>
        <v>-120.7</v>
      </c>
      <c r="AQ214" s="71">
        <f t="shared" ref="AQ214" si="385">AQ212-AQ213</f>
        <v>-87.899999999999991</v>
      </c>
    </row>
    <row r="215" spans="1:43" s="175" customFormat="1">
      <c r="A215" s="48"/>
      <c r="B215" s="173"/>
      <c r="C215" s="102"/>
      <c r="D215" s="129"/>
      <c r="E215" s="187"/>
      <c r="F215" s="52"/>
      <c r="G215" s="134"/>
      <c r="H215" s="143"/>
      <c r="I215" s="70"/>
      <c r="J215" s="71"/>
      <c r="K215" s="70"/>
      <c r="L215" s="71"/>
      <c r="M215" s="70"/>
      <c r="N215" s="71"/>
      <c r="O215" s="70"/>
      <c r="P215" s="71"/>
      <c r="Q215" s="116"/>
      <c r="R215" s="70"/>
      <c r="S215" s="71"/>
      <c r="T215" s="70"/>
      <c r="U215" s="71"/>
      <c r="V215" s="70"/>
      <c r="W215" s="71"/>
      <c r="X215" s="70"/>
      <c r="Y215" s="71"/>
      <c r="Z215" s="188"/>
      <c r="AA215" s="70"/>
      <c r="AB215" s="71"/>
      <c r="AC215" s="70"/>
      <c r="AD215" s="71"/>
      <c r="AE215" s="70"/>
      <c r="AF215" s="71"/>
      <c r="AG215" s="70"/>
      <c r="AH215" s="71"/>
      <c r="AI215" s="188"/>
      <c r="AJ215" s="70"/>
      <c r="AK215" s="71"/>
      <c r="AL215" s="70"/>
      <c r="AM215" s="71"/>
      <c r="AN215" s="70"/>
      <c r="AO215" s="71"/>
      <c r="AP215" s="70"/>
      <c r="AQ215" s="71"/>
    </row>
    <row r="216" spans="1:43" s="175" customFormat="1">
      <c r="A216" s="48"/>
      <c r="B216" s="173"/>
      <c r="C216" s="102"/>
      <c r="D216" s="129"/>
      <c r="E216" s="187"/>
      <c r="F216" s="52"/>
      <c r="G216" s="134"/>
      <c r="H216" s="143"/>
      <c r="I216" s="70"/>
      <c r="J216" s="71"/>
      <c r="K216" s="70"/>
      <c r="L216" s="71"/>
      <c r="M216" s="70"/>
      <c r="N216" s="71"/>
      <c r="O216" s="70"/>
      <c r="P216" s="71"/>
      <c r="Q216" s="116"/>
      <c r="R216" s="70"/>
      <c r="S216" s="71"/>
      <c r="T216" s="70"/>
      <c r="U216" s="71"/>
      <c r="V216" s="70"/>
      <c r="W216" s="71"/>
      <c r="X216" s="70"/>
      <c r="Y216" s="71"/>
      <c r="Z216" s="188"/>
      <c r="AA216" s="70"/>
      <c r="AB216" s="71"/>
      <c r="AC216" s="70"/>
      <c r="AD216" s="71"/>
      <c r="AE216" s="70"/>
      <c r="AF216" s="71"/>
      <c r="AG216" s="70"/>
      <c r="AH216" s="71"/>
      <c r="AI216" s="188"/>
      <c r="AJ216" s="70"/>
      <c r="AK216" s="71"/>
      <c r="AL216" s="70"/>
      <c r="AM216" s="71"/>
      <c r="AN216" s="70"/>
      <c r="AO216" s="71"/>
      <c r="AP216" s="70"/>
      <c r="AQ216" s="71"/>
    </row>
    <row r="217" spans="1:43">
      <c r="A217" s="48"/>
      <c r="B217" s="173" t="s">
        <v>288</v>
      </c>
      <c r="C217" s="104">
        <v>615</v>
      </c>
      <c r="D217" s="94">
        <v>41024</v>
      </c>
      <c r="E217" s="187">
        <v>5001</v>
      </c>
      <c r="F217" s="52" t="s">
        <v>66</v>
      </c>
      <c r="G217" s="152" t="s">
        <v>196</v>
      </c>
      <c r="H217" s="141" t="s">
        <v>179</v>
      </c>
      <c r="I217" s="89">
        <v>0</v>
      </c>
      <c r="J217" s="91">
        <v>0</v>
      </c>
      <c r="K217" s="88">
        <v>-5.7</v>
      </c>
      <c r="L217" s="90">
        <v>-5.7</v>
      </c>
      <c r="M217" s="88">
        <v>0</v>
      </c>
      <c r="N217" s="90">
        <v>0</v>
      </c>
      <c r="O217" s="114">
        <v>-5.7</v>
      </c>
      <c r="P217" s="115">
        <v>-5.7</v>
      </c>
      <c r="Q217" s="117"/>
      <c r="R217" s="88">
        <v>0</v>
      </c>
      <c r="S217" s="90">
        <v>0</v>
      </c>
      <c r="T217" s="88">
        <v>-4.4000000000000004</v>
      </c>
      <c r="U217" s="90">
        <v>-4.4000000000000004</v>
      </c>
      <c r="V217" s="88">
        <v>0</v>
      </c>
      <c r="W217" s="90">
        <v>0</v>
      </c>
      <c r="X217" s="114">
        <v>-4.4000000000000004</v>
      </c>
      <c r="Y217" s="115">
        <v>-4.4000000000000004</v>
      </c>
      <c r="Z217" s="189"/>
      <c r="AA217" s="88">
        <v>0</v>
      </c>
      <c r="AB217" s="90">
        <v>0</v>
      </c>
      <c r="AC217" s="88">
        <v>-4.2</v>
      </c>
      <c r="AD217" s="90">
        <v>-4.2</v>
      </c>
      <c r="AE217" s="88">
        <v>0</v>
      </c>
      <c r="AF217" s="90">
        <v>0</v>
      </c>
      <c r="AG217" s="114">
        <v>-4.2</v>
      </c>
      <c r="AH217" s="115">
        <v>-4.2</v>
      </c>
      <c r="AI217" s="189"/>
      <c r="AJ217" s="88">
        <v>0</v>
      </c>
      <c r="AK217" s="90">
        <v>0</v>
      </c>
      <c r="AL217" s="88">
        <v>-4.3</v>
      </c>
      <c r="AM217" s="90">
        <v>-4.3</v>
      </c>
      <c r="AN217" s="88">
        <v>0</v>
      </c>
      <c r="AO217" s="90">
        <v>0</v>
      </c>
      <c r="AP217" s="114">
        <v>-4.3</v>
      </c>
      <c r="AQ217" s="115">
        <v>-4.3</v>
      </c>
    </row>
    <row r="218" spans="1:43" s="175" customFormat="1">
      <c r="A218" s="48"/>
      <c r="B218" s="173"/>
      <c r="C218" s="104"/>
      <c r="D218" s="94"/>
      <c r="E218" s="187"/>
      <c r="F218" s="52"/>
      <c r="G218" s="152"/>
      <c r="H218" s="141"/>
      <c r="I218" s="89"/>
      <c r="J218" s="91"/>
      <c r="K218" s="88"/>
      <c r="L218" s="90"/>
      <c r="M218" s="88"/>
      <c r="N218" s="90"/>
      <c r="O218" s="114"/>
      <c r="P218" s="115"/>
      <c r="Q218" s="117"/>
      <c r="R218" s="88"/>
      <c r="S218" s="90"/>
      <c r="T218" s="88"/>
      <c r="U218" s="90"/>
      <c r="V218" s="88"/>
      <c r="W218" s="90"/>
      <c r="X218" s="114"/>
      <c r="Y218" s="115"/>
      <c r="Z218" s="189"/>
      <c r="AA218" s="88"/>
      <c r="AB218" s="90"/>
      <c r="AC218" s="88"/>
      <c r="AD218" s="90"/>
      <c r="AE218" s="88"/>
      <c r="AF218" s="90"/>
      <c r="AG218" s="114"/>
      <c r="AH218" s="115"/>
      <c r="AI218" s="189"/>
      <c r="AJ218" s="88"/>
      <c r="AK218" s="90"/>
      <c r="AL218" s="88"/>
      <c r="AM218" s="90"/>
      <c r="AN218" s="88"/>
      <c r="AO218" s="90"/>
      <c r="AP218" s="114"/>
      <c r="AQ218" s="115"/>
    </row>
    <row r="219" spans="1:43" s="175" customFormat="1">
      <c r="A219" s="48"/>
      <c r="B219" s="173"/>
      <c r="C219" s="104"/>
      <c r="D219" s="94"/>
      <c r="E219" s="187"/>
      <c r="F219" s="52"/>
      <c r="G219" s="152"/>
      <c r="H219" s="141"/>
      <c r="I219" s="89"/>
      <c r="J219" s="91"/>
      <c r="K219" s="88"/>
      <c r="L219" s="90"/>
      <c r="M219" s="88"/>
      <c r="N219" s="90"/>
      <c r="O219" s="114"/>
      <c r="P219" s="115"/>
      <c r="Q219" s="117"/>
      <c r="R219" s="88"/>
      <c r="S219" s="90"/>
      <c r="T219" s="88"/>
      <c r="U219" s="90"/>
      <c r="V219" s="88"/>
      <c r="W219" s="90"/>
      <c r="X219" s="114"/>
      <c r="Y219" s="115"/>
      <c r="Z219" s="189"/>
      <c r="AA219" s="88"/>
      <c r="AB219" s="90"/>
      <c r="AC219" s="88"/>
      <c r="AD219" s="90"/>
      <c r="AE219" s="88"/>
      <c r="AF219" s="90"/>
      <c r="AG219" s="114"/>
      <c r="AH219" s="115"/>
      <c r="AI219" s="189"/>
      <c r="AJ219" s="88"/>
      <c r="AK219" s="90"/>
      <c r="AL219" s="88"/>
      <c r="AM219" s="90"/>
      <c r="AN219" s="88"/>
      <c r="AO219" s="90"/>
      <c r="AP219" s="114"/>
      <c r="AQ219" s="115"/>
    </row>
    <row r="220" spans="1:43">
      <c r="A220" s="48"/>
      <c r="B220" s="173" t="s">
        <v>289</v>
      </c>
      <c r="C220" s="77">
        <v>583</v>
      </c>
      <c r="D220" s="68">
        <v>41015</v>
      </c>
      <c r="E220" s="187">
        <v>5201</v>
      </c>
      <c r="F220" s="52" t="s">
        <v>67</v>
      </c>
      <c r="G220" s="48" t="s">
        <v>173</v>
      </c>
      <c r="H220" s="92" t="s">
        <v>121</v>
      </c>
      <c r="I220" s="111">
        <v>0</v>
      </c>
      <c r="J220" s="113">
        <v>0</v>
      </c>
      <c r="K220" s="111">
        <v>0</v>
      </c>
      <c r="L220" s="113">
        <v>0</v>
      </c>
      <c r="M220" s="111">
        <v>0.8</v>
      </c>
      <c r="N220" s="113">
        <v>2.5</v>
      </c>
      <c r="O220" s="88">
        <v>0.8</v>
      </c>
      <c r="P220" s="90">
        <v>2.5</v>
      </c>
      <c r="Q220" s="119"/>
      <c r="R220" s="111">
        <v>0</v>
      </c>
      <c r="S220" s="113">
        <v>0</v>
      </c>
      <c r="T220" s="111">
        <v>0</v>
      </c>
      <c r="U220" s="113">
        <v>0</v>
      </c>
      <c r="V220" s="111">
        <v>3.5</v>
      </c>
      <c r="W220" s="113">
        <v>2.5</v>
      </c>
      <c r="X220" s="88">
        <v>3.5</v>
      </c>
      <c r="Y220" s="90">
        <v>2.5</v>
      </c>
      <c r="Z220" s="46"/>
      <c r="AA220" s="53">
        <v>0</v>
      </c>
      <c r="AB220" s="54">
        <v>0</v>
      </c>
      <c r="AC220" s="53">
        <v>0</v>
      </c>
      <c r="AD220" s="54">
        <v>0</v>
      </c>
      <c r="AE220" s="53">
        <v>5</v>
      </c>
      <c r="AF220" s="54">
        <v>2.5</v>
      </c>
      <c r="AG220" s="88">
        <v>5</v>
      </c>
      <c r="AH220" s="90">
        <v>2.5</v>
      </c>
      <c r="AI220" s="55"/>
      <c r="AJ220" s="53">
        <v>0</v>
      </c>
      <c r="AK220" s="54">
        <v>0</v>
      </c>
      <c r="AL220" s="53">
        <v>0</v>
      </c>
      <c r="AM220" s="54">
        <v>0</v>
      </c>
      <c r="AN220" s="53">
        <v>2.7</v>
      </c>
      <c r="AO220" s="54">
        <v>2.5</v>
      </c>
      <c r="AP220" s="88">
        <v>2.7</v>
      </c>
      <c r="AQ220" s="90">
        <v>2.5</v>
      </c>
    </row>
    <row r="221" spans="1:43">
      <c r="A221" s="60"/>
      <c r="B221" s="173" t="s">
        <v>289</v>
      </c>
      <c r="C221" s="77">
        <v>587</v>
      </c>
      <c r="D221" s="68">
        <v>41015</v>
      </c>
      <c r="E221" s="187">
        <v>5201</v>
      </c>
      <c r="F221" s="52" t="s">
        <v>67</v>
      </c>
      <c r="G221" s="48" t="s">
        <v>174</v>
      </c>
      <c r="H221" s="92" t="s">
        <v>121</v>
      </c>
      <c r="I221" s="111">
        <v>0</v>
      </c>
      <c r="J221" s="113">
        <v>0</v>
      </c>
      <c r="K221" s="111">
        <v>0</v>
      </c>
      <c r="L221" s="113">
        <v>0</v>
      </c>
      <c r="M221" s="111" t="s">
        <v>95</v>
      </c>
      <c r="N221" s="113" t="s">
        <v>95</v>
      </c>
      <c r="O221" s="111" t="s">
        <v>95</v>
      </c>
      <c r="P221" s="113" t="s">
        <v>95</v>
      </c>
      <c r="Q221" s="119"/>
      <c r="R221" s="111">
        <v>0</v>
      </c>
      <c r="S221" s="113">
        <v>0</v>
      </c>
      <c r="T221" s="111">
        <v>0</v>
      </c>
      <c r="U221" s="113">
        <v>0</v>
      </c>
      <c r="V221" s="111" t="s">
        <v>95</v>
      </c>
      <c r="W221" s="113" t="s">
        <v>95</v>
      </c>
      <c r="X221" s="111" t="s">
        <v>95</v>
      </c>
      <c r="Y221" s="113" t="s">
        <v>95</v>
      </c>
      <c r="Z221" s="46"/>
      <c r="AA221" s="53">
        <v>0</v>
      </c>
      <c r="AB221" s="54">
        <v>0</v>
      </c>
      <c r="AC221" s="53">
        <v>0</v>
      </c>
      <c r="AD221" s="54">
        <v>0</v>
      </c>
      <c r="AE221" s="53" t="s">
        <v>95</v>
      </c>
      <c r="AF221" s="54" t="s">
        <v>95</v>
      </c>
      <c r="AG221" s="53" t="s">
        <v>95</v>
      </c>
      <c r="AH221" s="54" t="s">
        <v>95</v>
      </c>
      <c r="AI221" s="55"/>
      <c r="AJ221" s="53">
        <v>0</v>
      </c>
      <c r="AK221" s="54">
        <v>0</v>
      </c>
      <c r="AL221" s="53">
        <v>0</v>
      </c>
      <c r="AM221" s="54">
        <v>0</v>
      </c>
      <c r="AN221" s="53" t="s">
        <v>95</v>
      </c>
      <c r="AO221" s="54" t="s">
        <v>95</v>
      </c>
      <c r="AP221" s="53" t="s">
        <v>95</v>
      </c>
      <c r="AQ221" s="54" t="s">
        <v>95</v>
      </c>
    </row>
    <row r="222" spans="1:43">
      <c r="A222" s="60"/>
      <c r="B222" s="173" t="s">
        <v>289</v>
      </c>
      <c r="C222" s="77">
        <v>591</v>
      </c>
      <c r="D222" s="68">
        <v>41015</v>
      </c>
      <c r="E222" s="187">
        <v>5201</v>
      </c>
      <c r="F222" s="52" t="s">
        <v>67</v>
      </c>
      <c r="G222" s="48" t="s">
        <v>175</v>
      </c>
      <c r="H222" s="92" t="s">
        <v>121</v>
      </c>
      <c r="I222" s="111">
        <v>0</v>
      </c>
      <c r="J222" s="113">
        <v>0</v>
      </c>
      <c r="K222" s="111">
        <v>0</v>
      </c>
      <c r="L222" s="113">
        <v>0</v>
      </c>
      <c r="M222" s="111" t="s">
        <v>95</v>
      </c>
      <c r="N222" s="113" t="s">
        <v>95</v>
      </c>
      <c r="O222" s="111" t="s">
        <v>95</v>
      </c>
      <c r="P222" s="113" t="s">
        <v>95</v>
      </c>
      <c r="Q222" s="119"/>
      <c r="R222" s="111">
        <v>0</v>
      </c>
      <c r="S222" s="113">
        <v>0</v>
      </c>
      <c r="T222" s="111">
        <v>0</v>
      </c>
      <c r="U222" s="113">
        <v>0</v>
      </c>
      <c r="V222" s="111" t="s">
        <v>95</v>
      </c>
      <c r="W222" s="113" t="s">
        <v>95</v>
      </c>
      <c r="X222" s="111" t="s">
        <v>95</v>
      </c>
      <c r="Y222" s="113" t="s">
        <v>95</v>
      </c>
      <c r="Z222" s="46"/>
      <c r="AA222" s="53">
        <v>0</v>
      </c>
      <c r="AB222" s="54">
        <v>0</v>
      </c>
      <c r="AC222" s="53">
        <v>0</v>
      </c>
      <c r="AD222" s="54">
        <v>0</v>
      </c>
      <c r="AE222" s="53" t="s">
        <v>95</v>
      </c>
      <c r="AF222" s="54" t="s">
        <v>95</v>
      </c>
      <c r="AG222" s="53" t="s">
        <v>95</v>
      </c>
      <c r="AH222" s="54" t="s">
        <v>95</v>
      </c>
      <c r="AI222" s="55"/>
      <c r="AJ222" s="53">
        <v>0</v>
      </c>
      <c r="AK222" s="54">
        <v>0</v>
      </c>
      <c r="AL222" s="53">
        <v>0</v>
      </c>
      <c r="AM222" s="54">
        <v>0</v>
      </c>
      <c r="AN222" s="53" t="s">
        <v>95</v>
      </c>
      <c r="AO222" s="54" t="s">
        <v>95</v>
      </c>
      <c r="AP222" s="53" t="s">
        <v>95</v>
      </c>
      <c r="AQ222" s="54" t="s">
        <v>95</v>
      </c>
    </row>
    <row r="223" spans="1:43" ht="25.5">
      <c r="A223" s="60"/>
      <c r="B223" s="173" t="s">
        <v>293</v>
      </c>
      <c r="C223" s="104">
        <v>547</v>
      </c>
      <c r="D223" s="68">
        <v>40984</v>
      </c>
      <c r="E223" s="187">
        <v>7129</v>
      </c>
      <c r="F223" s="52" t="s">
        <v>50</v>
      </c>
      <c r="G223" s="106" t="s">
        <v>115</v>
      </c>
      <c r="H223" s="141" t="s">
        <v>121</v>
      </c>
      <c r="I223" s="89">
        <v>0</v>
      </c>
      <c r="J223" s="91">
        <v>0</v>
      </c>
      <c r="K223" s="89">
        <v>0</v>
      </c>
      <c r="L223" s="91">
        <v>0</v>
      </c>
      <c r="M223" s="70" t="s">
        <v>95</v>
      </c>
      <c r="N223" s="71" t="s">
        <v>95</v>
      </c>
      <c r="O223" s="88" t="s">
        <v>95</v>
      </c>
      <c r="P223" s="90" t="s">
        <v>95</v>
      </c>
      <c r="Q223" s="116"/>
      <c r="R223" s="89">
        <v>0</v>
      </c>
      <c r="S223" s="91">
        <v>0</v>
      </c>
      <c r="T223" s="89">
        <v>0</v>
      </c>
      <c r="U223" s="91">
        <v>0</v>
      </c>
      <c r="V223" s="70" t="s">
        <v>95</v>
      </c>
      <c r="W223" s="71" t="s">
        <v>95</v>
      </c>
      <c r="X223" s="88" t="s">
        <v>95</v>
      </c>
      <c r="Y223" s="90" t="s">
        <v>95</v>
      </c>
      <c r="Z223" s="188"/>
      <c r="AA223" s="89">
        <v>0</v>
      </c>
      <c r="AB223" s="91">
        <v>0</v>
      </c>
      <c r="AC223" s="89">
        <v>0</v>
      </c>
      <c r="AD223" s="91">
        <v>0</v>
      </c>
      <c r="AE223" s="70" t="s">
        <v>95</v>
      </c>
      <c r="AF223" s="71" t="s">
        <v>95</v>
      </c>
      <c r="AG223" s="88" t="s">
        <v>95</v>
      </c>
      <c r="AH223" s="90" t="s">
        <v>95</v>
      </c>
      <c r="AI223" s="188"/>
      <c r="AJ223" s="89">
        <v>0</v>
      </c>
      <c r="AK223" s="91">
        <v>0</v>
      </c>
      <c r="AL223" s="89">
        <v>0</v>
      </c>
      <c r="AM223" s="91">
        <v>0</v>
      </c>
      <c r="AN223" s="70" t="s">
        <v>95</v>
      </c>
      <c r="AO223" s="71" t="s">
        <v>95</v>
      </c>
      <c r="AP223" s="88" t="s">
        <v>95</v>
      </c>
      <c r="AQ223" s="90" t="s">
        <v>95</v>
      </c>
    </row>
    <row r="224" spans="1:43" s="175" customFormat="1">
      <c r="A224" s="60"/>
      <c r="B224" s="173"/>
      <c r="C224" s="104"/>
      <c r="D224" s="68"/>
      <c r="E224" s="187"/>
      <c r="F224" s="52"/>
      <c r="G224" s="106"/>
      <c r="H224" s="204" t="s">
        <v>206</v>
      </c>
      <c r="I224" s="88">
        <f>SUM(I220:I223)</f>
        <v>0</v>
      </c>
      <c r="J224" s="90">
        <f t="shared" ref="J224" si="386">SUM(J220:J223)</f>
        <v>0</v>
      </c>
      <c r="K224" s="88">
        <f t="shared" ref="K224" si="387">SUM(K220:K223)</f>
        <v>0</v>
      </c>
      <c r="L224" s="90">
        <f t="shared" ref="L224" si="388">SUM(L220:L223)</f>
        <v>0</v>
      </c>
      <c r="M224" s="88">
        <f t="shared" ref="M224" si="389">SUM(M220:M223)</f>
        <v>0.8</v>
      </c>
      <c r="N224" s="90">
        <f t="shared" ref="N224" si="390">SUM(N220:N223)</f>
        <v>2.5</v>
      </c>
      <c r="O224" s="88">
        <f t="shared" ref="O224" si="391">SUM(O220:O223)</f>
        <v>0.8</v>
      </c>
      <c r="P224" s="90">
        <f t="shared" ref="P224" si="392">SUM(P220:P223)</f>
        <v>2.5</v>
      </c>
      <c r="Q224" s="117"/>
      <c r="R224" s="88">
        <f>SUM(R220:R223)</f>
        <v>0</v>
      </c>
      <c r="S224" s="90">
        <f t="shared" ref="S224" si="393">SUM(S220:S223)</f>
        <v>0</v>
      </c>
      <c r="T224" s="88">
        <f t="shared" ref="T224" si="394">SUM(T220:T223)</f>
        <v>0</v>
      </c>
      <c r="U224" s="90">
        <f t="shared" ref="U224" si="395">SUM(U220:U223)</f>
        <v>0</v>
      </c>
      <c r="V224" s="88">
        <f t="shared" ref="V224" si="396">SUM(V220:V223)</f>
        <v>3.5</v>
      </c>
      <c r="W224" s="90">
        <f t="shared" ref="W224" si="397">SUM(W220:W223)</f>
        <v>2.5</v>
      </c>
      <c r="X224" s="88">
        <f t="shared" ref="X224" si="398">SUM(X220:X223)</f>
        <v>3.5</v>
      </c>
      <c r="Y224" s="90">
        <f t="shared" ref="Y224" si="399">SUM(Y220:Y223)</f>
        <v>2.5</v>
      </c>
      <c r="Z224" s="189"/>
      <c r="AA224" s="88">
        <f>SUM(AA220:AA223)</f>
        <v>0</v>
      </c>
      <c r="AB224" s="90">
        <f t="shared" ref="AB224" si="400">SUM(AB220:AB223)</f>
        <v>0</v>
      </c>
      <c r="AC224" s="88">
        <f t="shared" ref="AC224" si="401">SUM(AC220:AC223)</f>
        <v>0</v>
      </c>
      <c r="AD224" s="90">
        <f t="shared" ref="AD224" si="402">SUM(AD220:AD223)</f>
        <v>0</v>
      </c>
      <c r="AE224" s="88">
        <f t="shared" ref="AE224" si="403">SUM(AE220:AE223)</f>
        <v>5</v>
      </c>
      <c r="AF224" s="90">
        <f t="shared" ref="AF224" si="404">SUM(AF220:AF223)</f>
        <v>2.5</v>
      </c>
      <c r="AG224" s="88">
        <f t="shared" ref="AG224" si="405">SUM(AG220:AG223)</f>
        <v>5</v>
      </c>
      <c r="AH224" s="90">
        <f t="shared" ref="AH224" si="406">SUM(AH220:AH223)</f>
        <v>2.5</v>
      </c>
      <c r="AI224" s="189"/>
      <c r="AJ224" s="88">
        <f>SUM(AJ220:AJ223)</f>
        <v>0</v>
      </c>
      <c r="AK224" s="90">
        <f t="shared" ref="AK224" si="407">SUM(AK220:AK223)</f>
        <v>0</v>
      </c>
      <c r="AL224" s="88">
        <f t="shared" ref="AL224" si="408">SUM(AL220:AL223)</f>
        <v>0</v>
      </c>
      <c r="AM224" s="90">
        <f t="shared" ref="AM224" si="409">SUM(AM220:AM223)</f>
        <v>0</v>
      </c>
      <c r="AN224" s="88">
        <f t="shared" ref="AN224" si="410">SUM(AN220:AN223)</f>
        <v>2.7</v>
      </c>
      <c r="AO224" s="90">
        <f t="shared" ref="AO224" si="411">SUM(AO220:AO223)</f>
        <v>2.5</v>
      </c>
      <c r="AP224" s="88">
        <f t="shared" ref="AP224" si="412">SUM(AP220:AP223)</f>
        <v>2.7</v>
      </c>
      <c r="AQ224" s="90">
        <f t="shared" ref="AQ224" si="413">SUM(AQ220:AQ223)</f>
        <v>2.5</v>
      </c>
    </row>
    <row r="225" spans="1:44" s="175" customFormat="1">
      <c r="A225" s="60"/>
      <c r="B225" s="173"/>
      <c r="C225" s="104"/>
      <c r="D225" s="68"/>
      <c r="E225" s="187"/>
      <c r="F225" s="52"/>
      <c r="G225" s="106"/>
      <c r="H225" s="204"/>
      <c r="I225" s="88"/>
      <c r="J225" s="90"/>
      <c r="K225" s="88"/>
      <c r="L225" s="90"/>
      <c r="M225" s="88"/>
      <c r="N225" s="90"/>
      <c r="O225" s="88"/>
      <c r="P225" s="90"/>
      <c r="Q225" s="117"/>
      <c r="R225" s="88"/>
      <c r="S225" s="90"/>
      <c r="T225" s="88"/>
      <c r="U225" s="90"/>
      <c r="V225" s="88"/>
      <c r="W225" s="90"/>
      <c r="X225" s="88"/>
      <c r="Y225" s="90"/>
      <c r="Z225" s="189"/>
      <c r="AA225" s="88"/>
      <c r="AB225" s="90"/>
      <c r="AC225" s="88"/>
      <c r="AD225" s="90"/>
      <c r="AE225" s="88"/>
      <c r="AF225" s="90"/>
      <c r="AG225" s="88"/>
      <c r="AH225" s="90"/>
      <c r="AI225" s="189"/>
      <c r="AJ225" s="88"/>
      <c r="AK225" s="90"/>
      <c r="AL225" s="88"/>
      <c r="AM225" s="90"/>
      <c r="AN225" s="88"/>
      <c r="AO225" s="90"/>
      <c r="AP225" s="88"/>
      <c r="AQ225" s="90"/>
    </row>
    <row r="226" spans="1:44" s="175" customFormat="1">
      <c r="A226" s="60"/>
      <c r="B226" s="173" t="s">
        <v>266</v>
      </c>
      <c r="C226" s="157">
        <v>644</v>
      </c>
      <c r="D226" s="159">
        <v>41036</v>
      </c>
      <c r="E226" s="52">
        <v>599</v>
      </c>
      <c r="F226" s="52" t="s">
        <v>54</v>
      </c>
      <c r="G226" s="48" t="s">
        <v>180</v>
      </c>
      <c r="H226" s="47" t="s">
        <v>332</v>
      </c>
      <c r="I226" s="44">
        <v>0</v>
      </c>
      <c r="J226" s="45">
        <v>0</v>
      </c>
      <c r="K226" s="66">
        <v>0.6</v>
      </c>
      <c r="L226" s="67" t="s">
        <v>89</v>
      </c>
      <c r="M226" s="44">
        <v>0</v>
      </c>
      <c r="N226" s="45">
        <v>0</v>
      </c>
      <c r="O226" s="66">
        <v>0.6</v>
      </c>
      <c r="P226" s="67" t="s">
        <v>89</v>
      </c>
      <c r="Q226" s="46"/>
      <c r="R226" s="44">
        <v>0</v>
      </c>
      <c r="S226" s="45">
        <v>0</v>
      </c>
      <c r="T226" s="66" t="s">
        <v>89</v>
      </c>
      <c r="U226" s="67" t="s">
        <v>89</v>
      </c>
      <c r="V226" s="44">
        <v>0</v>
      </c>
      <c r="W226" s="45">
        <v>0</v>
      </c>
      <c r="X226" s="66" t="s">
        <v>89</v>
      </c>
      <c r="Y226" s="67" t="s">
        <v>89</v>
      </c>
      <c r="Z226" s="46"/>
      <c r="AA226" s="44">
        <v>0</v>
      </c>
      <c r="AB226" s="45">
        <v>0</v>
      </c>
      <c r="AC226" s="66" t="s">
        <v>89</v>
      </c>
      <c r="AD226" s="67" t="s">
        <v>89</v>
      </c>
      <c r="AE226" s="44">
        <v>0</v>
      </c>
      <c r="AF226" s="45">
        <v>0</v>
      </c>
      <c r="AG226" s="66" t="s">
        <v>89</v>
      </c>
      <c r="AH226" s="67" t="s">
        <v>89</v>
      </c>
      <c r="AI226" s="55"/>
      <c r="AJ226" s="44">
        <v>0</v>
      </c>
      <c r="AK226" s="45">
        <v>0</v>
      </c>
      <c r="AL226" s="66" t="s">
        <v>89</v>
      </c>
      <c r="AM226" s="67" t="s">
        <v>89</v>
      </c>
      <c r="AN226" s="44">
        <v>0</v>
      </c>
      <c r="AO226" s="45">
        <v>0</v>
      </c>
      <c r="AP226" s="66" t="s">
        <v>89</v>
      </c>
      <c r="AQ226" s="67" t="s">
        <v>89</v>
      </c>
    </row>
    <row r="227" spans="1:44" s="175" customFormat="1">
      <c r="A227" s="60"/>
      <c r="B227" s="173"/>
      <c r="C227" s="157"/>
      <c r="D227" s="159"/>
      <c r="E227" s="52"/>
      <c r="F227" s="52"/>
      <c r="G227" s="48"/>
      <c r="H227" s="47"/>
      <c r="I227" s="44"/>
      <c r="J227" s="45"/>
      <c r="K227" s="66"/>
      <c r="L227" s="67"/>
      <c r="M227" s="44"/>
      <c r="N227" s="45"/>
      <c r="O227" s="66"/>
      <c r="P227" s="67"/>
      <c r="Q227" s="46"/>
      <c r="R227" s="44"/>
      <c r="S227" s="45"/>
      <c r="T227" s="66"/>
      <c r="U227" s="67"/>
      <c r="V227" s="44"/>
      <c r="W227" s="45"/>
      <c r="X227" s="66"/>
      <c r="Y227" s="67"/>
      <c r="Z227" s="46"/>
      <c r="AA227" s="44"/>
      <c r="AB227" s="45"/>
      <c r="AC227" s="66"/>
      <c r="AD227" s="67"/>
      <c r="AE227" s="44"/>
      <c r="AF227" s="45"/>
      <c r="AG227" s="66"/>
      <c r="AH227" s="67"/>
      <c r="AI227" s="55"/>
      <c r="AJ227" s="44"/>
      <c r="AK227" s="45"/>
      <c r="AL227" s="66"/>
      <c r="AM227" s="67"/>
      <c r="AN227" s="44"/>
      <c r="AO227" s="45"/>
      <c r="AP227" s="66"/>
      <c r="AQ227" s="67"/>
    </row>
    <row r="228" spans="1:44" s="175" customFormat="1">
      <c r="A228" s="60"/>
      <c r="B228" s="173"/>
      <c r="C228" s="157"/>
      <c r="D228" s="159"/>
      <c r="E228" s="52"/>
      <c r="F228" s="52"/>
      <c r="G228" s="48"/>
      <c r="H228" s="47"/>
      <c r="I228" s="44"/>
      <c r="J228" s="45"/>
      <c r="K228" s="66"/>
      <c r="L228" s="67"/>
      <c r="M228" s="44"/>
      <c r="N228" s="45"/>
      <c r="O228" s="66"/>
      <c r="P228" s="67"/>
      <c r="Q228" s="46"/>
      <c r="R228" s="44"/>
      <c r="S228" s="45"/>
      <c r="T228" s="66"/>
      <c r="U228" s="67"/>
      <c r="V228" s="44"/>
      <c r="W228" s="45"/>
      <c r="X228" s="66"/>
      <c r="Y228" s="67"/>
      <c r="Z228" s="46"/>
      <c r="AA228" s="44"/>
      <c r="AB228" s="45"/>
      <c r="AC228" s="66"/>
      <c r="AD228" s="67"/>
      <c r="AE228" s="44"/>
      <c r="AF228" s="45"/>
      <c r="AG228" s="66"/>
      <c r="AH228" s="67"/>
      <c r="AI228" s="55"/>
      <c r="AJ228" s="44"/>
      <c r="AK228" s="45"/>
      <c r="AL228" s="66"/>
      <c r="AM228" s="67"/>
      <c r="AN228" s="44"/>
      <c r="AO228" s="45"/>
      <c r="AP228" s="66"/>
      <c r="AQ228" s="67"/>
    </row>
    <row r="229" spans="1:44">
      <c r="A229" s="48"/>
      <c r="B229" s="173" t="s">
        <v>299</v>
      </c>
      <c r="C229" s="170">
        <v>655</v>
      </c>
      <c r="D229" s="171">
        <v>41044</v>
      </c>
      <c r="E229" s="75">
        <v>7027</v>
      </c>
      <c r="F229" s="52" t="s">
        <v>75</v>
      </c>
      <c r="G229" s="200" t="s">
        <v>326</v>
      </c>
      <c r="H229" s="47" t="s">
        <v>171</v>
      </c>
      <c r="I229" s="44">
        <v>0</v>
      </c>
      <c r="J229" s="45">
        <v>0</v>
      </c>
      <c r="K229" s="44">
        <v>-371.3</v>
      </c>
      <c r="L229" s="45" t="s">
        <v>190</v>
      </c>
      <c r="M229" s="44">
        <v>0</v>
      </c>
      <c r="N229" s="45">
        <v>0</v>
      </c>
      <c r="O229" s="53">
        <v>-371.3</v>
      </c>
      <c r="P229" s="54" t="s">
        <v>190</v>
      </c>
      <c r="Q229" s="46"/>
      <c r="R229" s="44">
        <v>0</v>
      </c>
      <c r="S229" s="45">
        <v>0</v>
      </c>
      <c r="T229" s="44">
        <v>-247.9</v>
      </c>
      <c r="U229" s="45" t="s">
        <v>190</v>
      </c>
      <c r="V229" s="44">
        <v>0</v>
      </c>
      <c r="W229" s="45">
        <v>0</v>
      </c>
      <c r="X229" s="53">
        <v>-247.9</v>
      </c>
      <c r="Y229" s="54" t="s">
        <v>190</v>
      </c>
      <c r="Z229" s="46"/>
      <c r="AA229" s="53">
        <v>0</v>
      </c>
      <c r="AB229" s="54">
        <v>0</v>
      </c>
      <c r="AC229" s="53">
        <v>23.7</v>
      </c>
      <c r="AD229" s="54" t="s">
        <v>190</v>
      </c>
      <c r="AE229" s="53">
        <v>0</v>
      </c>
      <c r="AF229" s="54">
        <v>0</v>
      </c>
      <c r="AG229" s="53">
        <v>23.7</v>
      </c>
      <c r="AH229" s="54" t="s">
        <v>190</v>
      </c>
      <c r="AI229" s="55"/>
      <c r="AJ229" s="53">
        <v>0</v>
      </c>
      <c r="AK229" s="54">
        <v>0</v>
      </c>
      <c r="AL229" s="53">
        <v>150.6</v>
      </c>
      <c r="AM229" s="54" t="s">
        <v>190</v>
      </c>
      <c r="AN229" s="53">
        <v>0</v>
      </c>
      <c r="AO229" s="54">
        <v>0</v>
      </c>
      <c r="AP229" s="53">
        <v>150.6</v>
      </c>
      <c r="AQ229" s="54" t="s">
        <v>190</v>
      </c>
    </row>
    <row r="230" spans="1:44">
      <c r="A230" s="60"/>
      <c r="B230" s="173" t="s">
        <v>293</v>
      </c>
      <c r="C230" s="102">
        <v>180</v>
      </c>
      <c r="D230" s="129">
        <v>40899</v>
      </c>
      <c r="E230" s="187">
        <v>7099</v>
      </c>
      <c r="F230" s="52" t="s">
        <v>78</v>
      </c>
      <c r="G230" s="134" t="s">
        <v>169</v>
      </c>
      <c r="H230" s="143" t="s">
        <v>171</v>
      </c>
      <c r="I230" s="89">
        <v>0</v>
      </c>
      <c r="J230" s="71">
        <v>0</v>
      </c>
      <c r="K230" s="70" t="s">
        <v>95</v>
      </c>
      <c r="L230" s="71" t="s">
        <v>95</v>
      </c>
      <c r="M230" s="70">
        <v>0</v>
      </c>
      <c r="N230" s="71">
        <v>0</v>
      </c>
      <c r="O230" s="70" t="s">
        <v>95</v>
      </c>
      <c r="P230" s="71" t="s">
        <v>95</v>
      </c>
      <c r="Q230" s="116"/>
      <c r="R230" s="89">
        <v>0</v>
      </c>
      <c r="S230" s="71">
        <v>0</v>
      </c>
      <c r="T230" s="70" t="s">
        <v>95</v>
      </c>
      <c r="U230" s="71" t="s">
        <v>95</v>
      </c>
      <c r="V230" s="70">
        <v>0</v>
      </c>
      <c r="W230" s="71">
        <v>0</v>
      </c>
      <c r="X230" s="70" t="s">
        <v>95</v>
      </c>
      <c r="Y230" s="71" t="s">
        <v>95</v>
      </c>
      <c r="Z230" s="188"/>
      <c r="AA230" s="89">
        <v>0</v>
      </c>
      <c r="AB230" s="71">
        <v>0</v>
      </c>
      <c r="AC230" s="70" t="s">
        <v>95</v>
      </c>
      <c r="AD230" s="71" t="s">
        <v>95</v>
      </c>
      <c r="AE230" s="70">
        <v>0</v>
      </c>
      <c r="AF230" s="71">
        <v>0</v>
      </c>
      <c r="AG230" s="70" t="s">
        <v>95</v>
      </c>
      <c r="AH230" s="71" t="s">
        <v>95</v>
      </c>
      <c r="AI230" s="188"/>
      <c r="AJ230" s="89">
        <v>0</v>
      </c>
      <c r="AK230" s="71">
        <v>0</v>
      </c>
      <c r="AL230" s="70" t="s">
        <v>95</v>
      </c>
      <c r="AM230" s="71" t="s">
        <v>95</v>
      </c>
      <c r="AN230" s="70">
        <v>0</v>
      </c>
      <c r="AO230" s="71">
        <v>0</v>
      </c>
      <c r="AP230" s="70" t="s">
        <v>95</v>
      </c>
      <c r="AQ230" s="71" t="s">
        <v>95</v>
      </c>
    </row>
    <row r="231" spans="1:44">
      <c r="A231" s="48"/>
      <c r="B231" s="173" t="s">
        <v>293</v>
      </c>
      <c r="C231" s="102">
        <v>183</v>
      </c>
      <c r="D231" s="129">
        <v>40899</v>
      </c>
      <c r="E231" s="187">
        <v>7099</v>
      </c>
      <c r="F231" s="52" t="s">
        <v>78</v>
      </c>
      <c r="G231" s="134" t="s">
        <v>170</v>
      </c>
      <c r="H231" s="143" t="s">
        <v>171</v>
      </c>
      <c r="I231" s="89">
        <v>0</v>
      </c>
      <c r="J231" s="71">
        <v>0</v>
      </c>
      <c r="K231" s="70">
        <v>-0.1</v>
      </c>
      <c r="L231" s="71">
        <v>-0.1</v>
      </c>
      <c r="M231" s="70">
        <v>0</v>
      </c>
      <c r="N231" s="71">
        <v>0</v>
      </c>
      <c r="O231" s="88">
        <v>-0.1</v>
      </c>
      <c r="P231" s="90">
        <v>-0.1</v>
      </c>
      <c r="Q231" s="116"/>
      <c r="R231" s="89">
        <v>0</v>
      </c>
      <c r="S231" s="71">
        <v>0</v>
      </c>
      <c r="T231" s="70">
        <v>-0.1</v>
      </c>
      <c r="U231" s="71">
        <v>-0.1</v>
      </c>
      <c r="V231" s="70">
        <v>0</v>
      </c>
      <c r="W231" s="71">
        <v>0</v>
      </c>
      <c r="X231" s="88">
        <v>-0.1</v>
      </c>
      <c r="Y231" s="90">
        <v>-0.1</v>
      </c>
      <c r="Z231" s="188"/>
      <c r="AA231" s="89">
        <v>0</v>
      </c>
      <c r="AB231" s="71">
        <v>0</v>
      </c>
      <c r="AC231" s="70">
        <v>-0.1</v>
      </c>
      <c r="AD231" s="71">
        <v>-0.1</v>
      </c>
      <c r="AE231" s="70">
        <v>0</v>
      </c>
      <c r="AF231" s="71">
        <v>0</v>
      </c>
      <c r="AG231" s="88">
        <v>-0.1</v>
      </c>
      <c r="AH231" s="90">
        <v>-0.1</v>
      </c>
      <c r="AI231" s="188"/>
      <c r="AJ231" s="89">
        <v>0</v>
      </c>
      <c r="AK231" s="71">
        <v>0</v>
      </c>
      <c r="AL231" s="70">
        <v>-0.1</v>
      </c>
      <c r="AM231" s="71">
        <v>-0.1</v>
      </c>
      <c r="AN231" s="70">
        <v>0</v>
      </c>
      <c r="AO231" s="71">
        <v>0</v>
      </c>
      <c r="AP231" s="88">
        <v>-0.1</v>
      </c>
      <c r="AQ231" s="90">
        <v>-0.1</v>
      </c>
    </row>
    <row r="232" spans="1:44" s="175" customFormat="1">
      <c r="A232" s="217"/>
      <c r="B232" s="219"/>
      <c r="C232" s="220"/>
      <c r="D232" s="221"/>
      <c r="E232" s="222"/>
      <c r="F232" s="182"/>
      <c r="G232" s="202"/>
      <c r="H232" s="223" t="s">
        <v>206</v>
      </c>
      <c r="I232" s="224">
        <f>SUM(I229:I231)</f>
        <v>0</v>
      </c>
      <c r="J232" s="225">
        <f t="shared" ref="J232:P232" si="414">SUM(J229:J231)</f>
        <v>0</v>
      </c>
      <c r="K232" s="225">
        <f t="shared" si="414"/>
        <v>-371.40000000000003</v>
      </c>
      <c r="L232" s="225">
        <f t="shared" si="414"/>
        <v>-0.1</v>
      </c>
      <c r="M232" s="225">
        <f t="shared" si="414"/>
        <v>0</v>
      </c>
      <c r="N232" s="225">
        <f t="shared" si="414"/>
        <v>0</v>
      </c>
      <c r="O232" s="226">
        <f t="shared" si="414"/>
        <v>-371.40000000000003</v>
      </c>
      <c r="P232" s="226">
        <f t="shared" si="414"/>
        <v>-0.1</v>
      </c>
      <c r="Q232" s="227"/>
      <c r="R232" s="224">
        <f>SUM(R229:R231)</f>
        <v>0</v>
      </c>
      <c r="S232" s="225">
        <f t="shared" ref="S232" si="415">SUM(S229:S231)</f>
        <v>0</v>
      </c>
      <c r="T232" s="225">
        <f t="shared" ref="T232" si="416">SUM(T229:T231)</f>
        <v>-248</v>
      </c>
      <c r="U232" s="225">
        <f t="shared" ref="U232" si="417">SUM(U229:U231)</f>
        <v>-0.1</v>
      </c>
      <c r="V232" s="225">
        <f t="shared" ref="V232" si="418">SUM(V229:V231)</f>
        <v>0</v>
      </c>
      <c r="W232" s="225">
        <f t="shared" ref="W232" si="419">SUM(W229:W231)</f>
        <v>0</v>
      </c>
      <c r="X232" s="226">
        <f t="shared" ref="X232" si="420">SUM(X229:X231)</f>
        <v>-248</v>
      </c>
      <c r="Y232" s="226">
        <f t="shared" ref="Y232" si="421">SUM(Y229:Y231)</f>
        <v>-0.1</v>
      </c>
      <c r="Z232" s="225"/>
      <c r="AA232" s="224">
        <f>SUM(AA229:AA231)</f>
        <v>0</v>
      </c>
      <c r="AB232" s="225">
        <f t="shared" ref="AB232" si="422">SUM(AB229:AB231)</f>
        <v>0</v>
      </c>
      <c r="AC232" s="225">
        <f t="shared" ref="AC232" si="423">SUM(AC229:AC231)</f>
        <v>23.599999999999998</v>
      </c>
      <c r="AD232" s="225">
        <f t="shared" ref="AD232" si="424">SUM(AD229:AD231)</f>
        <v>-0.1</v>
      </c>
      <c r="AE232" s="225">
        <f t="shared" ref="AE232" si="425">SUM(AE229:AE231)</f>
        <v>0</v>
      </c>
      <c r="AF232" s="225">
        <f t="shared" ref="AF232" si="426">SUM(AF229:AF231)</f>
        <v>0</v>
      </c>
      <c r="AG232" s="226">
        <f t="shared" ref="AG232" si="427">SUM(AG229:AG231)</f>
        <v>23.599999999999998</v>
      </c>
      <c r="AH232" s="226">
        <f t="shared" ref="AH232" si="428">SUM(AH229:AH231)</f>
        <v>-0.1</v>
      </c>
      <c r="AI232" s="225"/>
      <c r="AJ232" s="224">
        <f>SUM(AJ229:AJ231)</f>
        <v>0</v>
      </c>
      <c r="AK232" s="225">
        <f t="shared" ref="AK232" si="429">SUM(AK229:AK231)</f>
        <v>0</v>
      </c>
      <c r="AL232" s="225">
        <f t="shared" ref="AL232" si="430">SUM(AL229:AL231)</f>
        <v>150.5</v>
      </c>
      <c r="AM232" s="225">
        <f t="shared" ref="AM232" si="431">SUM(AM229:AM231)</f>
        <v>-0.1</v>
      </c>
      <c r="AN232" s="225">
        <f t="shared" ref="AN232" si="432">SUM(AN229:AN231)</f>
        <v>0</v>
      </c>
      <c r="AO232" s="225">
        <f t="shared" ref="AO232" si="433">SUM(AO229:AO231)</f>
        <v>0</v>
      </c>
      <c r="AP232" s="226">
        <f t="shared" ref="AP232" si="434">SUM(AP229:AP231)</f>
        <v>150.5</v>
      </c>
      <c r="AQ232" s="226">
        <f t="shared" ref="AQ232" si="435">SUM(AQ229:AQ231)</f>
        <v>-0.1</v>
      </c>
      <c r="AR232" s="228"/>
    </row>
    <row r="233" spans="1:44" s="175" customFormat="1">
      <c r="A233" s="217"/>
      <c r="B233" s="219"/>
      <c r="C233" s="220"/>
      <c r="D233" s="221"/>
      <c r="E233" s="222"/>
      <c r="F233" s="182"/>
      <c r="G233" s="202"/>
      <c r="H233" s="223" t="s">
        <v>362</v>
      </c>
      <c r="I233" s="224">
        <f>SUM(I230:I231)</f>
        <v>0</v>
      </c>
      <c r="J233" s="225">
        <f t="shared" ref="J233:P233" si="436">SUM(J230:J231)</f>
        <v>0</v>
      </c>
      <c r="K233" s="225">
        <f t="shared" si="436"/>
        <v>-0.1</v>
      </c>
      <c r="L233" s="225">
        <f t="shared" si="436"/>
        <v>-0.1</v>
      </c>
      <c r="M233" s="225">
        <f t="shared" si="436"/>
        <v>0</v>
      </c>
      <c r="N233" s="225">
        <f t="shared" si="436"/>
        <v>0</v>
      </c>
      <c r="O233" s="226">
        <f t="shared" si="436"/>
        <v>-0.1</v>
      </c>
      <c r="P233" s="226">
        <f t="shared" si="436"/>
        <v>-0.1</v>
      </c>
      <c r="Q233" s="227"/>
      <c r="R233" s="224">
        <f>SUM(R230:R231)</f>
        <v>0</v>
      </c>
      <c r="S233" s="225">
        <f t="shared" ref="S233:Y233" si="437">SUM(S230:S231)</f>
        <v>0</v>
      </c>
      <c r="T233" s="225">
        <f t="shared" si="437"/>
        <v>-0.1</v>
      </c>
      <c r="U233" s="225">
        <f t="shared" si="437"/>
        <v>-0.1</v>
      </c>
      <c r="V233" s="225">
        <f t="shared" si="437"/>
        <v>0</v>
      </c>
      <c r="W233" s="225">
        <f t="shared" si="437"/>
        <v>0</v>
      </c>
      <c r="X233" s="226">
        <f t="shared" si="437"/>
        <v>-0.1</v>
      </c>
      <c r="Y233" s="226">
        <f t="shared" si="437"/>
        <v>-0.1</v>
      </c>
      <c r="Z233" s="225"/>
      <c r="AA233" s="224">
        <f>SUM(AA230:AA231)</f>
        <v>0</v>
      </c>
      <c r="AB233" s="225">
        <f t="shared" ref="AB233:AH233" si="438">SUM(AB230:AB231)</f>
        <v>0</v>
      </c>
      <c r="AC233" s="225">
        <f t="shared" si="438"/>
        <v>-0.1</v>
      </c>
      <c r="AD233" s="225">
        <f t="shared" si="438"/>
        <v>-0.1</v>
      </c>
      <c r="AE233" s="225">
        <f t="shared" si="438"/>
        <v>0</v>
      </c>
      <c r="AF233" s="225">
        <f t="shared" si="438"/>
        <v>0</v>
      </c>
      <c r="AG233" s="226">
        <f t="shared" si="438"/>
        <v>-0.1</v>
      </c>
      <c r="AH233" s="226">
        <f t="shared" si="438"/>
        <v>-0.1</v>
      </c>
      <c r="AI233" s="225"/>
      <c r="AJ233" s="224">
        <f>SUM(AJ230:AJ231)</f>
        <v>0</v>
      </c>
      <c r="AK233" s="225">
        <f t="shared" ref="AK233:AQ233" si="439">SUM(AK230:AK231)</f>
        <v>0</v>
      </c>
      <c r="AL233" s="225">
        <f t="shared" si="439"/>
        <v>-0.1</v>
      </c>
      <c r="AM233" s="225">
        <f t="shared" si="439"/>
        <v>-0.1</v>
      </c>
      <c r="AN233" s="225">
        <f t="shared" si="439"/>
        <v>0</v>
      </c>
      <c r="AO233" s="225">
        <f t="shared" si="439"/>
        <v>0</v>
      </c>
      <c r="AP233" s="226">
        <f t="shared" si="439"/>
        <v>-0.1</v>
      </c>
      <c r="AQ233" s="226">
        <f t="shared" si="439"/>
        <v>-0.1</v>
      </c>
      <c r="AR233" s="228"/>
    </row>
    <row r="234" spans="1:44" s="175" customFormat="1">
      <c r="A234" s="217"/>
      <c r="B234" s="219"/>
      <c r="C234" s="220"/>
      <c r="D234" s="221"/>
      <c r="E234" s="222"/>
      <c r="F234" s="182"/>
      <c r="G234" s="202"/>
      <c r="H234" s="223" t="s">
        <v>208</v>
      </c>
      <c r="I234" s="224">
        <f>I232-I233</f>
        <v>0</v>
      </c>
      <c r="J234" s="225">
        <f t="shared" ref="J234:P234" si="440">J232-J233</f>
        <v>0</v>
      </c>
      <c r="K234" s="225">
        <f t="shared" si="440"/>
        <v>-371.3</v>
      </c>
      <c r="L234" s="225">
        <f t="shared" si="440"/>
        <v>0</v>
      </c>
      <c r="M234" s="225">
        <f t="shared" si="440"/>
        <v>0</v>
      </c>
      <c r="N234" s="225">
        <f t="shared" si="440"/>
        <v>0</v>
      </c>
      <c r="O234" s="226">
        <f t="shared" si="440"/>
        <v>-371.3</v>
      </c>
      <c r="P234" s="226">
        <f t="shared" si="440"/>
        <v>0</v>
      </c>
      <c r="Q234" s="227"/>
      <c r="R234" s="224">
        <f>R232-R233</f>
        <v>0</v>
      </c>
      <c r="S234" s="225">
        <f t="shared" ref="S234" si="441">S232-S233</f>
        <v>0</v>
      </c>
      <c r="T234" s="225">
        <f t="shared" ref="T234" si="442">T232-T233</f>
        <v>-247.9</v>
      </c>
      <c r="U234" s="225">
        <f t="shared" ref="U234" si="443">U232-U233</f>
        <v>0</v>
      </c>
      <c r="V234" s="225">
        <f t="shared" ref="V234" si="444">V232-V233</f>
        <v>0</v>
      </c>
      <c r="W234" s="225">
        <f t="shared" ref="W234" si="445">W232-W233</f>
        <v>0</v>
      </c>
      <c r="X234" s="226">
        <f t="shared" ref="X234" si="446">X232-X233</f>
        <v>-247.9</v>
      </c>
      <c r="Y234" s="226">
        <f t="shared" ref="Y234" si="447">Y232-Y233</f>
        <v>0</v>
      </c>
      <c r="Z234" s="225"/>
      <c r="AA234" s="224">
        <f>AA232-AA233</f>
        <v>0</v>
      </c>
      <c r="AB234" s="225">
        <f t="shared" ref="AB234" si="448">AB232-AB233</f>
        <v>0</v>
      </c>
      <c r="AC234" s="225">
        <f t="shared" ref="AC234" si="449">AC232-AC233</f>
        <v>23.7</v>
      </c>
      <c r="AD234" s="225">
        <f t="shared" ref="AD234" si="450">AD232-AD233</f>
        <v>0</v>
      </c>
      <c r="AE234" s="225">
        <f t="shared" ref="AE234" si="451">AE232-AE233</f>
        <v>0</v>
      </c>
      <c r="AF234" s="225">
        <f t="shared" ref="AF234" si="452">AF232-AF233</f>
        <v>0</v>
      </c>
      <c r="AG234" s="226">
        <f t="shared" ref="AG234" si="453">AG232-AG233</f>
        <v>23.7</v>
      </c>
      <c r="AH234" s="226">
        <f t="shared" ref="AH234" si="454">AH232-AH233</f>
        <v>0</v>
      </c>
      <c r="AI234" s="225"/>
      <c r="AJ234" s="224">
        <f>AJ232-AJ233</f>
        <v>0</v>
      </c>
      <c r="AK234" s="225">
        <f t="shared" ref="AK234" si="455">AK232-AK233</f>
        <v>0</v>
      </c>
      <c r="AL234" s="225">
        <f t="shared" ref="AL234" si="456">AL232-AL233</f>
        <v>150.6</v>
      </c>
      <c r="AM234" s="225">
        <f t="shared" ref="AM234" si="457">AM232-AM233</f>
        <v>0</v>
      </c>
      <c r="AN234" s="225">
        <f t="shared" ref="AN234" si="458">AN232-AN233</f>
        <v>0</v>
      </c>
      <c r="AO234" s="225">
        <f t="shared" ref="AO234" si="459">AO232-AO233</f>
        <v>0</v>
      </c>
      <c r="AP234" s="226">
        <f t="shared" ref="AP234" si="460">AP232-AP233</f>
        <v>150.6</v>
      </c>
      <c r="AQ234" s="226">
        <f t="shared" ref="AQ234" si="461">AQ232-AQ233</f>
        <v>0</v>
      </c>
      <c r="AR234" s="228"/>
    </row>
    <row r="235" spans="1:44" s="175" customFormat="1">
      <c r="A235" s="217"/>
      <c r="B235" s="219"/>
      <c r="C235" s="220"/>
      <c r="D235" s="221"/>
      <c r="E235" s="222"/>
      <c r="F235" s="182"/>
      <c r="G235" s="202"/>
      <c r="H235" s="229"/>
      <c r="I235" s="224"/>
      <c r="J235" s="225"/>
      <c r="K235" s="225"/>
      <c r="L235" s="225"/>
      <c r="M235" s="225"/>
      <c r="N235" s="225"/>
      <c r="O235" s="226"/>
      <c r="P235" s="226"/>
      <c r="Q235" s="227"/>
      <c r="R235" s="224"/>
      <c r="S235" s="225"/>
      <c r="T235" s="225"/>
      <c r="U235" s="225"/>
      <c r="V235" s="225"/>
      <c r="W235" s="225"/>
      <c r="X235" s="226"/>
      <c r="Y235" s="226"/>
      <c r="Z235" s="225"/>
      <c r="AA235" s="224"/>
      <c r="AB235" s="225"/>
      <c r="AC235" s="225"/>
      <c r="AD235" s="225"/>
      <c r="AE235" s="225"/>
      <c r="AF235" s="225"/>
      <c r="AG235" s="226"/>
      <c r="AH235" s="226"/>
      <c r="AI235" s="225"/>
      <c r="AJ235" s="224"/>
      <c r="AK235" s="225"/>
      <c r="AL235" s="225"/>
      <c r="AM235" s="225"/>
      <c r="AN235" s="225"/>
      <c r="AO235" s="225"/>
      <c r="AP235" s="226"/>
      <c r="AQ235" s="226"/>
      <c r="AR235" s="228"/>
    </row>
    <row r="236" spans="1:44" s="175" customFormat="1">
      <c r="A236" s="217"/>
      <c r="B236" s="219"/>
      <c r="C236" s="220"/>
      <c r="D236" s="221"/>
      <c r="E236" s="222"/>
      <c r="F236" s="182"/>
      <c r="G236" s="202"/>
      <c r="H236" s="229"/>
      <c r="I236" s="224"/>
      <c r="J236" s="225"/>
      <c r="K236" s="225"/>
      <c r="L236" s="225"/>
      <c r="M236" s="225"/>
      <c r="N236" s="225"/>
      <c r="O236" s="226"/>
      <c r="P236" s="226"/>
      <c r="Q236" s="227"/>
      <c r="R236" s="224"/>
      <c r="S236" s="225"/>
      <c r="T236" s="225"/>
      <c r="U236" s="225"/>
      <c r="V236" s="225"/>
      <c r="W236" s="225"/>
      <c r="X236" s="226"/>
      <c r="Y236" s="226"/>
      <c r="Z236" s="225"/>
      <c r="AA236" s="224"/>
      <c r="AB236" s="225"/>
      <c r="AC236" s="225"/>
      <c r="AD236" s="225"/>
      <c r="AE236" s="225"/>
      <c r="AF236" s="225"/>
      <c r="AG236" s="226"/>
      <c r="AH236" s="226"/>
      <c r="AI236" s="225"/>
      <c r="AJ236" s="224"/>
      <c r="AK236" s="225"/>
      <c r="AL236" s="225"/>
      <c r="AM236" s="225"/>
      <c r="AN236" s="225"/>
      <c r="AO236" s="225"/>
      <c r="AP236" s="226"/>
      <c r="AQ236" s="226"/>
      <c r="AR236" s="228"/>
    </row>
    <row r="237" spans="1:44">
      <c r="A237" s="217"/>
      <c r="B237" s="174"/>
      <c r="C237" s="230"/>
      <c r="D237" s="231"/>
      <c r="E237" s="232"/>
      <c r="F237" s="182"/>
      <c r="G237" s="165"/>
      <c r="H237" s="233"/>
      <c r="I237" s="224"/>
      <c r="J237" s="225"/>
      <c r="K237" s="226"/>
      <c r="L237" s="226"/>
      <c r="M237" s="224"/>
      <c r="N237" s="225"/>
      <c r="O237" s="226"/>
      <c r="P237" s="226"/>
      <c r="Q237" s="227"/>
      <c r="R237" s="224"/>
      <c r="S237" s="225"/>
      <c r="T237" s="226"/>
      <c r="U237" s="226"/>
      <c r="V237" s="224"/>
      <c r="W237" s="225"/>
      <c r="X237" s="226"/>
      <c r="Y237" s="226"/>
      <c r="Z237" s="225"/>
      <c r="AA237" s="224"/>
      <c r="AB237" s="225"/>
      <c r="AC237" s="226"/>
      <c r="AD237" s="226"/>
      <c r="AE237" s="224"/>
      <c r="AF237" s="225"/>
      <c r="AG237" s="226"/>
      <c r="AH237" s="226"/>
      <c r="AI237" s="225"/>
      <c r="AJ237" s="224"/>
      <c r="AK237" s="225"/>
      <c r="AL237" s="226"/>
      <c r="AM237" s="226"/>
      <c r="AN237" s="224"/>
      <c r="AO237" s="225"/>
      <c r="AP237" s="226"/>
      <c r="AQ237" s="226"/>
      <c r="AR237" s="228"/>
    </row>
    <row r="238" spans="1:44">
      <c r="A238" s="217"/>
      <c r="B238" s="174"/>
      <c r="C238" s="234"/>
      <c r="D238" s="179"/>
      <c r="E238" s="232"/>
      <c r="F238" s="235"/>
      <c r="G238" s="199"/>
      <c r="H238" s="236" t="s">
        <v>206</v>
      </c>
      <c r="I238" s="224">
        <f t="shared" ref="I238:P238" si="462">SUM(I25,I28,I33,I36,I39,I42,I48,I51,I65,I68,I71,I74,I80,I87,I92,I97,I102,I105,I110,I116,I123,I126,I129,I138,I141,I144,I185,I188,I212,I217,I224,I226,I232)</f>
        <v>93.19999999999996</v>
      </c>
      <c r="J238" s="224">
        <f t="shared" si="462"/>
        <v>-153.39999999999998</v>
      </c>
      <c r="K238" s="225">
        <f t="shared" si="462"/>
        <v>-342.80000000000007</v>
      </c>
      <c r="L238" s="225">
        <f t="shared" si="462"/>
        <v>45.799999999999969</v>
      </c>
      <c r="M238" s="225">
        <f t="shared" si="462"/>
        <v>-23.499999999999996</v>
      </c>
      <c r="N238" s="225">
        <f t="shared" si="462"/>
        <v>-28.099999999999998</v>
      </c>
      <c r="O238" s="226">
        <f t="shared" si="462"/>
        <v>-273.10000000000008</v>
      </c>
      <c r="P238" s="226">
        <f t="shared" si="462"/>
        <v>-135.70000000000002</v>
      </c>
      <c r="Q238" s="227"/>
      <c r="R238" s="224">
        <f t="shared" ref="R238:Y238" si="463">SUM(R25,R28,R33,R36,R39,R42,R48,R51,R65,R68,R71,R74,R80,R87,R92,R97,R102,R105,R110,R116,R123,R126,R129,R138,R141,R144,R185,R188,R212,R217,R224,R226,R232)</f>
        <v>-244.2</v>
      </c>
      <c r="S238" s="224">
        <f t="shared" si="463"/>
        <v>-202.59999999999997</v>
      </c>
      <c r="T238" s="225">
        <f t="shared" si="463"/>
        <v>-152</v>
      </c>
      <c r="U238" s="225">
        <f t="shared" si="463"/>
        <v>92.399999999999991</v>
      </c>
      <c r="V238" s="225">
        <f t="shared" si="463"/>
        <v>-24.9</v>
      </c>
      <c r="W238" s="225">
        <f t="shared" si="463"/>
        <v>-29</v>
      </c>
      <c r="X238" s="226">
        <f t="shared" si="463"/>
        <v>-421.1</v>
      </c>
      <c r="Y238" s="226">
        <f t="shared" si="463"/>
        <v>-139.19999999999999</v>
      </c>
      <c r="Z238" s="225"/>
      <c r="AA238" s="224">
        <f t="shared" ref="AA238:AH238" si="464">SUM(AA25,AA28,AA33,AA36,AA39,AA42,AA48,AA51,AA65,AA68,AA71,AA74,AA80,AA87,AA92,AA97,AA102,AA105,AA110,AA116,AA123,AA126,AA129,AA138,AA141,AA144,AA185,AA188,AA212,AA217,AA224,AA226,AA232)</f>
        <v>-257.59999999999997</v>
      </c>
      <c r="AB238" s="224">
        <f t="shared" si="464"/>
        <v>-258.10000000000002</v>
      </c>
      <c r="AC238" s="225">
        <f t="shared" si="464"/>
        <v>167.60000000000002</v>
      </c>
      <c r="AD238" s="225">
        <f t="shared" si="464"/>
        <v>138.9</v>
      </c>
      <c r="AE238" s="225">
        <f t="shared" si="464"/>
        <v>-24.4</v>
      </c>
      <c r="AF238" s="225">
        <f t="shared" si="464"/>
        <v>-30.6</v>
      </c>
      <c r="AG238" s="226">
        <f t="shared" si="464"/>
        <v>-114.4</v>
      </c>
      <c r="AH238" s="226">
        <f t="shared" si="464"/>
        <v>-149.79999999999998</v>
      </c>
      <c r="AI238" s="225"/>
      <c r="AJ238" s="224">
        <f t="shared" ref="AJ238:AQ238" si="465">SUM(AJ25,AJ28,AJ33,AJ36,AJ39,AJ42,AJ48,AJ51,AJ65,AJ68,AJ71,AJ74,AJ80,AJ87,AJ92,AJ97,AJ102,AJ105,AJ110,AJ116,AJ123,AJ126,AJ129,AJ138,AJ141,AJ144,AJ185,AJ188,AJ212,AJ217,AJ224,AJ226,AJ232)</f>
        <v>-305.3</v>
      </c>
      <c r="AK238" s="224">
        <f t="shared" si="465"/>
        <v>-287.3</v>
      </c>
      <c r="AL238" s="225">
        <f t="shared" si="465"/>
        <v>310.89999999999998</v>
      </c>
      <c r="AM238" s="225">
        <f t="shared" si="465"/>
        <v>160.19999999999999</v>
      </c>
      <c r="AN238" s="225">
        <f t="shared" si="465"/>
        <v>-34.5</v>
      </c>
      <c r="AO238" s="225">
        <f t="shared" si="465"/>
        <v>-31</v>
      </c>
      <c r="AP238" s="226">
        <f t="shared" si="465"/>
        <v>-28.900000000000034</v>
      </c>
      <c r="AQ238" s="226">
        <f t="shared" si="465"/>
        <v>-158.1</v>
      </c>
      <c r="AR238" s="228"/>
    </row>
    <row r="239" spans="1:44">
      <c r="A239" s="217"/>
      <c r="B239" s="174"/>
      <c r="C239" s="230"/>
      <c r="D239" s="237"/>
      <c r="E239" s="222"/>
      <c r="F239" s="235"/>
      <c r="G239" s="165"/>
      <c r="H239" s="238"/>
      <c r="I239" s="224"/>
      <c r="J239" s="224"/>
      <c r="K239" s="224"/>
      <c r="L239" s="224"/>
      <c r="M239" s="225"/>
      <c r="N239" s="225"/>
      <c r="O239" s="224"/>
      <c r="P239" s="225"/>
      <c r="Q239" s="227"/>
      <c r="R239" s="224"/>
      <c r="S239" s="224"/>
      <c r="T239" s="224"/>
      <c r="U239" s="224"/>
      <c r="V239" s="225"/>
      <c r="W239" s="225"/>
      <c r="X239" s="225"/>
      <c r="Y239" s="225"/>
      <c r="Z239" s="225"/>
      <c r="AA239" s="224"/>
      <c r="AB239" s="224"/>
      <c r="AC239" s="224"/>
      <c r="AD239" s="224"/>
      <c r="AE239" s="225"/>
      <c r="AF239" s="225"/>
      <c r="AG239" s="225"/>
      <c r="AH239" s="225"/>
      <c r="AI239" s="225"/>
      <c r="AJ239" s="224"/>
      <c r="AK239" s="224"/>
      <c r="AL239" s="224"/>
      <c r="AM239" s="224"/>
      <c r="AN239" s="225"/>
      <c r="AO239" s="225"/>
      <c r="AP239" s="225"/>
      <c r="AQ239" s="225"/>
      <c r="AR239" s="228"/>
    </row>
    <row r="240" spans="1:44">
      <c r="A240" s="217"/>
      <c r="B240" s="174"/>
      <c r="C240" s="230"/>
      <c r="D240" s="237"/>
      <c r="E240" s="222"/>
      <c r="F240" s="182"/>
      <c r="G240" s="165"/>
      <c r="H240" s="236" t="s">
        <v>207</v>
      </c>
      <c r="I240" s="224">
        <f t="shared" ref="I240:P240" si="466">SUM(I68,I208,I209,I210,I211,I223,I230,I231)</f>
        <v>0</v>
      </c>
      <c r="J240" s="224">
        <f t="shared" si="466"/>
        <v>-5</v>
      </c>
      <c r="K240" s="224">
        <f t="shared" si="466"/>
        <v>-0.1</v>
      </c>
      <c r="L240" s="224">
        <f t="shared" si="466"/>
        <v>-0.1</v>
      </c>
      <c r="M240" s="225">
        <f t="shared" si="466"/>
        <v>0</v>
      </c>
      <c r="N240" s="225">
        <f t="shared" si="466"/>
        <v>0</v>
      </c>
      <c r="O240" s="224">
        <f t="shared" si="466"/>
        <v>-0.1</v>
      </c>
      <c r="P240" s="225">
        <f t="shared" si="466"/>
        <v>-5.0999999999999996</v>
      </c>
      <c r="Q240" s="227"/>
      <c r="R240" s="224">
        <f t="shared" ref="R240:Y240" si="467">SUM(R68,R208,R209,R210,R211,R223,R230,R231)</f>
        <v>-4.5999999999999996</v>
      </c>
      <c r="S240" s="224">
        <f t="shared" si="467"/>
        <v>-5</v>
      </c>
      <c r="T240" s="224">
        <f t="shared" si="467"/>
        <v>-0.1</v>
      </c>
      <c r="U240" s="224">
        <f t="shared" si="467"/>
        <v>-0.1</v>
      </c>
      <c r="V240" s="225">
        <f t="shared" si="467"/>
        <v>0</v>
      </c>
      <c r="W240" s="225">
        <f t="shared" si="467"/>
        <v>0</v>
      </c>
      <c r="X240" s="224">
        <f t="shared" si="467"/>
        <v>-4.6999999999999993</v>
      </c>
      <c r="Y240" s="225">
        <f t="shared" si="467"/>
        <v>-5.0999999999999996</v>
      </c>
      <c r="Z240" s="225"/>
      <c r="AA240" s="224">
        <f t="shared" ref="AA240:AH240" si="468">SUM(AA68,AA208,AA209,AA210,AA211,AA223,AA230,AA231)</f>
        <v>-5</v>
      </c>
      <c r="AB240" s="224">
        <f t="shared" si="468"/>
        <v>-5</v>
      </c>
      <c r="AC240" s="224">
        <f t="shared" si="468"/>
        <v>-0.1</v>
      </c>
      <c r="AD240" s="224">
        <f t="shared" si="468"/>
        <v>-0.1</v>
      </c>
      <c r="AE240" s="225">
        <f t="shared" si="468"/>
        <v>0</v>
      </c>
      <c r="AF240" s="225">
        <f t="shared" si="468"/>
        <v>0</v>
      </c>
      <c r="AG240" s="224">
        <f t="shared" si="468"/>
        <v>-5.0999999999999996</v>
      </c>
      <c r="AH240" s="225">
        <f t="shared" si="468"/>
        <v>-5.0999999999999996</v>
      </c>
      <c r="AI240" s="225"/>
      <c r="AJ240" s="224">
        <f t="shared" ref="AJ240:AQ240" si="469">SUM(AJ68,AJ208,AJ209,AJ210,AJ211,AJ223,AJ230,AJ231)</f>
        <v>-5</v>
      </c>
      <c r="AK240" s="224">
        <f t="shared" si="469"/>
        <v>-5</v>
      </c>
      <c r="AL240" s="224">
        <f t="shared" si="469"/>
        <v>-0.1</v>
      </c>
      <c r="AM240" s="224">
        <f t="shared" si="469"/>
        <v>-0.1</v>
      </c>
      <c r="AN240" s="225">
        <f t="shared" si="469"/>
        <v>0</v>
      </c>
      <c r="AO240" s="225">
        <f t="shared" si="469"/>
        <v>0</v>
      </c>
      <c r="AP240" s="224">
        <f t="shared" si="469"/>
        <v>-5.0999999999999996</v>
      </c>
      <c r="AQ240" s="225">
        <f t="shared" si="469"/>
        <v>-5.0999999999999996</v>
      </c>
      <c r="AR240" s="228"/>
    </row>
    <row r="241" spans="1:44">
      <c r="A241" s="217"/>
      <c r="B241" s="174"/>
      <c r="C241" s="239"/>
      <c r="D241" s="240"/>
      <c r="E241" s="182"/>
      <c r="F241" s="235"/>
      <c r="G241" s="180"/>
      <c r="H241" s="238"/>
      <c r="I241" s="185"/>
      <c r="J241" s="185"/>
      <c r="K241" s="185"/>
      <c r="L241" s="185"/>
      <c r="M241" s="185"/>
      <c r="N241" s="185"/>
      <c r="O241" s="185"/>
      <c r="P241" s="185"/>
      <c r="Q241" s="185"/>
      <c r="R241" s="185"/>
      <c r="S241" s="185"/>
      <c r="T241" s="185"/>
      <c r="U241" s="185"/>
      <c r="V241" s="185"/>
      <c r="W241" s="185"/>
      <c r="X241" s="185"/>
      <c r="Y241" s="185"/>
      <c r="Z241" s="185"/>
      <c r="AA241" s="43"/>
      <c r="AB241" s="43"/>
      <c r="AC241" s="43"/>
      <c r="AD241" s="43"/>
      <c r="AE241" s="43"/>
      <c r="AF241" s="43"/>
      <c r="AG241" s="43"/>
      <c r="AH241" s="43"/>
      <c r="AI241" s="43"/>
      <c r="AJ241" s="43"/>
      <c r="AK241" s="43"/>
      <c r="AL241" s="43"/>
      <c r="AM241" s="43"/>
      <c r="AN241" s="43"/>
      <c r="AO241" s="43"/>
      <c r="AP241" s="43"/>
      <c r="AQ241" s="43"/>
      <c r="AR241" s="228"/>
    </row>
    <row r="242" spans="1:44">
      <c r="A242" s="217"/>
      <c r="B242" s="174"/>
      <c r="C242" s="239"/>
      <c r="D242" s="240"/>
      <c r="E242" s="182"/>
      <c r="F242" s="235"/>
      <c r="G242" s="180"/>
      <c r="H242" s="236" t="s">
        <v>208</v>
      </c>
      <c r="I242" s="185">
        <f>I238-I240</f>
        <v>93.19999999999996</v>
      </c>
      <c r="J242" s="185">
        <f t="shared" ref="J242:P242" si="470">J238-J240</f>
        <v>-148.39999999999998</v>
      </c>
      <c r="K242" s="185">
        <f t="shared" si="470"/>
        <v>-342.70000000000005</v>
      </c>
      <c r="L242" s="185">
        <f t="shared" si="470"/>
        <v>45.89999999999997</v>
      </c>
      <c r="M242" s="185">
        <f t="shared" si="470"/>
        <v>-23.499999999999996</v>
      </c>
      <c r="N242" s="185">
        <f t="shared" si="470"/>
        <v>-28.099999999999998</v>
      </c>
      <c r="O242" s="185">
        <f t="shared" si="470"/>
        <v>-273.00000000000006</v>
      </c>
      <c r="P242" s="185">
        <f t="shared" si="470"/>
        <v>-130.60000000000002</v>
      </c>
      <c r="Q242" s="185"/>
      <c r="R242" s="185">
        <f>R238-R240</f>
        <v>-239.6</v>
      </c>
      <c r="S242" s="185">
        <f t="shared" ref="S242:Y242" si="471">S238-S240</f>
        <v>-197.59999999999997</v>
      </c>
      <c r="T242" s="185">
        <f t="shared" si="471"/>
        <v>-151.9</v>
      </c>
      <c r="U242" s="185">
        <f t="shared" si="471"/>
        <v>92.499999999999986</v>
      </c>
      <c r="V242" s="185">
        <f t="shared" si="471"/>
        <v>-24.9</v>
      </c>
      <c r="W242" s="185">
        <f t="shared" si="471"/>
        <v>-29</v>
      </c>
      <c r="X242" s="185">
        <f t="shared" si="471"/>
        <v>-416.40000000000003</v>
      </c>
      <c r="Y242" s="185">
        <f t="shared" si="471"/>
        <v>-134.1</v>
      </c>
      <c r="Z242" s="185"/>
      <c r="AA242" s="185">
        <f>AA238-AA240</f>
        <v>-252.59999999999997</v>
      </c>
      <c r="AB242" s="185">
        <f t="shared" ref="AB242:AH242" si="472">AB238-AB240</f>
        <v>-253.10000000000002</v>
      </c>
      <c r="AC242" s="185">
        <f t="shared" si="472"/>
        <v>167.70000000000002</v>
      </c>
      <c r="AD242" s="185">
        <f t="shared" si="472"/>
        <v>139</v>
      </c>
      <c r="AE242" s="185">
        <f t="shared" si="472"/>
        <v>-24.4</v>
      </c>
      <c r="AF242" s="185">
        <f t="shared" si="472"/>
        <v>-30.6</v>
      </c>
      <c r="AG242" s="185">
        <f t="shared" si="472"/>
        <v>-109.30000000000001</v>
      </c>
      <c r="AH242" s="185">
        <f t="shared" si="472"/>
        <v>-144.69999999999999</v>
      </c>
      <c r="AI242" s="43"/>
      <c r="AJ242" s="185">
        <f>AJ238-AJ240</f>
        <v>-300.3</v>
      </c>
      <c r="AK242" s="185">
        <f t="shared" ref="AK242:AQ242" si="473">AK238-AK240</f>
        <v>-282.3</v>
      </c>
      <c r="AL242" s="185">
        <f t="shared" si="473"/>
        <v>311</v>
      </c>
      <c r="AM242" s="185">
        <f t="shared" si="473"/>
        <v>160.29999999999998</v>
      </c>
      <c r="AN242" s="185">
        <f t="shared" si="473"/>
        <v>-34.5</v>
      </c>
      <c r="AO242" s="185">
        <f t="shared" si="473"/>
        <v>-31</v>
      </c>
      <c r="AP242" s="185">
        <f t="shared" si="473"/>
        <v>-23.800000000000033</v>
      </c>
      <c r="AQ242" s="185">
        <f t="shared" si="473"/>
        <v>-153</v>
      </c>
      <c r="AR242" s="228"/>
    </row>
    <row r="243" spans="1:44">
      <c r="A243" s="217"/>
      <c r="B243" s="174"/>
      <c r="C243" s="239"/>
      <c r="D243" s="240"/>
      <c r="E243" s="182"/>
      <c r="F243" s="235"/>
      <c r="G243" s="180"/>
      <c r="H243" s="241"/>
      <c r="I243" s="185"/>
      <c r="J243" s="185"/>
      <c r="K243" s="185"/>
      <c r="L243" s="185"/>
      <c r="M243" s="185"/>
      <c r="N243" s="185"/>
      <c r="O243" s="185"/>
      <c r="P243" s="185"/>
      <c r="Q243" s="185"/>
      <c r="R243" s="185"/>
      <c r="S243" s="185"/>
      <c r="T243" s="185"/>
      <c r="U243" s="185"/>
      <c r="V243" s="185"/>
      <c r="W243" s="185"/>
      <c r="X243" s="185"/>
      <c r="Y243" s="185"/>
      <c r="Z243" s="185"/>
      <c r="AA243" s="43"/>
      <c r="AB243" s="43"/>
      <c r="AC243" s="43"/>
      <c r="AD243" s="43"/>
      <c r="AE243" s="43"/>
      <c r="AF243" s="43"/>
      <c r="AG243" s="43"/>
      <c r="AH243" s="43"/>
      <c r="AI243" s="43"/>
      <c r="AJ243" s="43"/>
      <c r="AK243" s="43"/>
      <c r="AL243" s="43"/>
      <c r="AM243" s="43"/>
      <c r="AN243" s="43"/>
      <c r="AO243" s="43"/>
      <c r="AP243" s="43"/>
      <c r="AQ243" s="43"/>
      <c r="AR243" s="228"/>
    </row>
    <row r="244" spans="1:44">
      <c r="A244" s="72"/>
      <c r="B244" s="42"/>
      <c r="C244" s="72"/>
      <c r="D244" s="41"/>
      <c r="E244" s="73"/>
      <c r="F244" s="73"/>
      <c r="G244" s="287" t="s">
        <v>371</v>
      </c>
      <c r="H244" s="74"/>
      <c r="I244" s="74"/>
      <c r="J244" s="74"/>
      <c r="K244" s="74"/>
      <c r="L244" s="74"/>
      <c r="M244" s="74"/>
      <c r="N244" s="74"/>
      <c r="O244" s="74"/>
      <c r="P244" s="74"/>
      <c r="Q244" s="185"/>
      <c r="R244" s="185"/>
      <c r="S244" s="185"/>
      <c r="T244" s="185"/>
      <c r="U244" s="185"/>
      <c r="V244" s="185"/>
      <c r="W244" s="185"/>
      <c r="X244" s="185"/>
      <c r="Y244" s="185"/>
      <c r="Z244" s="185"/>
      <c r="AA244" s="185"/>
      <c r="AB244" s="185"/>
      <c r="AC244" s="185"/>
      <c r="AD244" s="185"/>
      <c r="AE244" s="185"/>
      <c r="AF244" s="185"/>
      <c r="AG244" s="185"/>
      <c r="AH244" s="185"/>
      <c r="AI244" s="43"/>
      <c r="AJ244" s="185"/>
      <c r="AK244" s="185"/>
      <c r="AL244" s="185"/>
      <c r="AM244" s="185"/>
      <c r="AN244" s="185"/>
      <c r="AO244" s="185"/>
      <c r="AP244" s="185"/>
      <c r="AQ244" s="185"/>
      <c r="AR244" s="228"/>
    </row>
    <row r="245" spans="1:44" s="175" customFormat="1">
      <c r="A245" s="25"/>
      <c r="B245" s="25"/>
      <c r="C245" s="25"/>
      <c r="D245" s="25"/>
      <c r="E245" s="25"/>
      <c r="F245" s="25"/>
      <c r="G245" s="24"/>
      <c r="H245" s="25"/>
      <c r="I245" s="280" t="s">
        <v>16</v>
      </c>
      <c r="J245" s="280"/>
      <c r="K245" s="280"/>
      <c r="L245" s="280"/>
      <c r="M245" s="280"/>
      <c r="N245" s="280"/>
      <c r="O245" s="280"/>
      <c r="P245" s="281"/>
      <c r="Q245" s="227"/>
      <c r="R245" s="225"/>
      <c r="S245" s="225"/>
      <c r="T245" s="225"/>
      <c r="U245" s="225"/>
      <c r="V245" s="224"/>
      <c r="W245" s="224"/>
      <c r="X245" s="226"/>
      <c r="Y245" s="226"/>
      <c r="Z245" s="225"/>
      <c r="AA245" s="225"/>
      <c r="AB245" s="225"/>
      <c r="AC245" s="225"/>
      <c r="AD245" s="225"/>
      <c r="AE245" s="224"/>
      <c r="AF245" s="224"/>
      <c r="AG245" s="226"/>
      <c r="AH245" s="226"/>
      <c r="AI245" s="225"/>
      <c r="AJ245" s="225"/>
      <c r="AK245" s="225"/>
      <c r="AL245" s="225"/>
      <c r="AM245" s="225"/>
      <c r="AN245" s="224"/>
      <c r="AO245" s="224"/>
      <c r="AP245" s="226"/>
      <c r="AQ245" s="226"/>
      <c r="AR245" s="228"/>
    </row>
    <row r="246" spans="1:44">
      <c r="A246" s="26" t="s">
        <v>12</v>
      </c>
      <c r="B246" s="26" t="s">
        <v>14</v>
      </c>
      <c r="C246" s="26" t="s">
        <v>12</v>
      </c>
      <c r="D246" s="26"/>
      <c r="E246" s="26"/>
      <c r="F246" s="26"/>
      <c r="G246" s="26"/>
      <c r="H246" s="26"/>
      <c r="I246" s="284" t="s">
        <v>4</v>
      </c>
      <c r="J246" s="283"/>
      <c r="K246" s="282" t="s">
        <v>5</v>
      </c>
      <c r="L246" s="283"/>
      <c r="M246" s="282" t="s">
        <v>3</v>
      </c>
      <c r="N246" s="283"/>
      <c r="O246" s="282" t="s">
        <v>6</v>
      </c>
      <c r="P246" s="283"/>
      <c r="Q246" s="185"/>
      <c r="R246" s="185"/>
      <c r="S246" s="185"/>
      <c r="T246" s="185"/>
      <c r="U246" s="185"/>
      <c r="V246" s="185"/>
      <c r="W246" s="185"/>
      <c r="X246" s="185"/>
      <c r="Y246" s="185"/>
      <c r="Z246" s="185"/>
      <c r="AA246" s="43"/>
      <c r="AB246" s="43"/>
      <c r="AC246" s="43"/>
      <c r="AD246" s="43"/>
      <c r="AE246" s="43"/>
      <c r="AF246" s="43"/>
      <c r="AG246" s="43"/>
      <c r="AH246" s="43"/>
      <c r="AI246" s="43"/>
      <c r="AJ246" s="43"/>
      <c r="AK246" s="43"/>
      <c r="AL246" s="43"/>
      <c r="AM246" s="43"/>
      <c r="AN246" s="43"/>
      <c r="AO246" s="43"/>
      <c r="AP246" s="43"/>
      <c r="AQ246" s="43"/>
      <c r="AR246" s="228"/>
    </row>
    <row r="247" spans="1:44">
      <c r="A247" s="27" t="s">
        <v>13</v>
      </c>
      <c r="B247" s="27" t="s">
        <v>15</v>
      </c>
      <c r="C247" s="27" t="s">
        <v>13</v>
      </c>
      <c r="D247" s="27" t="s">
        <v>0</v>
      </c>
      <c r="E247" s="27" t="s">
        <v>7</v>
      </c>
      <c r="F247" s="27" t="s">
        <v>17</v>
      </c>
      <c r="G247" s="27" t="s">
        <v>1</v>
      </c>
      <c r="H247" s="27" t="s">
        <v>8</v>
      </c>
      <c r="I247" s="276" t="s">
        <v>2</v>
      </c>
      <c r="J247" s="28" t="s">
        <v>9</v>
      </c>
      <c r="K247" s="28" t="s">
        <v>2</v>
      </c>
      <c r="L247" s="28" t="s">
        <v>9</v>
      </c>
      <c r="M247" s="28" t="s">
        <v>2</v>
      </c>
      <c r="N247" s="28" t="s">
        <v>9</v>
      </c>
      <c r="O247" s="28" t="s">
        <v>2</v>
      </c>
      <c r="P247" s="28" t="s">
        <v>9</v>
      </c>
      <c r="Q247" s="185"/>
      <c r="R247" s="185"/>
      <c r="S247" s="185"/>
      <c r="T247" s="185"/>
      <c r="U247" s="185"/>
      <c r="V247" s="185"/>
      <c r="W247" s="185"/>
      <c r="X247" s="185"/>
      <c r="Y247" s="185"/>
      <c r="Z247" s="185"/>
      <c r="AA247" s="185"/>
      <c r="AB247" s="185"/>
      <c r="AC247" s="185"/>
      <c r="AD247" s="185"/>
      <c r="AE247" s="185"/>
      <c r="AF247" s="185"/>
      <c r="AG247" s="185"/>
      <c r="AH247" s="185"/>
      <c r="AI247" s="43"/>
      <c r="AJ247" s="185"/>
      <c r="AK247" s="185"/>
      <c r="AL247" s="185"/>
      <c r="AM247" s="185"/>
      <c r="AN247" s="185"/>
      <c r="AO247" s="185"/>
      <c r="AP247" s="185"/>
      <c r="AQ247" s="185"/>
      <c r="AR247" s="228"/>
    </row>
    <row r="248" spans="1:44">
      <c r="A248" s="291">
        <v>601</v>
      </c>
      <c r="B248" s="290" t="s">
        <v>290</v>
      </c>
      <c r="C248" s="291">
        <v>601</v>
      </c>
      <c r="D248" s="292">
        <v>41015</v>
      </c>
      <c r="E248" s="293">
        <v>5301</v>
      </c>
      <c r="F248" s="294" t="s">
        <v>68</v>
      </c>
      <c r="G248" s="294" t="s">
        <v>309</v>
      </c>
      <c r="H248" s="294" t="s">
        <v>122</v>
      </c>
      <c r="I248" s="288">
        <v>-29.8</v>
      </c>
      <c r="J248" s="289">
        <v>21.5</v>
      </c>
      <c r="K248" s="288">
        <v>0</v>
      </c>
      <c r="L248" s="289">
        <v>0</v>
      </c>
      <c r="M248" s="288">
        <v>0</v>
      </c>
      <c r="N248" s="289">
        <v>0</v>
      </c>
      <c r="O248" s="288">
        <v>-29.8</v>
      </c>
      <c r="P248" s="289">
        <v>21.5</v>
      </c>
      <c r="Q248" s="227"/>
      <c r="R248" s="224"/>
      <c r="S248" s="224"/>
      <c r="T248" s="226"/>
      <c r="U248" s="226"/>
      <c r="V248" s="224"/>
      <c r="W248" s="224"/>
      <c r="X248" s="226"/>
      <c r="Y248" s="226"/>
      <c r="Z248" s="225"/>
      <c r="AA248" s="224"/>
      <c r="AB248" s="224"/>
      <c r="AC248" s="226"/>
      <c r="AD248" s="226"/>
      <c r="AE248" s="224"/>
      <c r="AF248" s="224"/>
      <c r="AG248" s="226"/>
      <c r="AH248" s="226"/>
      <c r="AI248" s="225"/>
      <c r="AJ248" s="224"/>
      <c r="AK248" s="224"/>
      <c r="AL248" s="226"/>
      <c r="AM248" s="226"/>
      <c r="AN248" s="224"/>
      <c r="AO248" s="224"/>
      <c r="AP248" s="226"/>
      <c r="AQ248" s="226"/>
      <c r="AR248" s="228"/>
    </row>
    <row r="249" spans="1:44" ht="12.75" customHeight="1">
      <c r="A249" s="296">
        <v>655</v>
      </c>
      <c r="B249" s="295" t="s">
        <v>299</v>
      </c>
      <c r="C249" s="296">
        <v>655</v>
      </c>
      <c r="D249" s="297">
        <v>41044</v>
      </c>
      <c r="E249" s="298">
        <v>7027</v>
      </c>
      <c r="F249" s="299" t="s">
        <v>75</v>
      </c>
      <c r="G249" s="299" t="s">
        <v>326</v>
      </c>
      <c r="H249" s="299" t="s">
        <v>171</v>
      </c>
      <c r="I249" s="300">
        <v>0</v>
      </c>
      <c r="J249" s="301">
        <v>0</v>
      </c>
      <c r="K249" s="300">
        <v>-214.9</v>
      </c>
      <c r="L249" s="301" t="s">
        <v>190</v>
      </c>
      <c r="M249" s="300">
        <v>0</v>
      </c>
      <c r="N249" s="301">
        <v>0</v>
      </c>
      <c r="O249" s="300">
        <v>-214.9</v>
      </c>
      <c r="P249" s="301" t="s">
        <v>190</v>
      </c>
      <c r="Q249" s="185"/>
      <c r="R249" s="185"/>
      <c r="S249" s="185"/>
      <c r="T249" s="185"/>
      <c r="U249" s="185"/>
      <c r="V249" s="185"/>
      <c r="W249" s="185"/>
      <c r="X249" s="185"/>
      <c r="Y249" s="185"/>
      <c r="Z249" s="185"/>
      <c r="AA249" s="43"/>
      <c r="AB249" s="43"/>
      <c r="AC249" s="43"/>
      <c r="AD249" s="43"/>
      <c r="AE249" s="43"/>
      <c r="AF249" s="43"/>
      <c r="AG249" s="43"/>
      <c r="AH249" s="43"/>
      <c r="AI249" s="43"/>
      <c r="AJ249" s="43"/>
      <c r="AK249" s="43"/>
      <c r="AL249" s="43"/>
      <c r="AM249" s="43"/>
      <c r="AN249" s="43"/>
      <c r="AO249" s="43"/>
      <c r="AP249" s="43"/>
      <c r="AQ249" s="43"/>
      <c r="AR249" s="228"/>
    </row>
    <row r="250" spans="1:44">
      <c r="A250" s="72"/>
      <c r="B250" s="42"/>
      <c r="C250" s="72"/>
      <c r="D250" s="41"/>
      <c r="E250" s="73"/>
      <c r="F250" s="73"/>
      <c r="G250" s="74"/>
      <c r="H250" s="74"/>
      <c r="I250" s="74"/>
      <c r="J250" s="74"/>
      <c r="K250" s="74"/>
      <c r="L250" s="74"/>
      <c r="M250" s="74"/>
      <c r="N250" s="74"/>
      <c r="O250" s="74"/>
      <c r="P250" s="74"/>
      <c r="Q250" s="247"/>
      <c r="R250" s="246"/>
      <c r="S250" s="246"/>
      <c r="T250" s="246"/>
      <c r="U250" s="246"/>
      <c r="V250" s="246"/>
      <c r="W250" s="246"/>
      <c r="X250" s="246"/>
      <c r="Y250" s="246"/>
      <c r="Z250" s="185"/>
      <c r="AA250" s="43"/>
      <c r="AB250" s="43"/>
      <c r="AC250" s="43"/>
      <c r="AD250" s="43"/>
      <c r="AE250" s="43"/>
      <c r="AF250" s="43"/>
      <c r="AG250" s="43"/>
      <c r="AH250" s="43"/>
      <c r="AI250" s="43"/>
      <c r="AJ250" s="43"/>
      <c r="AK250" s="43"/>
      <c r="AL250" s="43"/>
      <c r="AM250" s="43"/>
      <c r="AN250" s="43"/>
      <c r="AO250" s="43"/>
      <c r="AP250" s="43"/>
      <c r="AQ250" s="43"/>
      <c r="AR250" s="228"/>
    </row>
    <row r="251" spans="1:44" ht="12.75" customHeight="1">
      <c r="A251" s="72"/>
      <c r="B251" s="42"/>
      <c r="C251" s="72"/>
      <c r="D251" s="41"/>
      <c r="E251" s="73"/>
      <c r="F251" s="73"/>
      <c r="G251" s="74"/>
      <c r="H251" s="74" t="s">
        <v>206</v>
      </c>
      <c r="I251" s="74">
        <f>SUM(I248:I249)</f>
        <v>-29.8</v>
      </c>
      <c r="J251" s="74">
        <f t="shared" ref="J251:P251" si="474">SUM(J248:J249)</f>
        <v>21.5</v>
      </c>
      <c r="K251" s="74">
        <f t="shared" si="474"/>
        <v>-214.9</v>
      </c>
      <c r="L251" s="74">
        <f t="shared" si="474"/>
        <v>0</v>
      </c>
      <c r="M251" s="74">
        <f t="shared" si="474"/>
        <v>0</v>
      </c>
      <c r="N251" s="74">
        <f t="shared" si="474"/>
        <v>0</v>
      </c>
      <c r="O251" s="74">
        <f t="shared" si="474"/>
        <v>-244.70000000000002</v>
      </c>
      <c r="P251" s="74">
        <f t="shared" si="474"/>
        <v>21.5</v>
      </c>
      <c r="Q251" s="185"/>
      <c r="R251" s="185"/>
      <c r="S251" s="185"/>
      <c r="T251" s="248"/>
      <c r="U251" s="248"/>
      <c r="V251" s="185"/>
      <c r="W251" s="185"/>
      <c r="X251" s="248"/>
      <c r="Y251" s="248"/>
      <c r="Z251" s="185"/>
      <c r="AA251" s="185"/>
      <c r="AB251" s="185"/>
      <c r="AC251" s="248"/>
      <c r="AD251" s="248"/>
      <c r="AE251" s="185"/>
      <c r="AF251" s="185"/>
      <c r="AG251" s="248"/>
      <c r="AH251" s="248"/>
      <c r="AI251" s="43"/>
      <c r="AJ251" s="185"/>
      <c r="AK251" s="185"/>
      <c r="AL251" s="248"/>
      <c r="AM251" s="248"/>
      <c r="AN251" s="185"/>
      <c r="AO251" s="185"/>
      <c r="AP251" s="248"/>
      <c r="AQ251" s="248"/>
      <c r="AR251" s="228"/>
    </row>
    <row r="252" spans="1:44" s="175" customFormat="1" ht="12.75" customHeight="1">
      <c r="A252" s="72"/>
      <c r="B252" s="41"/>
      <c r="C252" s="73"/>
      <c r="D252" s="73"/>
      <c r="E252" s="74"/>
      <c r="F252" s="74"/>
      <c r="G252" s="74"/>
      <c r="H252" s="74"/>
      <c r="I252" s="74"/>
      <c r="J252" s="74"/>
      <c r="K252" s="74"/>
      <c r="L252" s="74"/>
      <c r="M252" s="74"/>
      <c r="N252" s="74"/>
      <c r="O252" s="277"/>
      <c r="P252" s="248"/>
      <c r="Q252" s="185"/>
      <c r="R252" s="185"/>
      <c r="S252" s="185"/>
      <c r="T252" s="248"/>
      <c r="U252" s="248"/>
      <c r="V252" s="185"/>
      <c r="W252" s="185"/>
      <c r="X252" s="248"/>
      <c r="Y252" s="248"/>
      <c r="Z252" s="185"/>
      <c r="AA252" s="185"/>
      <c r="AB252" s="185"/>
      <c r="AC252" s="248"/>
      <c r="AD252" s="248"/>
      <c r="AE252" s="185"/>
      <c r="AF252" s="185"/>
      <c r="AG252" s="248"/>
      <c r="AH252" s="248"/>
      <c r="AI252" s="43"/>
      <c r="AJ252" s="185"/>
      <c r="AK252" s="185"/>
      <c r="AL252" s="248"/>
      <c r="AM252" s="248"/>
      <c r="AN252" s="185"/>
      <c r="AO252" s="185"/>
      <c r="AP252" s="248"/>
      <c r="AQ252" s="248"/>
      <c r="AR252" s="228"/>
    </row>
    <row r="253" spans="1:44">
      <c r="A253" s="217"/>
      <c r="B253" s="174"/>
      <c r="C253" s="242" t="s">
        <v>361</v>
      </c>
      <c r="D253" s="240"/>
      <c r="E253" s="243"/>
      <c r="F253" s="243"/>
      <c r="G253" s="224"/>
      <c r="H253" s="224"/>
      <c r="I253" s="224"/>
      <c r="J253" s="224"/>
      <c r="K253" s="224"/>
      <c r="L253" s="224"/>
      <c r="M253" s="224"/>
      <c r="N253" s="224"/>
      <c r="O253" s="224"/>
      <c r="P253" s="43"/>
      <c r="Q253" s="185"/>
      <c r="R253" s="185"/>
      <c r="S253" s="185"/>
      <c r="T253" s="185"/>
      <c r="U253" s="185"/>
      <c r="V253" s="185"/>
      <c r="W253" s="185"/>
      <c r="X253" s="43"/>
      <c r="Y253" s="43"/>
      <c r="Z253" s="185"/>
      <c r="AA253" s="185"/>
      <c r="AB253" s="185"/>
      <c r="AC253" s="185"/>
      <c r="AD253" s="185"/>
      <c r="AE253" s="185"/>
      <c r="AF253" s="185"/>
      <c r="AG253" s="43"/>
      <c r="AH253" s="43"/>
      <c r="AI253" s="43"/>
      <c r="AJ253" s="185"/>
      <c r="AK253" s="185"/>
      <c r="AL253" s="185"/>
      <c r="AM253" s="185"/>
      <c r="AN253" s="185"/>
      <c r="AO253" s="185"/>
      <c r="AP253" s="43"/>
      <c r="AQ253" s="43"/>
      <c r="AR253" s="228"/>
    </row>
    <row r="254" spans="1:44" ht="12.75" customHeight="1">
      <c r="A254" s="217"/>
      <c r="B254" s="174"/>
      <c r="C254" s="244" t="s">
        <v>306</v>
      </c>
      <c r="D254" s="240"/>
      <c r="E254" s="243"/>
      <c r="F254" s="243"/>
      <c r="G254" s="224"/>
      <c r="H254" s="224"/>
      <c r="I254" s="224"/>
      <c r="J254" s="224"/>
      <c r="K254" s="224"/>
      <c r="L254" s="224"/>
      <c r="M254" s="224"/>
      <c r="N254" s="224"/>
      <c r="O254" s="277"/>
      <c r="P254" s="185"/>
      <c r="Q254" s="185"/>
      <c r="R254" s="185"/>
      <c r="S254" s="185"/>
      <c r="T254" s="185"/>
      <c r="U254" s="185"/>
      <c r="V254" s="185"/>
      <c r="W254" s="185"/>
      <c r="X254" s="185"/>
      <c r="Y254" s="185"/>
      <c r="Z254" s="185"/>
      <c r="AA254" s="43"/>
      <c r="AB254" s="43"/>
      <c r="AC254" s="43"/>
      <c r="AD254" s="43"/>
      <c r="AE254" s="43"/>
      <c r="AF254" s="43"/>
      <c r="AG254" s="43"/>
      <c r="AH254" s="43"/>
      <c r="AI254" s="43"/>
      <c r="AJ254" s="43"/>
      <c r="AK254" s="43"/>
      <c r="AL254" s="43"/>
      <c r="AM254" s="43"/>
      <c r="AN254" s="43"/>
      <c r="AO254" s="43"/>
      <c r="AP254" s="43"/>
      <c r="AQ254" s="43"/>
      <c r="AR254" s="228"/>
    </row>
    <row r="255" spans="1:44" ht="12.75" customHeight="1">
      <c r="A255" s="217"/>
      <c r="B255" s="174"/>
      <c r="C255" s="242" t="s">
        <v>308</v>
      </c>
      <c r="D255" s="240"/>
      <c r="E255" s="243"/>
      <c r="F255" s="243"/>
      <c r="G255" s="224"/>
      <c r="H255" s="224"/>
      <c r="I255" s="224"/>
      <c r="J255" s="224"/>
      <c r="K255" s="224"/>
      <c r="L255" s="224"/>
      <c r="M255" s="224"/>
      <c r="N255" s="224"/>
      <c r="O255" s="277"/>
      <c r="P255" s="185"/>
      <c r="Q255" s="185"/>
      <c r="R255" s="185"/>
      <c r="S255" s="185"/>
      <c r="T255" s="185"/>
      <c r="U255" s="185"/>
      <c r="V255" s="185"/>
      <c r="W255" s="185"/>
      <c r="X255" s="185"/>
      <c r="Y255" s="185"/>
      <c r="Z255" s="185"/>
      <c r="AA255" s="43"/>
      <c r="AB255" s="43"/>
      <c r="AC255" s="43"/>
      <c r="AD255" s="43"/>
      <c r="AE255" s="43"/>
      <c r="AF255" s="43"/>
      <c r="AG255" s="43"/>
      <c r="AH255" s="43"/>
      <c r="AI255" s="43"/>
      <c r="AJ255" s="43"/>
      <c r="AK255" s="43"/>
      <c r="AL255" s="43"/>
      <c r="AM255" s="43"/>
      <c r="AN255" s="43"/>
      <c r="AO255" s="43"/>
      <c r="AP255" s="43"/>
      <c r="AQ255" s="43"/>
      <c r="AR255" s="228"/>
    </row>
    <row r="256" spans="1:44" ht="12.75" customHeight="1">
      <c r="A256" s="217"/>
      <c r="B256" s="174"/>
      <c r="C256" s="242" t="s">
        <v>310</v>
      </c>
      <c r="D256" s="240"/>
      <c r="E256" s="243"/>
      <c r="F256" s="243"/>
      <c r="G256" s="224"/>
      <c r="H256" s="224"/>
      <c r="I256" s="224"/>
      <c r="J256" s="224"/>
      <c r="K256" s="224"/>
      <c r="L256" s="224"/>
      <c r="M256" s="224"/>
      <c r="N256" s="224"/>
      <c r="O256" s="277"/>
      <c r="P256" s="43"/>
      <c r="Q256" s="185"/>
      <c r="R256" s="185"/>
      <c r="S256" s="185"/>
      <c r="T256" s="185"/>
      <c r="U256" s="185"/>
      <c r="V256" s="185"/>
      <c r="W256" s="185"/>
      <c r="X256" s="43"/>
      <c r="Y256" s="43"/>
      <c r="Z256" s="185"/>
      <c r="AA256" s="185"/>
      <c r="AB256" s="185"/>
      <c r="AC256" s="185"/>
      <c r="AD256" s="185"/>
      <c r="AE256" s="185"/>
      <c r="AF256" s="185"/>
      <c r="AG256" s="43"/>
      <c r="AH256" s="43"/>
      <c r="AI256" s="43"/>
      <c r="AJ256" s="185"/>
      <c r="AK256" s="185"/>
      <c r="AL256" s="185"/>
      <c r="AM256" s="185"/>
      <c r="AN256" s="185"/>
      <c r="AO256" s="185"/>
      <c r="AP256" s="43"/>
      <c r="AQ256" s="43"/>
      <c r="AR256" s="228"/>
    </row>
    <row r="257" spans="1:44">
      <c r="A257" s="217"/>
      <c r="B257" s="174"/>
      <c r="C257" s="242" t="s">
        <v>312</v>
      </c>
      <c r="D257" s="240"/>
      <c r="E257" s="243"/>
      <c r="F257" s="243"/>
      <c r="G257" s="224"/>
      <c r="H257" s="224"/>
      <c r="I257" s="224"/>
      <c r="J257" s="224"/>
      <c r="K257" s="224"/>
      <c r="L257" s="224"/>
      <c r="M257" s="224"/>
      <c r="N257" s="224"/>
      <c r="O257" s="224"/>
      <c r="P257" s="185"/>
      <c r="Q257" s="185"/>
      <c r="R257" s="185"/>
      <c r="S257" s="185"/>
      <c r="T257" s="185"/>
      <c r="U257" s="185"/>
      <c r="V257" s="185"/>
      <c r="W257" s="185"/>
      <c r="X257" s="185"/>
      <c r="Y257" s="185"/>
      <c r="Z257" s="185"/>
      <c r="AA257" s="43"/>
      <c r="AB257" s="43"/>
      <c r="AC257" s="43"/>
      <c r="AD257" s="43"/>
      <c r="AE257" s="43"/>
      <c r="AF257" s="43"/>
      <c r="AG257" s="43"/>
      <c r="AH257" s="43"/>
      <c r="AI257" s="43"/>
      <c r="AJ257" s="43"/>
      <c r="AK257" s="43"/>
      <c r="AL257" s="43"/>
      <c r="AM257" s="43"/>
      <c r="AN257" s="43"/>
      <c r="AO257" s="43"/>
      <c r="AP257" s="43"/>
      <c r="AQ257" s="43"/>
      <c r="AR257" s="228"/>
    </row>
    <row r="258" spans="1:44" ht="12.75" customHeight="1">
      <c r="A258" s="217"/>
      <c r="B258" s="174"/>
      <c r="C258" s="278" t="s">
        <v>342</v>
      </c>
      <c r="D258" s="278"/>
      <c r="E258" s="278"/>
      <c r="F258" s="278"/>
      <c r="G258" s="278"/>
      <c r="H258" s="278"/>
      <c r="I258" s="277"/>
      <c r="J258" s="277"/>
      <c r="K258" s="277"/>
      <c r="L258" s="277"/>
      <c r="M258" s="277"/>
      <c r="N258" s="277"/>
      <c r="O258" s="224"/>
      <c r="P258" s="43"/>
      <c r="Q258" s="185"/>
      <c r="R258" s="185"/>
      <c r="S258" s="185"/>
      <c r="T258" s="43"/>
      <c r="U258" s="43"/>
      <c r="V258" s="43"/>
      <c r="W258" s="43"/>
      <c r="X258" s="43"/>
      <c r="Y258" s="43"/>
      <c r="Z258" s="185"/>
      <c r="AA258" s="43"/>
      <c r="AB258" s="43"/>
      <c r="AC258" s="43"/>
      <c r="AD258" s="43"/>
      <c r="AE258" s="43"/>
      <c r="AF258" s="43"/>
      <c r="AG258" s="43"/>
      <c r="AH258" s="43"/>
      <c r="AI258" s="43"/>
      <c r="AJ258" s="43"/>
      <c r="AK258" s="43"/>
      <c r="AL258" s="43"/>
      <c r="AM258" s="43"/>
      <c r="AN258" s="43"/>
      <c r="AO258" s="43"/>
      <c r="AP258" s="43"/>
      <c r="AQ258" s="43"/>
      <c r="AR258" s="228"/>
    </row>
    <row r="259" spans="1:44" ht="12.75" customHeight="1">
      <c r="A259" s="217"/>
      <c r="B259" s="174"/>
      <c r="C259" s="245" t="s">
        <v>192</v>
      </c>
      <c r="D259" s="240"/>
      <c r="E259" s="243"/>
      <c r="F259" s="243"/>
      <c r="G259" s="224"/>
      <c r="H259" s="224"/>
      <c r="I259" s="224"/>
      <c r="J259" s="224"/>
      <c r="K259" s="224"/>
      <c r="L259" s="224"/>
      <c r="M259" s="224"/>
      <c r="N259" s="224"/>
      <c r="O259" s="224"/>
      <c r="P259" s="43"/>
      <c r="Q259" s="185"/>
      <c r="R259" s="185"/>
      <c r="S259" s="185"/>
      <c r="T259" s="43"/>
      <c r="U259" s="43"/>
      <c r="V259" s="43"/>
      <c r="W259" s="43"/>
      <c r="X259" s="43"/>
      <c r="Y259" s="43"/>
      <c r="Z259" s="185"/>
      <c r="AA259" s="43"/>
      <c r="AB259" s="43"/>
      <c r="AC259" s="43"/>
      <c r="AD259" s="43"/>
      <c r="AE259" s="43"/>
      <c r="AF259" s="43"/>
      <c r="AG259" s="43"/>
      <c r="AH259" s="43"/>
      <c r="AI259" s="43"/>
      <c r="AJ259" s="43"/>
      <c r="AK259" s="43"/>
      <c r="AL259" s="43"/>
      <c r="AM259" s="43"/>
      <c r="AN259" s="43"/>
      <c r="AO259" s="43"/>
      <c r="AP259" s="43"/>
      <c r="AQ259" s="43"/>
      <c r="AR259" s="228"/>
    </row>
    <row r="260" spans="1:44" ht="12.75" customHeight="1">
      <c r="A260" s="217"/>
      <c r="B260" s="174"/>
      <c r="C260" s="278" t="s">
        <v>315</v>
      </c>
      <c r="D260" s="278"/>
      <c r="E260" s="278"/>
      <c r="F260" s="278"/>
      <c r="G260" s="278"/>
      <c r="H260" s="278"/>
      <c r="I260" s="277"/>
      <c r="J260" s="277"/>
      <c r="K260" s="277"/>
      <c r="L260" s="277"/>
      <c r="M260" s="277"/>
      <c r="N260" s="277"/>
      <c r="O260" s="224"/>
      <c r="P260" s="43"/>
      <c r="Q260" s="185"/>
      <c r="R260" s="185"/>
      <c r="S260" s="185"/>
      <c r="T260" s="43"/>
      <c r="U260" s="43"/>
      <c r="V260" s="43"/>
      <c r="W260" s="43"/>
      <c r="X260" s="43"/>
      <c r="Y260" s="43"/>
      <c r="Z260" s="185"/>
      <c r="AA260" s="43"/>
      <c r="AB260" s="43"/>
      <c r="AC260" s="43"/>
      <c r="AD260" s="43"/>
      <c r="AE260" s="43"/>
      <c r="AF260" s="43"/>
      <c r="AG260" s="43"/>
      <c r="AH260" s="43"/>
      <c r="AI260" s="43"/>
      <c r="AJ260" s="43"/>
      <c r="AK260" s="43"/>
      <c r="AL260" s="43"/>
      <c r="AM260" s="43"/>
      <c r="AN260" s="43"/>
      <c r="AO260" s="43"/>
      <c r="AP260" s="43"/>
      <c r="AQ260" s="43"/>
      <c r="AR260" s="228"/>
    </row>
    <row r="261" spans="1:44" ht="12.75" customHeight="1">
      <c r="A261" s="217"/>
      <c r="B261" s="174"/>
      <c r="C261" s="168" t="s">
        <v>318</v>
      </c>
      <c r="D261" s="240"/>
      <c r="E261" s="243"/>
      <c r="F261" s="243"/>
      <c r="G261" s="224"/>
      <c r="H261" s="224"/>
      <c r="I261" s="224"/>
      <c r="J261" s="224"/>
      <c r="K261" s="224"/>
      <c r="L261" s="224"/>
      <c r="M261" s="224"/>
      <c r="N261" s="224"/>
      <c r="O261" s="224"/>
      <c r="P261" s="43"/>
      <c r="Q261" s="185"/>
      <c r="R261" s="185"/>
      <c r="S261" s="185"/>
      <c r="T261" s="43"/>
      <c r="U261" s="43"/>
      <c r="V261" s="43"/>
      <c r="W261" s="43"/>
      <c r="X261" s="43"/>
      <c r="Y261" s="43"/>
      <c r="Z261" s="185"/>
      <c r="AA261" s="43"/>
      <c r="AB261" s="43"/>
      <c r="AC261" s="43"/>
      <c r="AD261" s="43"/>
      <c r="AE261" s="43"/>
      <c r="AF261" s="43"/>
      <c r="AG261" s="43"/>
      <c r="AH261" s="43"/>
      <c r="AI261" s="43"/>
      <c r="AJ261" s="43"/>
      <c r="AK261" s="43"/>
      <c r="AL261" s="43"/>
      <c r="AM261" s="43"/>
      <c r="AN261" s="43"/>
      <c r="AO261" s="43"/>
      <c r="AP261" s="43"/>
      <c r="AQ261" s="43"/>
      <c r="AR261" s="228"/>
    </row>
    <row r="262" spans="1:44" ht="12.75" customHeight="1">
      <c r="A262" s="218"/>
      <c r="B262" s="174"/>
      <c r="C262" s="278" t="s">
        <v>327</v>
      </c>
      <c r="D262" s="278"/>
      <c r="E262" s="278"/>
      <c r="F262" s="278"/>
      <c r="G262" s="278"/>
      <c r="H262" s="278"/>
      <c r="I262" s="277"/>
      <c r="J262" s="277"/>
      <c r="K262" s="277"/>
      <c r="L262" s="277"/>
      <c r="M262" s="277"/>
      <c r="N262" s="277"/>
      <c r="O262" s="224"/>
      <c r="P262" s="224"/>
      <c r="Q262" s="227"/>
      <c r="R262" s="225"/>
      <c r="S262" s="225"/>
      <c r="T262" s="225"/>
      <c r="U262" s="225"/>
      <c r="V262" s="225"/>
      <c r="W262" s="225"/>
      <c r="X262" s="224"/>
      <c r="Y262" s="224"/>
      <c r="Z262" s="225"/>
      <c r="AA262" s="225"/>
      <c r="AB262" s="225"/>
      <c r="AC262" s="225"/>
      <c r="AD262" s="225"/>
      <c r="AE262" s="225"/>
      <c r="AF262" s="225"/>
      <c r="AG262" s="224"/>
      <c r="AH262" s="224"/>
      <c r="AI262" s="225"/>
      <c r="AJ262" s="225"/>
      <c r="AK262" s="225"/>
      <c r="AL262" s="225"/>
      <c r="AM262" s="225"/>
      <c r="AN262" s="225"/>
      <c r="AO262" s="225"/>
      <c r="AP262" s="224"/>
      <c r="AQ262" s="224"/>
      <c r="AR262" s="228"/>
    </row>
    <row r="263" spans="1:44" ht="12.75" customHeight="1">
      <c r="A263" s="217"/>
      <c r="B263" s="174"/>
      <c r="C263" s="278" t="s">
        <v>349</v>
      </c>
      <c r="D263" s="278"/>
      <c r="E263" s="278"/>
      <c r="F263" s="278"/>
      <c r="G263" s="278"/>
      <c r="H263" s="278"/>
      <c r="I263" s="277"/>
      <c r="J263" s="277"/>
      <c r="K263" s="277"/>
      <c r="L263" s="277"/>
      <c r="M263" s="277"/>
      <c r="N263" s="277"/>
      <c r="O263" s="226"/>
      <c r="P263" s="226"/>
      <c r="Q263" s="227"/>
      <c r="R263" s="224"/>
      <c r="S263" s="224"/>
      <c r="T263" s="224"/>
      <c r="U263" s="224"/>
      <c r="V263" s="224"/>
      <c r="W263" s="224"/>
      <c r="X263" s="226"/>
      <c r="Y263" s="226"/>
      <c r="Z263" s="225"/>
      <c r="AA263" s="224"/>
      <c r="AB263" s="224"/>
      <c r="AC263" s="224"/>
      <c r="AD263" s="224"/>
      <c r="AE263" s="224"/>
      <c r="AF263" s="224"/>
      <c r="AG263" s="226"/>
      <c r="AH263" s="226"/>
      <c r="AI263" s="225"/>
      <c r="AJ263" s="224"/>
      <c r="AK263" s="224"/>
      <c r="AL263" s="224"/>
      <c r="AM263" s="224"/>
      <c r="AN263" s="224"/>
      <c r="AO263" s="224"/>
      <c r="AP263" s="226"/>
      <c r="AQ263" s="226"/>
      <c r="AR263" s="228"/>
    </row>
    <row r="264" spans="1:44" ht="12.75" customHeight="1">
      <c r="A264" s="217"/>
      <c r="B264" s="174"/>
      <c r="C264" s="278" t="s">
        <v>352</v>
      </c>
      <c r="D264" s="278"/>
      <c r="E264" s="278"/>
      <c r="F264" s="278"/>
      <c r="G264" s="278"/>
      <c r="H264" s="278"/>
      <c r="I264" s="277"/>
      <c r="J264" s="277"/>
      <c r="K264" s="277"/>
      <c r="L264" s="277"/>
      <c r="M264" s="277"/>
      <c r="N264" s="277"/>
      <c r="O264" s="43"/>
      <c r="P264" s="43"/>
      <c r="Q264" s="185"/>
      <c r="R264" s="185"/>
      <c r="S264" s="185"/>
      <c r="T264" s="43"/>
      <c r="U264" s="43"/>
      <c r="V264" s="43"/>
      <c r="W264" s="43"/>
      <c r="X264" s="43"/>
      <c r="Y264" s="43"/>
      <c r="Z264" s="185"/>
      <c r="AA264" s="43"/>
      <c r="AB264" s="43"/>
      <c r="AC264" s="43"/>
      <c r="AD264" s="43"/>
      <c r="AE264" s="43"/>
      <c r="AF264" s="43"/>
      <c r="AG264" s="43"/>
      <c r="AH264" s="43"/>
      <c r="AI264" s="43"/>
      <c r="AJ264" s="43"/>
      <c r="AK264" s="43"/>
      <c r="AL264" s="43"/>
      <c r="AM264" s="43"/>
      <c r="AN264" s="43"/>
      <c r="AO264" s="43"/>
      <c r="AP264" s="43"/>
      <c r="AQ264" s="43"/>
      <c r="AR264" s="228"/>
    </row>
    <row r="265" spans="1:44">
      <c r="A265" s="217"/>
      <c r="B265" s="174"/>
      <c r="C265" s="245"/>
      <c r="D265" s="240"/>
      <c r="E265" s="243"/>
      <c r="F265" s="243"/>
      <c r="G265" s="224"/>
      <c r="H265" s="224"/>
      <c r="I265" s="224"/>
      <c r="J265" s="224"/>
      <c r="K265" s="224"/>
      <c r="L265" s="224"/>
      <c r="M265" s="224"/>
      <c r="N265" s="224"/>
      <c r="O265" s="43"/>
      <c r="P265" s="43"/>
      <c r="Q265" s="185"/>
      <c r="R265" s="185"/>
      <c r="S265" s="185"/>
      <c r="T265" s="43"/>
      <c r="U265" s="43"/>
      <c r="V265" s="43"/>
      <c r="W265" s="43"/>
      <c r="X265" s="43"/>
      <c r="Y265" s="43"/>
      <c r="Z265" s="185"/>
      <c r="AA265" s="43"/>
      <c r="AB265" s="43"/>
      <c r="AC265" s="43"/>
      <c r="AD265" s="43"/>
      <c r="AE265" s="43"/>
      <c r="AF265" s="43"/>
      <c r="AG265" s="43"/>
      <c r="AH265" s="43"/>
      <c r="AI265" s="43"/>
      <c r="AJ265" s="43"/>
      <c r="AK265" s="43"/>
      <c r="AL265" s="43"/>
      <c r="AM265" s="43"/>
      <c r="AN265" s="43"/>
      <c r="AO265" s="43"/>
      <c r="AP265" s="43"/>
      <c r="AQ265" s="43"/>
      <c r="AR265" s="228"/>
    </row>
    <row r="266" spans="1:44">
      <c r="A266" s="217"/>
      <c r="B266" s="174"/>
      <c r="C266" s="249" t="s">
        <v>343</v>
      </c>
      <c r="D266" s="240"/>
      <c r="E266" s="243"/>
      <c r="F266" s="243"/>
      <c r="G266" s="224"/>
      <c r="H266" s="224"/>
      <c r="I266" s="224"/>
      <c r="J266" s="224"/>
      <c r="K266" s="224"/>
      <c r="L266" s="224"/>
      <c r="M266" s="224"/>
      <c r="N266" s="224"/>
      <c r="O266" s="43"/>
      <c r="P266" s="43"/>
      <c r="Q266" s="185"/>
      <c r="R266" s="185"/>
      <c r="S266" s="185"/>
      <c r="T266" s="43"/>
      <c r="U266" s="43"/>
      <c r="V266" s="43"/>
      <c r="W266" s="43"/>
      <c r="X266" s="43"/>
      <c r="Y266" s="43"/>
      <c r="Z266" s="185"/>
      <c r="AA266" s="43"/>
      <c r="AB266" s="43"/>
      <c r="AC266" s="43"/>
      <c r="AD266" s="43"/>
      <c r="AE266" s="43"/>
      <c r="AF266" s="43"/>
      <c r="AG266" s="43"/>
      <c r="AH266" s="43"/>
      <c r="AI266" s="43"/>
      <c r="AJ266" s="43"/>
      <c r="AK266" s="43"/>
      <c r="AL266" s="43"/>
      <c r="AM266" s="43"/>
      <c r="AN266" s="43"/>
      <c r="AO266" s="43"/>
      <c r="AP266" s="43"/>
      <c r="AQ266" s="43"/>
      <c r="AR266" s="228"/>
    </row>
    <row r="267" spans="1:44">
      <c r="A267" s="217"/>
      <c r="B267" s="174"/>
      <c r="C267" s="249" t="s">
        <v>344</v>
      </c>
      <c r="D267" s="240"/>
      <c r="E267" s="243"/>
      <c r="F267" s="243"/>
      <c r="G267" s="224"/>
      <c r="H267" s="224"/>
      <c r="I267" s="224"/>
      <c r="J267" s="224"/>
      <c r="K267" s="224"/>
      <c r="L267" s="224"/>
      <c r="M267" s="224"/>
      <c r="N267" s="224"/>
      <c r="O267" s="43"/>
      <c r="P267" s="43"/>
      <c r="Q267" s="185"/>
      <c r="R267" s="185"/>
      <c r="S267" s="185"/>
      <c r="T267" s="43"/>
      <c r="U267" s="43"/>
      <c r="V267" s="43"/>
      <c r="W267" s="43"/>
      <c r="X267" s="43"/>
      <c r="Y267" s="43"/>
      <c r="Z267" s="185"/>
      <c r="AA267" s="43"/>
      <c r="AB267" s="43"/>
      <c r="AC267" s="43"/>
      <c r="AD267" s="43"/>
      <c r="AE267" s="43"/>
      <c r="AF267" s="43"/>
      <c r="AG267" s="43"/>
      <c r="AH267" s="43"/>
      <c r="AI267" s="43"/>
      <c r="AJ267" s="43"/>
      <c r="AK267" s="43"/>
      <c r="AL267" s="43"/>
      <c r="AM267" s="43"/>
      <c r="AN267" s="43"/>
      <c r="AO267" s="43"/>
      <c r="AP267" s="43"/>
      <c r="AQ267" s="43"/>
      <c r="AR267" s="228"/>
    </row>
    <row r="268" spans="1:44">
      <c r="A268" s="217"/>
      <c r="B268" s="174"/>
      <c r="C268" s="249" t="s">
        <v>345</v>
      </c>
      <c r="D268" s="240"/>
      <c r="E268" s="243"/>
      <c r="F268" s="243"/>
      <c r="G268" s="224"/>
      <c r="H268" s="224"/>
      <c r="I268" s="224"/>
      <c r="J268" s="224"/>
      <c r="K268" s="224"/>
      <c r="L268" s="224"/>
      <c r="M268" s="224"/>
      <c r="N268" s="224"/>
      <c r="O268" s="43"/>
      <c r="P268" s="43"/>
      <c r="Q268" s="185"/>
      <c r="R268" s="185"/>
      <c r="S268" s="185"/>
      <c r="T268" s="43"/>
      <c r="U268" s="43"/>
      <c r="V268" s="43"/>
      <c r="W268" s="43"/>
      <c r="X268" s="43"/>
      <c r="Y268" s="43"/>
      <c r="Z268" s="185"/>
      <c r="AA268" s="43"/>
      <c r="AB268" s="43"/>
      <c r="AC268" s="43"/>
      <c r="AD268" s="43"/>
      <c r="AE268" s="43"/>
      <c r="AF268" s="43"/>
      <c r="AG268" s="43"/>
      <c r="AH268" s="43"/>
      <c r="AI268" s="43"/>
      <c r="AJ268" s="43"/>
      <c r="AK268" s="43"/>
      <c r="AL268" s="43"/>
      <c r="AM268" s="43"/>
      <c r="AN268" s="43"/>
      <c r="AO268" s="43"/>
      <c r="AP268" s="43"/>
      <c r="AQ268" s="43"/>
      <c r="AR268" s="228"/>
    </row>
    <row r="269" spans="1:44">
      <c r="A269" s="217"/>
      <c r="B269" s="174"/>
      <c r="C269" s="249" t="s">
        <v>346</v>
      </c>
      <c r="D269" s="240"/>
      <c r="E269" s="243"/>
      <c r="F269" s="243"/>
      <c r="G269" s="224"/>
      <c r="H269" s="224"/>
      <c r="I269" s="224"/>
      <c r="J269" s="224"/>
      <c r="K269" s="224"/>
      <c r="L269" s="224"/>
      <c r="M269" s="224"/>
      <c r="N269" s="224"/>
      <c r="O269" s="43"/>
      <c r="P269" s="43"/>
      <c r="Q269" s="185"/>
      <c r="R269" s="185"/>
      <c r="S269" s="185"/>
      <c r="T269" s="43"/>
      <c r="U269" s="43"/>
      <c r="V269" s="43"/>
      <c r="W269" s="43"/>
      <c r="X269" s="43"/>
      <c r="Y269" s="43"/>
      <c r="Z269" s="185"/>
      <c r="AA269" s="43"/>
      <c r="AB269" s="43"/>
      <c r="AC269" s="43"/>
      <c r="AD269" s="43"/>
      <c r="AE269" s="43"/>
      <c r="AF269" s="43"/>
      <c r="AG269" s="43"/>
      <c r="AH269" s="43"/>
      <c r="AI269" s="43"/>
      <c r="AJ269" s="43"/>
      <c r="AK269" s="43"/>
      <c r="AL269" s="43"/>
      <c r="AM269" s="43"/>
      <c r="AN269" s="43"/>
      <c r="AO269" s="43"/>
      <c r="AP269" s="43"/>
      <c r="AQ269" s="43"/>
      <c r="AR269" s="228"/>
    </row>
    <row r="270" spans="1:44">
      <c r="A270" s="217"/>
      <c r="B270" s="174"/>
      <c r="C270" s="249" t="s">
        <v>347</v>
      </c>
      <c r="D270" s="240"/>
      <c r="E270" s="243"/>
      <c r="F270" s="243"/>
      <c r="G270" s="224"/>
      <c r="H270" s="224"/>
      <c r="I270" s="224"/>
      <c r="J270" s="224"/>
      <c r="K270" s="224"/>
      <c r="L270" s="224"/>
      <c r="M270" s="224"/>
      <c r="N270" s="224"/>
      <c r="O270" s="226"/>
      <c r="P270" s="226"/>
      <c r="Q270" s="255"/>
      <c r="R270" s="254"/>
      <c r="S270" s="254"/>
      <c r="T270" s="254"/>
      <c r="U270" s="254"/>
      <c r="V270" s="254"/>
      <c r="W270" s="254"/>
      <c r="X270" s="226"/>
      <c r="Y270" s="226"/>
      <c r="Z270" s="226"/>
      <c r="AA270" s="254"/>
      <c r="AB270" s="254"/>
      <c r="AC270" s="254"/>
      <c r="AD270" s="254"/>
      <c r="AE270" s="254"/>
      <c r="AF270" s="254"/>
      <c r="AG270" s="226"/>
      <c r="AH270" s="226"/>
      <c r="AI270" s="226"/>
      <c r="AJ270" s="254"/>
      <c r="AK270" s="254"/>
      <c r="AL270" s="254"/>
      <c r="AM270" s="254"/>
      <c r="AN270" s="254"/>
      <c r="AO270" s="254"/>
      <c r="AP270" s="226"/>
      <c r="AQ270" s="226"/>
      <c r="AR270" s="228"/>
    </row>
    <row r="271" spans="1:44">
      <c r="A271" s="217"/>
      <c r="B271" s="174"/>
      <c r="C271" s="234"/>
      <c r="D271" s="179"/>
      <c r="E271" s="232"/>
      <c r="F271" s="182"/>
      <c r="G271" s="165"/>
      <c r="H271" s="233"/>
      <c r="I271" s="224"/>
      <c r="J271" s="224"/>
      <c r="K271" s="224"/>
      <c r="L271" s="224"/>
      <c r="M271" s="224"/>
      <c r="N271" s="224"/>
      <c r="O271" s="43"/>
      <c r="P271" s="43"/>
      <c r="Q271" s="185"/>
      <c r="R271" s="185"/>
      <c r="S271" s="185"/>
      <c r="T271" s="43"/>
      <c r="U271" s="43"/>
      <c r="V271" s="43"/>
      <c r="W271" s="43"/>
      <c r="X271" s="43"/>
      <c r="Y271" s="43"/>
      <c r="Z271" s="185"/>
      <c r="AA271" s="43"/>
      <c r="AB271" s="43"/>
      <c r="AC271" s="43"/>
      <c r="AD271" s="43"/>
      <c r="AE271" s="43"/>
      <c r="AF271" s="43"/>
      <c r="AG271" s="43"/>
      <c r="AH271" s="43"/>
      <c r="AI271" s="43"/>
      <c r="AJ271" s="43"/>
      <c r="AK271" s="43"/>
      <c r="AL271" s="43"/>
      <c r="AM271" s="43"/>
      <c r="AN271" s="43"/>
      <c r="AO271" s="43"/>
      <c r="AP271" s="43"/>
      <c r="AQ271" s="43"/>
      <c r="AR271" s="228"/>
    </row>
    <row r="272" spans="1:44">
      <c r="A272" s="217"/>
      <c r="B272" s="174"/>
      <c r="C272" s="250"/>
      <c r="D272" s="251"/>
      <c r="E272" s="182"/>
      <c r="F272" s="182"/>
      <c r="G272" s="179"/>
      <c r="H272" s="241"/>
      <c r="I272" s="185"/>
      <c r="J272" s="185"/>
      <c r="K272" s="43"/>
      <c r="L272" s="43"/>
      <c r="M272" s="43"/>
      <c r="N272" s="43"/>
      <c r="O272" s="43"/>
      <c r="P272" s="43"/>
      <c r="Q272" s="185"/>
      <c r="R272" s="185"/>
      <c r="S272" s="185"/>
      <c r="T272" s="43"/>
      <c r="U272" s="43"/>
      <c r="V272" s="43"/>
      <c r="W272" s="43"/>
      <c r="X272" s="43"/>
      <c r="Y272" s="43"/>
      <c r="Z272" s="185"/>
      <c r="AA272" s="43"/>
      <c r="AB272" s="43"/>
      <c r="AC272" s="43"/>
      <c r="AD272" s="43"/>
      <c r="AE272" s="43"/>
      <c r="AF272" s="43"/>
      <c r="AG272" s="43"/>
      <c r="AH272" s="43"/>
      <c r="AI272" s="43"/>
      <c r="AJ272" s="43"/>
      <c r="AK272" s="43"/>
      <c r="AL272" s="43"/>
      <c r="AM272" s="43"/>
      <c r="AN272" s="43"/>
      <c r="AO272" s="43"/>
      <c r="AP272" s="43"/>
      <c r="AQ272" s="43"/>
      <c r="AR272" s="228"/>
    </row>
    <row r="273" spans="1:44">
      <c r="A273" s="217"/>
      <c r="B273" s="174"/>
      <c r="C273" s="250"/>
      <c r="D273" s="251"/>
      <c r="E273" s="182"/>
      <c r="F273" s="182"/>
      <c r="G273" s="180"/>
      <c r="H273" s="241"/>
      <c r="I273" s="185"/>
      <c r="J273" s="185"/>
      <c r="K273" s="43"/>
      <c r="L273" s="43"/>
      <c r="M273" s="43"/>
      <c r="N273" s="43"/>
      <c r="O273" s="43"/>
      <c r="P273" s="43"/>
      <c r="Q273" s="185"/>
      <c r="R273" s="185"/>
      <c r="S273" s="185"/>
      <c r="T273" s="43"/>
      <c r="U273" s="43"/>
      <c r="V273" s="43"/>
      <c r="W273" s="43"/>
      <c r="X273" s="43"/>
      <c r="Y273" s="43"/>
      <c r="Z273" s="185"/>
      <c r="AA273" s="43"/>
      <c r="AB273" s="43"/>
      <c r="AC273" s="43"/>
      <c r="AD273" s="43"/>
      <c r="AE273" s="43"/>
      <c r="AF273" s="43"/>
      <c r="AG273" s="43"/>
      <c r="AH273" s="43"/>
      <c r="AI273" s="43"/>
      <c r="AJ273" s="43"/>
      <c r="AK273" s="43"/>
      <c r="AL273" s="43"/>
      <c r="AM273" s="43"/>
      <c r="AN273" s="43"/>
      <c r="AO273" s="43"/>
      <c r="AP273" s="43"/>
      <c r="AQ273" s="43"/>
      <c r="AR273" s="228"/>
    </row>
    <row r="274" spans="1:44">
      <c r="A274" s="217"/>
      <c r="B274" s="174"/>
      <c r="C274" s="250"/>
      <c r="D274" s="251"/>
      <c r="E274" s="182"/>
      <c r="F274" s="182"/>
      <c r="G274" s="180"/>
      <c r="H274" s="241"/>
      <c r="I274" s="185"/>
      <c r="J274" s="185"/>
      <c r="K274" s="43"/>
      <c r="L274" s="43"/>
      <c r="M274" s="43"/>
      <c r="N274" s="43"/>
      <c r="O274" s="43"/>
      <c r="P274" s="43"/>
      <c r="Q274" s="185"/>
      <c r="R274" s="185"/>
      <c r="S274" s="185"/>
      <c r="T274" s="43"/>
      <c r="U274" s="43"/>
      <c r="V274" s="43"/>
      <c r="W274" s="43"/>
      <c r="X274" s="43"/>
      <c r="Y274" s="43"/>
      <c r="Z274" s="185"/>
      <c r="AA274" s="43"/>
      <c r="AB274" s="43"/>
      <c r="AC274" s="43"/>
      <c r="AD274" s="43"/>
      <c r="AE274" s="43"/>
      <c r="AF274" s="43"/>
      <c r="AG274" s="43"/>
      <c r="AH274" s="43"/>
      <c r="AI274" s="43"/>
      <c r="AJ274" s="43"/>
      <c r="AK274" s="43"/>
      <c r="AL274" s="43"/>
      <c r="AM274" s="43"/>
      <c r="AN274" s="43"/>
      <c r="AO274" s="43"/>
      <c r="AP274" s="43"/>
      <c r="AQ274" s="43"/>
      <c r="AR274" s="228"/>
    </row>
    <row r="275" spans="1:44">
      <c r="A275" s="217"/>
      <c r="B275" s="174"/>
      <c r="C275" s="250"/>
      <c r="D275" s="251"/>
      <c r="E275" s="182"/>
      <c r="F275" s="182"/>
      <c r="G275" s="177"/>
      <c r="H275" s="241"/>
      <c r="I275" s="185"/>
      <c r="J275" s="185"/>
      <c r="K275" s="43"/>
      <c r="L275" s="43"/>
      <c r="M275" s="43"/>
      <c r="N275" s="43"/>
      <c r="O275" s="254"/>
      <c r="P275" s="254"/>
      <c r="Q275" s="255"/>
      <c r="R275" s="226"/>
      <c r="S275" s="226"/>
      <c r="T275" s="226"/>
      <c r="U275" s="226"/>
      <c r="V275" s="226"/>
      <c r="W275" s="226"/>
      <c r="X275" s="254"/>
      <c r="Y275" s="254"/>
      <c r="Z275" s="226"/>
      <c r="AA275" s="226"/>
      <c r="AB275" s="226"/>
      <c r="AC275" s="226"/>
      <c r="AD275" s="226"/>
      <c r="AE275" s="226"/>
      <c r="AF275" s="226"/>
      <c r="AG275" s="254"/>
      <c r="AH275" s="254"/>
      <c r="AI275" s="226"/>
      <c r="AJ275" s="226"/>
      <c r="AK275" s="226"/>
      <c r="AL275" s="226"/>
      <c r="AM275" s="226"/>
      <c r="AN275" s="226"/>
      <c r="AO275" s="226"/>
      <c r="AP275" s="254"/>
      <c r="AQ275" s="254"/>
      <c r="AR275" s="228"/>
    </row>
    <row r="276" spans="1:44">
      <c r="A276" s="217"/>
      <c r="B276" s="174"/>
      <c r="C276" s="250"/>
      <c r="D276" s="251"/>
      <c r="E276" s="252"/>
      <c r="F276" s="182"/>
      <c r="G276" s="180"/>
      <c r="H276" s="241"/>
      <c r="I276" s="185"/>
      <c r="J276" s="185"/>
      <c r="K276" s="43"/>
      <c r="L276" s="43"/>
      <c r="M276" s="43"/>
      <c r="N276" s="43"/>
      <c r="O276" s="259"/>
      <c r="P276" s="259"/>
      <c r="Q276" s="260"/>
      <c r="R276" s="259"/>
      <c r="S276" s="259"/>
      <c r="T276" s="259"/>
      <c r="U276" s="259"/>
      <c r="V276" s="259"/>
      <c r="W276" s="259"/>
      <c r="X276" s="259"/>
      <c r="Y276" s="259"/>
      <c r="Z276" s="185"/>
      <c r="AA276" s="259"/>
      <c r="AB276" s="259"/>
      <c r="AC276" s="259"/>
      <c r="AD276" s="259"/>
      <c r="AE276" s="259"/>
      <c r="AF276" s="259"/>
      <c r="AG276" s="259"/>
      <c r="AH276" s="259"/>
      <c r="AI276" s="43"/>
      <c r="AJ276" s="259"/>
      <c r="AK276" s="259"/>
      <c r="AL276" s="259"/>
      <c r="AM276" s="259"/>
      <c r="AN276" s="259"/>
      <c r="AO276" s="259"/>
      <c r="AP276" s="259"/>
      <c r="AQ276" s="259"/>
      <c r="AR276" s="228"/>
    </row>
    <row r="277" spans="1:44">
      <c r="A277" s="217"/>
      <c r="B277" s="174"/>
      <c r="C277" s="250"/>
      <c r="D277" s="251"/>
      <c r="E277" s="252"/>
      <c r="F277" s="182"/>
      <c r="G277" s="180"/>
      <c r="H277" s="241"/>
      <c r="I277" s="185"/>
      <c r="J277" s="185"/>
      <c r="K277" s="43"/>
      <c r="L277" s="43"/>
      <c r="M277" s="43"/>
      <c r="N277" s="43"/>
      <c r="O277" s="246"/>
      <c r="P277" s="246"/>
      <c r="Q277" s="247"/>
      <c r="R277" s="246"/>
      <c r="S277" s="246"/>
      <c r="T277" s="246"/>
      <c r="U277" s="246"/>
      <c r="V277" s="246"/>
      <c r="W277" s="246"/>
      <c r="X277" s="246"/>
      <c r="Y277" s="246"/>
      <c r="Z277" s="185"/>
      <c r="AA277" s="43"/>
      <c r="AB277" s="43"/>
      <c r="AC277" s="43"/>
      <c r="AD277" s="43"/>
      <c r="AE277" s="43"/>
      <c r="AF277" s="43"/>
      <c r="AG277" s="43"/>
      <c r="AH277" s="43"/>
      <c r="AI277" s="43"/>
      <c r="AJ277" s="43"/>
      <c r="AK277" s="43"/>
      <c r="AL277" s="43"/>
      <c r="AM277" s="43"/>
      <c r="AN277" s="43"/>
      <c r="AO277" s="43"/>
      <c r="AP277" s="43"/>
      <c r="AQ277" s="43"/>
      <c r="AR277" s="228"/>
    </row>
    <row r="278" spans="1:44">
      <c r="A278" s="217"/>
      <c r="B278" s="174"/>
      <c r="C278" s="230"/>
      <c r="D278" s="237"/>
      <c r="E278" s="222"/>
      <c r="F278" s="182"/>
      <c r="G278" s="199"/>
      <c r="H278" s="253"/>
      <c r="I278" s="254"/>
      <c r="J278" s="254"/>
      <c r="K278" s="254"/>
      <c r="L278" s="254"/>
      <c r="M278" s="254"/>
      <c r="N278" s="254"/>
      <c r="O278" s="226"/>
      <c r="P278" s="226"/>
      <c r="Q278" s="227"/>
      <c r="R278" s="224"/>
      <c r="S278" s="224"/>
      <c r="T278" s="224"/>
      <c r="U278" s="224"/>
      <c r="V278" s="224"/>
      <c r="W278" s="224"/>
      <c r="X278" s="226"/>
      <c r="Y278" s="226"/>
      <c r="Z278" s="225"/>
      <c r="AA278" s="224"/>
      <c r="AB278" s="224"/>
      <c r="AC278" s="224"/>
      <c r="AD278" s="224"/>
      <c r="AE278" s="224"/>
      <c r="AF278" s="224"/>
      <c r="AG278" s="226"/>
      <c r="AH278" s="226"/>
      <c r="AI278" s="225"/>
      <c r="AJ278" s="224"/>
      <c r="AK278" s="224"/>
      <c r="AL278" s="224"/>
      <c r="AM278" s="224"/>
      <c r="AN278" s="224"/>
      <c r="AO278" s="224"/>
      <c r="AP278" s="226"/>
      <c r="AQ278" s="226"/>
      <c r="AR278" s="228"/>
    </row>
    <row r="279" spans="1:44">
      <c r="A279" s="217"/>
      <c r="B279" s="174"/>
      <c r="C279" s="250"/>
      <c r="D279" s="251"/>
      <c r="E279" s="252"/>
      <c r="F279" s="182"/>
      <c r="G279" s="180"/>
      <c r="H279" s="241"/>
      <c r="I279" s="185"/>
      <c r="J279" s="185"/>
      <c r="K279" s="43"/>
      <c r="L279" s="43"/>
      <c r="M279" s="43"/>
      <c r="N279" s="43"/>
      <c r="O279" s="226"/>
      <c r="P279" s="226"/>
      <c r="Q279" s="227"/>
      <c r="R279" s="224"/>
      <c r="S279" s="224"/>
      <c r="T279" s="224"/>
      <c r="U279" s="224"/>
      <c r="V279" s="224"/>
      <c r="W279" s="224"/>
      <c r="X279" s="226"/>
      <c r="Y279" s="226"/>
      <c r="Z279" s="225"/>
      <c r="AA279" s="224"/>
      <c r="AB279" s="224"/>
      <c r="AC279" s="224"/>
      <c r="AD279" s="224"/>
      <c r="AE279" s="224"/>
      <c r="AF279" s="224"/>
      <c r="AG279" s="226"/>
      <c r="AH279" s="226"/>
      <c r="AI279" s="225"/>
      <c r="AJ279" s="224"/>
      <c r="AK279" s="224"/>
      <c r="AL279" s="224"/>
      <c r="AM279" s="224"/>
      <c r="AN279" s="224"/>
      <c r="AO279" s="224"/>
      <c r="AP279" s="226"/>
      <c r="AQ279" s="226"/>
      <c r="AR279" s="228"/>
    </row>
    <row r="280" spans="1:44">
      <c r="A280" s="218"/>
      <c r="B280" s="174"/>
      <c r="C280" s="250"/>
      <c r="D280" s="251"/>
      <c r="E280" s="252"/>
      <c r="F280" s="182"/>
      <c r="G280" s="180"/>
      <c r="H280" s="241"/>
      <c r="I280" s="185"/>
      <c r="J280" s="185"/>
      <c r="K280" s="43"/>
      <c r="L280" s="43"/>
      <c r="M280" s="43"/>
      <c r="N280" s="43"/>
      <c r="O280" s="43"/>
      <c r="P280" s="43"/>
      <c r="Q280" s="185"/>
      <c r="R280" s="185"/>
      <c r="S280" s="185"/>
      <c r="T280" s="43"/>
      <c r="U280" s="43"/>
      <c r="V280" s="43"/>
      <c r="W280" s="43"/>
      <c r="X280" s="43"/>
      <c r="Y280" s="43"/>
      <c r="Z280" s="185"/>
      <c r="AA280" s="43"/>
      <c r="AB280" s="43"/>
      <c r="AC280" s="43"/>
      <c r="AD280" s="43"/>
      <c r="AE280" s="43"/>
      <c r="AF280" s="43"/>
      <c r="AG280" s="43"/>
      <c r="AH280" s="43"/>
      <c r="AI280" s="43"/>
      <c r="AJ280" s="43"/>
      <c r="AK280" s="43"/>
      <c r="AL280" s="43"/>
      <c r="AM280" s="43"/>
      <c r="AN280" s="43"/>
      <c r="AO280" s="43"/>
      <c r="AP280" s="43"/>
      <c r="AQ280" s="43"/>
      <c r="AR280" s="228"/>
    </row>
    <row r="281" spans="1:44">
      <c r="A281" s="218"/>
      <c r="B281" s="174"/>
      <c r="C281" s="250"/>
      <c r="D281" s="251"/>
      <c r="E281" s="252"/>
      <c r="F281" s="182"/>
      <c r="G281" s="180"/>
      <c r="H281" s="241"/>
      <c r="I281" s="185"/>
      <c r="J281" s="185"/>
      <c r="K281" s="43"/>
      <c r="L281" s="43"/>
      <c r="M281" s="43"/>
      <c r="N281" s="43"/>
      <c r="O281" s="226"/>
      <c r="P281" s="226"/>
      <c r="Q281" s="255"/>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8"/>
    </row>
    <row r="282" spans="1:44">
      <c r="A282" s="218"/>
      <c r="B282" s="174"/>
      <c r="C282" s="250"/>
      <c r="D282" s="251"/>
      <c r="E282" s="252"/>
      <c r="F282" s="182"/>
      <c r="G282" s="180"/>
      <c r="H282" s="241"/>
      <c r="I282" s="185"/>
      <c r="J282" s="185"/>
      <c r="K282" s="43"/>
      <c r="L282" s="43"/>
      <c r="M282" s="43"/>
      <c r="N282" s="43"/>
      <c r="O282" s="246"/>
      <c r="P282" s="246"/>
      <c r="Q282" s="247"/>
      <c r="R282" s="246"/>
      <c r="S282" s="246"/>
      <c r="T282" s="246"/>
      <c r="U282" s="246"/>
      <c r="V282" s="246"/>
      <c r="W282" s="246"/>
      <c r="X282" s="246"/>
      <c r="Y282" s="246"/>
      <c r="Z282" s="185"/>
      <c r="AA282" s="43"/>
      <c r="AB282" s="43"/>
      <c r="AC282" s="43"/>
      <c r="AD282" s="43"/>
      <c r="AE282" s="43"/>
      <c r="AF282" s="43"/>
      <c r="AG282" s="246"/>
      <c r="AH282" s="246"/>
      <c r="AI282" s="43"/>
      <c r="AJ282" s="43"/>
      <c r="AK282" s="43"/>
      <c r="AL282" s="43"/>
      <c r="AM282" s="43"/>
      <c r="AN282" s="43"/>
      <c r="AO282" s="43"/>
      <c r="AP282" s="246"/>
      <c r="AQ282" s="246"/>
      <c r="AR282" s="228"/>
    </row>
    <row r="283" spans="1:44">
      <c r="A283" s="217"/>
      <c r="B283" s="174"/>
      <c r="C283" s="234"/>
      <c r="D283" s="256"/>
      <c r="E283" s="222"/>
      <c r="F283" s="182"/>
      <c r="G283" s="257"/>
      <c r="H283" s="258"/>
      <c r="I283" s="226"/>
      <c r="J283" s="226"/>
      <c r="K283" s="226"/>
      <c r="L283" s="226"/>
      <c r="M283" s="226"/>
      <c r="N283" s="226"/>
      <c r="O283" s="226"/>
      <c r="P283" s="226"/>
      <c r="Q283" s="255"/>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8"/>
    </row>
    <row r="284" spans="1:44">
      <c r="A284" s="218"/>
      <c r="B284" s="174"/>
      <c r="C284" s="178"/>
      <c r="D284" s="179"/>
      <c r="E284" s="222"/>
      <c r="F284" s="182"/>
      <c r="G284" s="183"/>
      <c r="H284" s="184"/>
      <c r="I284" s="259"/>
      <c r="J284" s="259"/>
      <c r="K284" s="259"/>
      <c r="L284" s="259"/>
      <c r="M284" s="259"/>
      <c r="N284" s="259"/>
      <c r="O284" s="43"/>
      <c r="P284" s="43"/>
      <c r="Q284" s="185"/>
      <c r="R284" s="43"/>
      <c r="S284" s="43"/>
      <c r="T284" s="43"/>
      <c r="U284" s="43"/>
      <c r="V284" s="43"/>
      <c r="W284" s="43"/>
      <c r="X284" s="43"/>
      <c r="Y284" s="43"/>
      <c r="Z284" s="185"/>
      <c r="AA284" s="43"/>
      <c r="AB284" s="43"/>
      <c r="AC284" s="43"/>
      <c r="AD284" s="43"/>
      <c r="AE284" s="43"/>
      <c r="AF284" s="43"/>
      <c r="AG284" s="43"/>
      <c r="AH284" s="43"/>
      <c r="AI284" s="43"/>
      <c r="AJ284" s="43"/>
      <c r="AK284" s="43"/>
      <c r="AL284" s="43"/>
      <c r="AM284" s="43"/>
      <c r="AN284" s="43"/>
      <c r="AO284" s="43"/>
      <c r="AP284" s="43"/>
      <c r="AQ284" s="43"/>
      <c r="AR284" s="228"/>
    </row>
    <row r="285" spans="1:44">
      <c r="A285" s="217"/>
      <c r="B285" s="174"/>
      <c r="C285" s="234"/>
      <c r="D285" s="256"/>
      <c r="E285" s="222"/>
      <c r="F285" s="182"/>
      <c r="G285" s="199"/>
      <c r="H285" s="261"/>
      <c r="I285" s="246"/>
      <c r="J285" s="246"/>
      <c r="K285" s="246"/>
      <c r="L285" s="246"/>
      <c r="M285" s="246"/>
      <c r="N285" s="246"/>
      <c r="O285" s="226"/>
      <c r="P285" s="226"/>
      <c r="Q285" s="255"/>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8"/>
    </row>
    <row r="286" spans="1:44">
      <c r="A286" s="217"/>
      <c r="B286" s="174"/>
      <c r="C286" s="230"/>
      <c r="D286" s="237"/>
      <c r="E286" s="222"/>
      <c r="F286" s="182"/>
      <c r="G286" s="165"/>
      <c r="H286" s="233"/>
      <c r="I286" s="224"/>
      <c r="J286" s="224"/>
      <c r="K286" s="224"/>
      <c r="L286" s="224"/>
      <c r="M286" s="224"/>
      <c r="N286" s="224"/>
      <c r="O286" s="226"/>
      <c r="P286" s="226"/>
      <c r="Q286" s="227"/>
      <c r="R286" s="225"/>
      <c r="S286" s="225"/>
      <c r="T286" s="225"/>
      <c r="U286" s="225"/>
      <c r="V286" s="224"/>
      <c r="W286" s="224"/>
      <c r="X286" s="226"/>
      <c r="Y286" s="226"/>
      <c r="Z286" s="225"/>
      <c r="AA286" s="225"/>
      <c r="AB286" s="225"/>
      <c r="AC286" s="225"/>
      <c r="AD286" s="225"/>
      <c r="AE286" s="224"/>
      <c r="AF286" s="224"/>
      <c r="AG286" s="226"/>
      <c r="AH286" s="226"/>
      <c r="AI286" s="225"/>
      <c r="AJ286" s="225"/>
      <c r="AK286" s="225"/>
      <c r="AL286" s="225"/>
      <c r="AM286" s="225"/>
      <c r="AN286" s="224"/>
      <c r="AO286" s="224"/>
      <c r="AP286" s="226"/>
      <c r="AQ286" s="226"/>
      <c r="AR286" s="228"/>
    </row>
    <row r="287" spans="1:44">
      <c r="A287" s="217"/>
      <c r="B287" s="174"/>
      <c r="C287" s="234"/>
      <c r="D287" s="179"/>
      <c r="E287" s="222"/>
      <c r="F287" s="182"/>
      <c r="G287" s="262"/>
      <c r="H287" s="233"/>
      <c r="I287" s="225"/>
      <c r="J287" s="225"/>
      <c r="K287" s="225"/>
      <c r="L287" s="225"/>
      <c r="M287" s="224"/>
      <c r="N287" s="224"/>
      <c r="O287" s="43"/>
      <c r="P287" s="43"/>
      <c r="Q287" s="185"/>
      <c r="R287" s="185"/>
      <c r="S287" s="185"/>
      <c r="T287" s="43"/>
      <c r="U287" s="43"/>
      <c r="V287" s="43"/>
      <c r="W287" s="43"/>
      <c r="X287" s="43"/>
      <c r="Y287" s="43"/>
      <c r="Z287" s="185"/>
      <c r="AA287" s="43"/>
      <c r="AB287" s="43"/>
      <c r="AC287" s="43"/>
      <c r="AD287" s="43"/>
      <c r="AE287" s="43"/>
      <c r="AF287" s="43"/>
      <c r="AG287" s="43"/>
      <c r="AH287" s="43"/>
      <c r="AI287" s="43"/>
      <c r="AJ287" s="43"/>
      <c r="AK287" s="43"/>
      <c r="AL287" s="43"/>
      <c r="AM287" s="43"/>
      <c r="AN287" s="43"/>
      <c r="AO287" s="43"/>
      <c r="AP287" s="43"/>
      <c r="AQ287" s="43"/>
      <c r="AR287" s="228"/>
    </row>
    <row r="288" spans="1:44">
      <c r="A288" s="217"/>
      <c r="B288" s="174"/>
      <c r="C288" s="250"/>
      <c r="D288" s="251"/>
      <c r="E288" s="252"/>
      <c r="F288" s="182"/>
      <c r="G288" s="180"/>
      <c r="H288" s="241"/>
      <c r="I288" s="185"/>
      <c r="J288" s="185"/>
      <c r="K288" s="43"/>
      <c r="L288" s="43"/>
      <c r="M288" s="43"/>
      <c r="N288" s="43"/>
      <c r="O288" s="43"/>
      <c r="P288" s="43"/>
      <c r="Q288" s="185"/>
      <c r="R288" s="185"/>
      <c r="S288" s="185"/>
      <c r="T288" s="185"/>
      <c r="U288" s="185"/>
      <c r="V288" s="185"/>
      <c r="W288" s="185"/>
      <c r="X288" s="43"/>
      <c r="Y288" s="43"/>
      <c r="Z288" s="185"/>
      <c r="AA288" s="185"/>
      <c r="AB288" s="185"/>
      <c r="AC288" s="43"/>
      <c r="AD288" s="43"/>
      <c r="AE288" s="185"/>
      <c r="AF288" s="185"/>
      <c r="AG288" s="43"/>
      <c r="AH288" s="43"/>
      <c r="AI288" s="43"/>
      <c r="AJ288" s="185"/>
      <c r="AK288" s="185"/>
      <c r="AL288" s="43"/>
      <c r="AM288" s="43"/>
      <c r="AN288" s="185"/>
      <c r="AO288" s="185"/>
      <c r="AP288" s="43"/>
      <c r="AQ288" s="43"/>
      <c r="AR288" s="228"/>
    </row>
    <row r="289" spans="1:44">
      <c r="A289" s="217"/>
      <c r="B289" s="174"/>
      <c r="C289" s="178"/>
      <c r="D289" s="179"/>
      <c r="E289" s="222"/>
      <c r="F289" s="182"/>
      <c r="G289" s="216"/>
      <c r="H289" s="184"/>
      <c r="I289" s="226"/>
      <c r="J289" s="226"/>
      <c r="K289" s="226"/>
      <c r="L289" s="226"/>
      <c r="M289" s="226"/>
      <c r="N289" s="226"/>
      <c r="O289" s="43"/>
      <c r="P289" s="43"/>
      <c r="Q289" s="185"/>
      <c r="R289" s="185"/>
      <c r="S289" s="185"/>
      <c r="T289" s="43"/>
      <c r="U289" s="43"/>
      <c r="V289" s="43"/>
      <c r="W289" s="43"/>
      <c r="X289" s="43"/>
      <c r="Y289" s="43"/>
      <c r="Z289" s="185"/>
      <c r="AA289" s="43"/>
      <c r="AB289" s="43"/>
      <c r="AC289" s="43"/>
      <c r="AD289" s="43"/>
      <c r="AE289" s="43"/>
      <c r="AF289" s="43"/>
      <c r="AG289" s="43"/>
      <c r="AH289" s="43"/>
      <c r="AI289" s="43"/>
      <c r="AJ289" s="43"/>
      <c r="AK289" s="43"/>
      <c r="AL289" s="43"/>
      <c r="AM289" s="43"/>
      <c r="AN289" s="43"/>
      <c r="AO289" s="43"/>
      <c r="AP289" s="43"/>
      <c r="AQ289" s="43"/>
      <c r="AR289" s="228"/>
    </row>
    <row r="290" spans="1:44">
      <c r="A290" s="217"/>
      <c r="B290" s="174"/>
      <c r="C290" s="178"/>
      <c r="D290" s="179"/>
      <c r="E290" s="222"/>
      <c r="F290" s="182"/>
      <c r="G290" s="263"/>
      <c r="H290" s="184"/>
      <c r="I290" s="246"/>
      <c r="J290" s="246"/>
      <c r="K290" s="246"/>
      <c r="L290" s="246"/>
      <c r="M290" s="246"/>
      <c r="N290" s="246"/>
      <c r="O290" s="226"/>
      <c r="P290" s="226"/>
      <c r="Q290" s="227"/>
      <c r="R290" s="224"/>
      <c r="S290" s="225"/>
      <c r="T290" s="226"/>
      <c r="U290" s="226"/>
      <c r="V290" s="224"/>
      <c r="W290" s="225"/>
      <c r="X290" s="226"/>
      <c r="Y290" s="226"/>
      <c r="Z290" s="225"/>
      <c r="AA290" s="224"/>
      <c r="AB290" s="225"/>
      <c r="AC290" s="226"/>
      <c r="AD290" s="226"/>
      <c r="AE290" s="224"/>
      <c r="AF290" s="225"/>
      <c r="AG290" s="226"/>
      <c r="AH290" s="226"/>
      <c r="AI290" s="225"/>
      <c r="AJ290" s="224"/>
      <c r="AK290" s="225"/>
      <c r="AL290" s="226"/>
      <c r="AM290" s="226"/>
      <c r="AN290" s="224"/>
      <c r="AO290" s="225"/>
      <c r="AP290" s="226"/>
      <c r="AQ290" s="226"/>
      <c r="AR290" s="228"/>
    </row>
    <row r="291" spans="1:44">
      <c r="A291" s="217"/>
      <c r="B291" s="174"/>
      <c r="C291" s="178"/>
      <c r="D291" s="179"/>
      <c r="E291" s="222"/>
      <c r="F291" s="182"/>
      <c r="G291" s="216"/>
      <c r="H291" s="184"/>
      <c r="I291" s="226"/>
      <c r="J291" s="226"/>
      <c r="K291" s="226"/>
      <c r="L291" s="226"/>
      <c r="M291" s="226"/>
      <c r="N291" s="226"/>
      <c r="O291" s="226"/>
      <c r="P291" s="226"/>
      <c r="Q291" s="227"/>
      <c r="R291" s="224"/>
      <c r="S291" s="225"/>
      <c r="T291" s="226"/>
      <c r="U291" s="226"/>
      <c r="V291" s="224"/>
      <c r="W291" s="225"/>
      <c r="X291" s="226"/>
      <c r="Y291" s="226"/>
      <c r="Z291" s="225"/>
      <c r="AA291" s="224"/>
      <c r="AB291" s="225"/>
      <c r="AC291" s="226"/>
      <c r="AD291" s="226"/>
      <c r="AE291" s="224"/>
      <c r="AF291" s="225"/>
      <c r="AG291" s="226"/>
      <c r="AH291" s="226"/>
      <c r="AI291" s="225"/>
      <c r="AJ291" s="224"/>
      <c r="AK291" s="225"/>
      <c r="AL291" s="226"/>
      <c r="AM291" s="226"/>
      <c r="AN291" s="224"/>
      <c r="AO291" s="225"/>
      <c r="AP291" s="226"/>
      <c r="AQ291" s="226"/>
      <c r="AR291" s="228"/>
    </row>
    <row r="292" spans="1:44">
      <c r="A292" s="217"/>
      <c r="B292" s="174"/>
      <c r="C292" s="250"/>
      <c r="D292" s="251"/>
      <c r="E292" s="252"/>
      <c r="F292" s="182"/>
      <c r="G292" s="177"/>
      <c r="H292" s="241"/>
      <c r="I292" s="43"/>
      <c r="J292" s="43"/>
      <c r="K292" s="43"/>
      <c r="L292" s="43"/>
      <c r="M292" s="43"/>
      <c r="N292" s="43"/>
      <c r="O292" s="226"/>
      <c r="P292" s="226"/>
      <c r="Q292" s="227"/>
      <c r="R292" s="224"/>
      <c r="S292" s="225"/>
      <c r="T292" s="225"/>
      <c r="U292" s="225"/>
      <c r="V292" s="225"/>
      <c r="W292" s="225"/>
      <c r="X292" s="226"/>
      <c r="Y292" s="226"/>
      <c r="Z292" s="225"/>
      <c r="AA292" s="224"/>
      <c r="AB292" s="225"/>
      <c r="AC292" s="225"/>
      <c r="AD292" s="225"/>
      <c r="AE292" s="225"/>
      <c r="AF292" s="225"/>
      <c r="AG292" s="226"/>
      <c r="AH292" s="226"/>
      <c r="AI292" s="225"/>
      <c r="AJ292" s="224"/>
      <c r="AK292" s="225"/>
      <c r="AL292" s="225"/>
      <c r="AM292" s="225"/>
      <c r="AN292" s="225"/>
      <c r="AO292" s="225"/>
      <c r="AP292" s="226"/>
      <c r="AQ292" s="226"/>
      <c r="AR292" s="228"/>
    </row>
    <row r="293" spans="1:44">
      <c r="A293" s="217"/>
      <c r="B293" s="174"/>
      <c r="C293" s="220"/>
      <c r="D293" s="221"/>
      <c r="E293" s="222"/>
      <c r="F293" s="182"/>
      <c r="G293" s="201"/>
      <c r="H293" s="184"/>
      <c r="I293" s="226"/>
      <c r="J293" s="226"/>
      <c r="K293" s="226"/>
      <c r="L293" s="226"/>
      <c r="M293" s="226"/>
      <c r="N293" s="226"/>
      <c r="O293" s="43"/>
      <c r="P293" s="43"/>
      <c r="Q293" s="185"/>
      <c r="R293" s="185"/>
      <c r="S293" s="185"/>
      <c r="T293" s="43"/>
      <c r="U293" s="43"/>
      <c r="V293" s="43"/>
      <c r="W293" s="43"/>
      <c r="X293" s="43"/>
      <c r="Y293" s="43"/>
      <c r="Z293" s="185"/>
      <c r="AA293" s="43"/>
      <c r="AB293" s="43"/>
      <c r="AC293" s="43"/>
      <c r="AD293" s="43"/>
      <c r="AE293" s="43"/>
      <c r="AF293" s="43"/>
      <c r="AG293" s="43"/>
      <c r="AH293" s="43"/>
      <c r="AI293" s="43"/>
      <c r="AJ293" s="43"/>
      <c r="AK293" s="43"/>
      <c r="AL293" s="43"/>
      <c r="AM293" s="43"/>
      <c r="AN293" s="43"/>
      <c r="AO293" s="43"/>
      <c r="AP293" s="43"/>
      <c r="AQ293" s="43"/>
      <c r="AR293" s="228"/>
    </row>
    <row r="294" spans="1:44">
      <c r="A294" s="218"/>
      <c r="B294" s="174"/>
      <c r="C294" s="234"/>
      <c r="D294" s="179"/>
      <c r="E294" s="222"/>
      <c r="F294" s="182"/>
      <c r="G294" s="199"/>
      <c r="H294" s="258"/>
      <c r="I294" s="225"/>
      <c r="J294" s="225"/>
      <c r="K294" s="225"/>
      <c r="L294" s="225"/>
      <c r="M294" s="224"/>
      <c r="N294" s="224"/>
      <c r="O294" s="43"/>
      <c r="P294" s="43"/>
      <c r="Q294" s="185"/>
      <c r="R294" s="185"/>
      <c r="S294" s="185"/>
      <c r="T294" s="43"/>
      <c r="U294" s="43"/>
      <c r="V294" s="43"/>
      <c r="W294" s="43"/>
      <c r="X294" s="43"/>
      <c r="Y294" s="43"/>
      <c r="Z294" s="185"/>
      <c r="AA294" s="43"/>
      <c r="AB294" s="43"/>
      <c r="AC294" s="43"/>
      <c r="AD294" s="43"/>
      <c r="AE294" s="43"/>
      <c r="AF294" s="43"/>
      <c r="AG294" s="43"/>
      <c r="AH294" s="43"/>
      <c r="AI294" s="43"/>
      <c r="AJ294" s="43"/>
      <c r="AK294" s="43"/>
      <c r="AL294" s="43"/>
      <c r="AM294" s="43"/>
      <c r="AN294" s="43"/>
      <c r="AO294" s="43"/>
      <c r="AP294" s="43"/>
      <c r="AQ294" s="43"/>
      <c r="AR294" s="228"/>
    </row>
    <row r="295" spans="1:44">
      <c r="A295" s="218"/>
      <c r="B295" s="174"/>
      <c r="C295" s="250"/>
      <c r="D295" s="251"/>
      <c r="E295" s="252"/>
      <c r="F295" s="182"/>
      <c r="G295" s="180"/>
      <c r="H295" s="241"/>
      <c r="I295" s="185"/>
      <c r="J295" s="185"/>
      <c r="K295" s="43"/>
      <c r="L295" s="43"/>
      <c r="M295" s="43"/>
      <c r="N295" s="43"/>
      <c r="O295" s="226"/>
      <c r="P295" s="226"/>
      <c r="Q295" s="227"/>
      <c r="R295" s="224"/>
      <c r="S295" s="224"/>
      <c r="T295" s="224"/>
      <c r="U295" s="224"/>
      <c r="V295" s="225"/>
      <c r="W295" s="225"/>
      <c r="X295" s="226"/>
      <c r="Y295" s="226"/>
      <c r="Z295" s="225"/>
      <c r="AA295" s="224"/>
      <c r="AB295" s="224"/>
      <c r="AC295" s="224"/>
      <c r="AD295" s="224"/>
      <c r="AE295" s="225"/>
      <c r="AF295" s="225"/>
      <c r="AG295" s="226"/>
      <c r="AH295" s="226"/>
      <c r="AI295" s="225"/>
      <c r="AJ295" s="224"/>
      <c r="AK295" s="224"/>
      <c r="AL295" s="224"/>
      <c r="AM295" s="224"/>
      <c r="AN295" s="225"/>
      <c r="AO295" s="225"/>
      <c r="AP295" s="226"/>
      <c r="AQ295" s="226"/>
      <c r="AR295" s="228"/>
    </row>
    <row r="296" spans="1:44">
      <c r="A296" s="217"/>
      <c r="B296" s="174"/>
      <c r="C296" s="250"/>
      <c r="D296" s="251"/>
      <c r="E296" s="252"/>
      <c r="F296" s="182"/>
      <c r="G296" s="180"/>
      <c r="H296" s="241"/>
      <c r="I296" s="185"/>
      <c r="J296" s="185"/>
      <c r="K296" s="185"/>
      <c r="L296" s="185"/>
      <c r="M296" s="185"/>
      <c r="N296" s="185"/>
      <c r="O296" s="267"/>
      <c r="P296" s="267"/>
      <c r="Q296" s="268"/>
      <c r="R296" s="265"/>
      <c r="S296" s="265"/>
      <c r="T296" s="265"/>
      <c r="U296" s="265"/>
      <c r="V296" s="266"/>
      <c r="W296" s="266"/>
      <c r="X296" s="267"/>
      <c r="Y296" s="267"/>
      <c r="Z296" s="185"/>
      <c r="AA296" s="225"/>
      <c r="AB296" s="225"/>
      <c r="AC296" s="225"/>
      <c r="AD296" s="225"/>
      <c r="AE296" s="224"/>
      <c r="AF296" s="224"/>
      <c r="AG296" s="226"/>
      <c r="AH296" s="226"/>
      <c r="AI296" s="225"/>
      <c r="AJ296" s="225"/>
      <c r="AK296" s="225"/>
      <c r="AL296" s="225"/>
      <c r="AM296" s="225"/>
      <c r="AN296" s="224"/>
      <c r="AO296" s="224"/>
      <c r="AP296" s="226"/>
      <c r="AQ296" s="226"/>
      <c r="AR296" s="228"/>
    </row>
    <row r="297" spans="1:44">
      <c r="A297" s="217"/>
      <c r="B297" s="174"/>
      <c r="C297" s="250"/>
      <c r="D297" s="251"/>
      <c r="E297" s="252"/>
      <c r="F297" s="182"/>
      <c r="G297" s="177"/>
      <c r="H297" s="241"/>
      <c r="I297" s="185"/>
      <c r="J297" s="185"/>
      <c r="K297" s="43"/>
      <c r="L297" s="43"/>
      <c r="M297" s="43"/>
      <c r="N297" s="43"/>
      <c r="O297" s="43"/>
      <c r="P297" s="43"/>
      <c r="Q297" s="185"/>
      <c r="R297" s="185"/>
      <c r="S297" s="185"/>
      <c r="T297" s="43"/>
      <c r="U297" s="43"/>
      <c r="V297" s="43"/>
      <c r="W297" s="43"/>
      <c r="X297" s="43"/>
      <c r="Y297" s="43"/>
      <c r="Z297" s="185"/>
      <c r="AA297" s="43"/>
      <c r="AB297" s="43"/>
      <c r="AC297" s="43"/>
      <c r="AD297" s="43"/>
      <c r="AE297" s="43"/>
      <c r="AF297" s="43"/>
      <c r="AG297" s="43"/>
      <c r="AH297" s="43"/>
      <c r="AI297" s="43"/>
      <c r="AJ297" s="43"/>
      <c r="AK297" s="43"/>
      <c r="AL297" s="43"/>
      <c r="AM297" s="43"/>
      <c r="AN297" s="43"/>
      <c r="AO297" s="43"/>
      <c r="AP297" s="43"/>
      <c r="AQ297" s="43"/>
      <c r="AR297" s="228"/>
    </row>
    <row r="298" spans="1:44">
      <c r="A298" s="217"/>
      <c r="B298" s="174"/>
      <c r="C298" s="220"/>
      <c r="D298" s="264"/>
      <c r="E298" s="222"/>
      <c r="F298" s="182"/>
      <c r="G298" s="202"/>
      <c r="H298" s="229"/>
      <c r="I298" s="224"/>
      <c r="J298" s="225"/>
      <c r="K298" s="226"/>
      <c r="L298" s="226"/>
      <c r="M298" s="224"/>
      <c r="N298" s="225"/>
      <c r="O298" s="267"/>
      <c r="P298" s="267"/>
      <c r="Q298" s="268"/>
      <c r="R298" s="265"/>
      <c r="S298" s="265"/>
      <c r="T298" s="265"/>
      <c r="U298" s="265"/>
      <c r="V298" s="266"/>
      <c r="W298" s="266"/>
      <c r="X298" s="267"/>
      <c r="Y298" s="267"/>
      <c r="Z298" s="185"/>
      <c r="AA298" s="225"/>
      <c r="AB298" s="225"/>
      <c r="AC298" s="225"/>
      <c r="AD298" s="225"/>
      <c r="AE298" s="224"/>
      <c r="AF298" s="224"/>
      <c r="AG298" s="226"/>
      <c r="AH298" s="226"/>
      <c r="AI298" s="225"/>
      <c r="AJ298" s="225"/>
      <c r="AK298" s="225"/>
      <c r="AL298" s="225"/>
      <c r="AM298" s="225"/>
      <c r="AN298" s="224"/>
      <c r="AO298" s="224"/>
      <c r="AP298" s="226"/>
      <c r="AQ298" s="226"/>
      <c r="AR298" s="228"/>
    </row>
    <row r="299" spans="1:44">
      <c r="A299" s="217"/>
      <c r="B299" s="174"/>
      <c r="C299" s="220"/>
      <c r="D299" s="264"/>
      <c r="E299" s="222"/>
      <c r="F299" s="182"/>
      <c r="G299" s="202"/>
      <c r="H299" s="229"/>
      <c r="I299" s="224"/>
      <c r="J299" s="225"/>
      <c r="K299" s="226"/>
      <c r="L299" s="226"/>
      <c r="M299" s="224"/>
      <c r="N299" s="225"/>
      <c r="O299" s="43"/>
      <c r="P299" s="43"/>
      <c r="Q299" s="185"/>
      <c r="R299" s="185"/>
      <c r="S299" s="185"/>
      <c r="T299" s="43"/>
      <c r="U299" s="43"/>
      <c r="V299" s="43"/>
      <c r="W299" s="43"/>
      <c r="X299" s="43"/>
      <c r="Y299" s="43"/>
      <c r="Z299" s="185"/>
      <c r="AA299" s="43"/>
      <c r="AB299" s="43"/>
      <c r="AC299" s="43"/>
      <c r="AD299" s="43"/>
      <c r="AE299" s="43"/>
      <c r="AF299" s="43"/>
      <c r="AG299" s="43"/>
      <c r="AH299" s="43"/>
      <c r="AI299" s="43"/>
      <c r="AJ299" s="43"/>
      <c r="AK299" s="43"/>
      <c r="AL299" s="43"/>
      <c r="AM299" s="43"/>
      <c r="AN299" s="43"/>
      <c r="AO299" s="43"/>
      <c r="AP299" s="43"/>
      <c r="AQ299" s="43"/>
      <c r="AR299" s="228"/>
    </row>
    <row r="300" spans="1:44">
      <c r="A300" s="217"/>
      <c r="B300" s="174"/>
      <c r="C300" s="250"/>
      <c r="D300" s="251"/>
      <c r="E300" s="252"/>
      <c r="F300" s="182"/>
      <c r="G300" s="249"/>
      <c r="H300" s="229"/>
      <c r="I300" s="224"/>
      <c r="J300" s="225"/>
      <c r="K300" s="225"/>
      <c r="L300" s="225"/>
      <c r="M300" s="225"/>
      <c r="N300" s="225"/>
      <c r="O300" s="272"/>
      <c r="P300" s="272"/>
      <c r="Q300" s="271"/>
      <c r="R300" s="271"/>
      <c r="S300" s="271"/>
      <c r="T300" s="272"/>
      <c r="U300" s="272"/>
      <c r="V300" s="271"/>
      <c r="W300" s="271"/>
      <c r="X300" s="272"/>
      <c r="Y300" s="272"/>
      <c r="Z300" s="185"/>
      <c r="AA300" s="271"/>
      <c r="AB300" s="271"/>
      <c r="AC300" s="272"/>
      <c r="AD300" s="272"/>
      <c r="AE300" s="271"/>
      <c r="AF300" s="271"/>
      <c r="AG300" s="272"/>
      <c r="AH300" s="272"/>
      <c r="AI300" s="225"/>
      <c r="AJ300" s="271"/>
      <c r="AK300" s="271"/>
      <c r="AL300" s="272"/>
      <c r="AM300" s="272"/>
      <c r="AN300" s="271"/>
      <c r="AO300" s="271"/>
      <c r="AP300" s="272"/>
      <c r="AQ300" s="272"/>
      <c r="AR300" s="228"/>
    </row>
    <row r="301" spans="1:44">
      <c r="A301" s="217"/>
      <c r="B301" s="174"/>
      <c r="C301" s="250"/>
      <c r="D301" s="251"/>
      <c r="E301" s="252"/>
      <c r="F301" s="182"/>
      <c r="G301" s="180"/>
      <c r="H301" s="241"/>
      <c r="I301" s="185"/>
      <c r="J301" s="185"/>
      <c r="K301" s="43"/>
      <c r="L301" s="43"/>
      <c r="M301" s="43"/>
      <c r="N301" s="43"/>
      <c r="O301" s="43"/>
      <c r="P301" s="43"/>
      <c r="Q301" s="185"/>
      <c r="R301" s="185"/>
      <c r="S301" s="185"/>
      <c r="T301" s="43"/>
      <c r="U301" s="43"/>
      <c r="V301" s="43"/>
      <c r="W301" s="43"/>
      <c r="X301" s="43"/>
      <c r="Y301" s="43"/>
      <c r="Z301" s="185"/>
      <c r="AA301" s="43"/>
      <c r="AB301" s="43"/>
      <c r="AC301" s="43"/>
      <c r="AD301" s="43"/>
      <c r="AE301" s="43"/>
      <c r="AF301" s="43"/>
      <c r="AG301" s="43"/>
      <c r="AH301" s="43"/>
      <c r="AI301" s="43"/>
      <c r="AJ301" s="43"/>
      <c r="AK301" s="43"/>
      <c r="AL301" s="43"/>
      <c r="AM301" s="43"/>
      <c r="AN301" s="43"/>
      <c r="AO301" s="43"/>
      <c r="AP301" s="43"/>
      <c r="AQ301" s="43"/>
      <c r="AR301" s="228"/>
    </row>
    <row r="302" spans="1:44">
      <c r="A302" s="217"/>
      <c r="B302" s="174"/>
      <c r="C302" s="250"/>
      <c r="D302" s="251"/>
      <c r="E302" s="252"/>
      <c r="F302" s="182"/>
      <c r="G302" s="180"/>
      <c r="H302" s="241"/>
      <c r="I302" s="185"/>
      <c r="J302" s="185"/>
      <c r="K302" s="43"/>
      <c r="L302" s="43"/>
      <c r="M302" s="43"/>
      <c r="N302" s="43"/>
      <c r="O302" s="43"/>
      <c r="P302" s="43"/>
      <c r="Q302" s="185"/>
      <c r="R302" s="185"/>
      <c r="S302" s="185"/>
      <c r="T302" s="43"/>
      <c r="U302" s="43"/>
      <c r="V302" s="43"/>
      <c r="W302" s="43"/>
      <c r="X302" s="43"/>
      <c r="Y302" s="43"/>
      <c r="Z302" s="185"/>
      <c r="AA302" s="43"/>
      <c r="AB302" s="43"/>
      <c r="AC302" s="43"/>
      <c r="AD302" s="43"/>
      <c r="AE302" s="43"/>
      <c r="AF302" s="43"/>
      <c r="AG302" s="43"/>
      <c r="AH302" s="43"/>
      <c r="AI302" s="43"/>
      <c r="AJ302" s="43"/>
      <c r="AK302" s="43"/>
      <c r="AL302" s="43"/>
      <c r="AM302" s="43"/>
      <c r="AN302" s="43"/>
      <c r="AO302" s="43"/>
      <c r="AP302" s="43"/>
      <c r="AQ302" s="43"/>
      <c r="AR302" s="228"/>
    </row>
    <row r="303" spans="1:44">
      <c r="A303" s="217"/>
      <c r="B303" s="174"/>
      <c r="C303" s="234"/>
      <c r="D303" s="179"/>
      <c r="E303" s="222"/>
      <c r="F303" s="182"/>
      <c r="G303" s="199"/>
      <c r="H303" s="258"/>
      <c r="I303" s="224"/>
      <c r="J303" s="224"/>
      <c r="K303" s="224"/>
      <c r="L303" s="224"/>
      <c r="M303" s="225"/>
      <c r="N303" s="225"/>
      <c r="O303" s="43"/>
      <c r="P303" s="43"/>
      <c r="Q303" s="185"/>
      <c r="R303" s="185"/>
      <c r="S303" s="185"/>
      <c r="T303" s="43"/>
      <c r="U303" s="43"/>
      <c r="V303" s="43"/>
      <c r="W303" s="43"/>
      <c r="X303" s="43"/>
      <c r="Y303" s="43"/>
      <c r="Z303" s="185"/>
      <c r="AA303" s="43"/>
      <c r="AB303" s="43"/>
      <c r="AC303" s="43"/>
      <c r="AD303" s="43"/>
      <c r="AE303" s="43"/>
      <c r="AF303" s="43"/>
      <c r="AG303" s="43"/>
      <c r="AH303" s="43"/>
      <c r="AI303" s="43"/>
      <c r="AJ303" s="43"/>
      <c r="AK303" s="43"/>
      <c r="AL303" s="43"/>
      <c r="AM303" s="43"/>
      <c r="AN303" s="43"/>
      <c r="AO303" s="43"/>
      <c r="AP303" s="43"/>
      <c r="AQ303" s="43"/>
      <c r="AR303" s="228"/>
    </row>
    <row r="304" spans="1:44">
      <c r="A304" s="217"/>
      <c r="B304" s="174"/>
      <c r="C304" s="230"/>
      <c r="D304" s="231"/>
      <c r="E304" s="182"/>
      <c r="F304" s="182"/>
      <c r="G304" s="165"/>
      <c r="H304" s="233"/>
      <c r="I304" s="265"/>
      <c r="J304" s="265"/>
      <c r="K304" s="265"/>
      <c r="L304" s="265"/>
      <c r="M304" s="266"/>
      <c r="N304" s="266"/>
      <c r="O304" s="43"/>
      <c r="P304" s="43"/>
      <c r="Q304" s="185"/>
      <c r="R304" s="185"/>
      <c r="S304" s="185"/>
      <c r="T304" s="43"/>
      <c r="U304" s="43"/>
      <c r="V304" s="43"/>
      <c r="W304" s="43"/>
      <c r="X304" s="43"/>
      <c r="Y304" s="43"/>
      <c r="Z304" s="185"/>
      <c r="AA304" s="43"/>
      <c r="AB304" s="43"/>
      <c r="AC304" s="43"/>
      <c r="AD304" s="43"/>
      <c r="AE304" s="43"/>
      <c r="AF304" s="43"/>
      <c r="AG304" s="43"/>
      <c r="AH304" s="43"/>
      <c r="AI304" s="43"/>
      <c r="AJ304" s="43"/>
      <c r="AK304" s="43"/>
      <c r="AL304" s="43"/>
      <c r="AM304" s="43"/>
      <c r="AN304" s="43"/>
      <c r="AO304" s="43"/>
      <c r="AP304" s="43"/>
      <c r="AQ304" s="43"/>
      <c r="AR304" s="228"/>
    </row>
    <row r="305" spans="1:44">
      <c r="A305" s="217"/>
      <c r="B305" s="174"/>
      <c r="C305" s="250"/>
      <c r="D305" s="251"/>
      <c r="E305" s="269"/>
      <c r="F305" s="182"/>
      <c r="G305" s="180"/>
      <c r="H305" s="241"/>
      <c r="I305" s="185"/>
      <c r="J305" s="185"/>
      <c r="K305" s="43"/>
      <c r="L305" s="43"/>
      <c r="M305" s="43"/>
      <c r="N305" s="43"/>
      <c r="O305" s="43"/>
      <c r="P305" s="43"/>
      <c r="Q305" s="185"/>
      <c r="R305" s="185"/>
      <c r="S305" s="185"/>
      <c r="T305" s="43"/>
      <c r="U305" s="43"/>
      <c r="V305" s="43"/>
      <c r="W305" s="43"/>
      <c r="X305" s="43"/>
      <c r="Y305" s="43"/>
      <c r="Z305" s="185"/>
      <c r="AA305" s="43"/>
      <c r="AB305" s="43"/>
      <c r="AC305" s="43"/>
      <c r="AD305" s="43"/>
      <c r="AE305" s="43"/>
      <c r="AF305" s="43"/>
      <c r="AG305" s="43"/>
      <c r="AH305" s="43"/>
      <c r="AI305" s="43"/>
      <c r="AJ305" s="43"/>
      <c r="AK305" s="43"/>
      <c r="AL305" s="43"/>
      <c r="AM305" s="43"/>
      <c r="AN305" s="43"/>
      <c r="AO305" s="43"/>
      <c r="AP305" s="43"/>
      <c r="AQ305" s="43"/>
      <c r="AR305" s="228"/>
    </row>
    <row r="306" spans="1:44">
      <c r="A306" s="218"/>
      <c r="B306" s="174"/>
      <c r="C306" s="178"/>
      <c r="D306" s="256"/>
      <c r="E306" s="182"/>
      <c r="F306" s="182"/>
      <c r="G306" s="216"/>
      <c r="H306" s="270"/>
      <c r="I306" s="265"/>
      <c r="J306" s="265"/>
      <c r="K306" s="265"/>
      <c r="L306" s="265"/>
      <c r="M306" s="266"/>
      <c r="N306" s="266"/>
      <c r="O306" s="43"/>
      <c r="P306" s="43"/>
      <c r="Q306" s="185"/>
      <c r="R306" s="185"/>
      <c r="S306" s="185"/>
      <c r="T306" s="43"/>
      <c r="U306" s="43"/>
      <c r="V306" s="43"/>
      <c r="W306" s="43"/>
      <c r="X306" s="43"/>
      <c r="Y306" s="43"/>
      <c r="Z306" s="185"/>
      <c r="AA306" s="43"/>
      <c r="AB306" s="43"/>
      <c r="AC306" s="43"/>
      <c r="AD306" s="43"/>
      <c r="AE306" s="43"/>
      <c r="AF306" s="43"/>
      <c r="AG306" s="43"/>
      <c r="AH306" s="43"/>
      <c r="AI306" s="43"/>
      <c r="AJ306" s="43"/>
      <c r="AK306" s="43"/>
      <c r="AL306" s="43"/>
      <c r="AM306" s="43"/>
      <c r="AN306" s="43"/>
      <c r="AO306" s="43"/>
      <c r="AP306" s="43"/>
      <c r="AQ306" s="43"/>
      <c r="AR306" s="228"/>
    </row>
    <row r="307" spans="1:44">
      <c r="A307" s="218"/>
      <c r="B307" s="174"/>
      <c r="C307" s="250"/>
      <c r="D307" s="251"/>
      <c r="E307" s="269"/>
      <c r="F307" s="182"/>
      <c r="G307" s="180"/>
      <c r="H307" s="241"/>
      <c r="I307" s="185"/>
      <c r="J307" s="185"/>
      <c r="K307" s="43"/>
      <c r="L307" s="43"/>
      <c r="M307" s="43"/>
      <c r="N307" s="43"/>
      <c r="O307" s="43"/>
      <c r="P307" s="43"/>
      <c r="Q307" s="185"/>
      <c r="R307" s="185"/>
      <c r="S307" s="185"/>
      <c r="T307" s="43"/>
      <c r="U307" s="43"/>
      <c r="V307" s="43"/>
      <c r="W307" s="43"/>
      <c r="X307" s="43"/>
      <c r="Y307" s="43"/>
      <c r="Z307" s="185"/>
      <c r="AA307" s="43"/>
      <c r="AB307" s="43"/>
      <c r="AC307" s="43"/>
      <c r="AD307" s="43"/>
      <c r="AE307" s="43"/>
      <c r="AF307" s="43"/>
      <c r="AG307" s="43"/>
      <c r="AH307" s="43"/>
      <c r="AI307" s="43"/>
      <c r="AJ307" s="43"/>
      <c r="AK307" s="43"/>
      <c r="AL307" s="43"/>
      <c r="AM307" s="43"/>
      <c r="AN307" s="43"/>
      <c r="AO307" s="43"/>
      <c r="AP307" s="43"/>
      <c r="AQ307" s="43"/>
      <c r="AR307" s="228"/>
    </row>
    <row r="308" spans="1:44">
      <c r="A308" s="217"/>
      <c r="B308" s="174"/>
      <c r="C308" s="178"/>
      <c r="D308" s="256"/>
      <c r="E308" s="182"/>
      <c r="F308" s="182"/>
      <c r="G308" s="216"/>
      <c r="H308" s="184"/>
      <c r="I308" s="271"/>
      <c r="J308" s="271"/>
      <c r="K308" s="272"/>
      <c r="L308" s="272"/>
      <c r="M308" s="271"/>
      <c r="N308" s="271"/>
      <c r="O308" s="224">
        <f t="shared" ref="O308:P308" si="475">SUM(O9:O305)</f>
        <v>-2073.4</v>
      </c>
      <c r="P308" s="224">
        <f t="shared" si="475"/>
        <v>-561.50000000000011</v>
      </c>
      <c r="Q308" s="224"/>
      <c r="R308" s="224">
        <f t="shared" ref="R308:Y308" si="476">SUM(R9:R305)</f>
        <v>-857.7</v>
      </c>
      <c r="S308" s="224">
        <f t="shared" si="476"/>
        <v>-667.4</v>
      </c>
      <c r="T308" s="224">
        <f t="shared" si="476"/>
        <v>-1062</v>
      </c>
      <c r="U308" s="224">
        <f t="shared" si="476"/>
        <v>166.90000000000009</v>
      </c>
      <c r="V308" s="224">
        <f t="shared" si="476"/>
        <v>-111.20000000000002</v>
      </c>
      <c r="W308" s="224">
        <f t="shared" si="476"/>
        <v>-124.60000000000001</v>
      </c>
      <c r="X308" s="224">
        <f t="shared" si="476"/>
        <v>-2030.9000000000003</v>
      </c>
      <c r="Y308" s="224">
        <f t="shared" si="476"/>
        <v>-625.1</v>
      </c>
      <c r="Z308" s="249"/>
      <c r="AA308" s="224">
        <f t="shared" ref="AA308:AH308" si="477">SUM(AA9:AA305)</f>
        <v>-882.39999999999986</v>
      </c>
      <c r="AB308" s="224">
        <f t="shared" si="477"/>
        <v>-894.3</v>
      </c>
      <c r="AC308" s="224">
        <f t="shared" si="477"/>
        <v>486.40000000000009</v>
      </c>
      <c r="AD308" s="224">
        <f t="shared" si="477"/>
        <v>352.80000000000007</v>
      </c>
      <c r="AE308" s="224">
        <f t="shared" si="477"/>
        <v>-111.1</v>
      </c>
      <c r="AF308" s="224">
        <f t="shared" si="477"/>
        <v>-132.30000000000001</v>
      </c>
      <c r="AG308" s="224">
        <f t="shared" si="477"/>
        <v>-507.10000000000008</v>
      </c>
      <c r="AH308" s="224">
        <f t="shared" si="477"/>
        <v>-673.8</v>
      </c>
      <c r="AI308" s="249"/>
      <c r="AJ308" s="224">
        <f t="shared" ref="AJ308:AQ308" si="478">SUM(AJ9:AJ305)</f>
        <v>-1132.4000000000001</v>
      </c>
      <c r="AK308" s="224">
        <f t="shared" si="478"/>
        <v>-1014.5999999999999</v>
      </c>
      <c r="AL308" s="224">
        <f t="shared" si="478"/>
        <v>1191.5999999999999</v>
      </c>
      <c r="AM308" s="224">
        <f t="shared" si="478"/>
        <v>438.19999999999993</v>
      </c>
      <c r="AN308" s="224">
        <f t="shared" si="478"/>
        <v>-151.6</v>
      </c>
      <c r="AO308" s="224">
        <f t="shared" si="478"/>
        <v>-133.9</v>
      </c>
      <c r="AP308" s="224">
        <f t="shared" si="478"/>
        <v>-92.400000000000091</v>
      </c>
      <c r="AQ308" s="224">
        <f t="shared" si="478"/>
        <v>-710.30000000000007</v>
      </c>
      <c r="AR308" s="228"/>
    </row>
    <row r="309" spans="1:44">
      <c r="A309" s="217"/>
      <c r="B309" s="174"/>
      <c r="C309" s="250"/>
      <c r="D309" s="251"/>
      <c r="E309" s="269"/>
      <c r="F309" s="182"/>
      <c r="G309" s="180"/>
      <c r="H309" s="241"/>
      <c r="I309" s="185"/>
      <c r="J309" s="185"/>
      <c r="K309" s="43"/>
      <c r="L309" s="43"/>
      <c r="M309" s="43"/>
      <c r="N309" s="43"/>
      <c r="O309" s="224"/>
      <c r="P309" s="224"/>
      <c r="Q309" s="224"/>
      <c r="R309" s="224"/>
      <c r="S309" s="224"/>
      <c r="T309" s="224"/>
      <c r="U309" s="224"/>
      <c r="V309" s="224"/>
      <c r="W309" s="224"/>
      <c r="X309" s="224"/>
      <c r="Y309" s="224"/>
      <c r="Z309" s="249"/>
      <c r="AA309" s="224"/>
      <c r="AB309" s="224"/>
      <c r="AC309" s="224"/>
      <c r="AD309" s="224"/>
      <c r="AE309" s="224"/>
      <c r="AF309" s="224"/>
      <c r="AG309" s="224"/>
      <c r="AH309" s="224"/>
      <c r="AI309" s="249"/>
      <c r="AJ309" s="224"/>
      <c r="AK309" s="224"/>
      <c r="AL309" s="224"/>
      <c r="AM309" s="224"/>
      <c r="AN309" s="224"/>
      <c r="AO309" s="224"/>
      <c r="AP309" s="224"/>
      <c r="AQ309" s="224"/>
      <c r="AR309" s="228"/>
    </row>
    <row r="310" spans="1:44">
      <c r="A310" s="217"/>
      <c r="B310" s="174"/>
      <c r="C310" s="178"/>
      <c r="D310" s="179"/>
      <c r="E310" s="182"/>
      <c r="F310" s="182"/>
      <c r="G310" s="216"/>
      <c r="H310" s="184"/>
      <c r="I310" s="185"/>
      <c r="J310" s="185"/>
      <c r="K310" s="43"/>
      <c r="L310" s="43"/>
      <c r="M310" s="43"/>
      <c r="N310" s="43"/>
      <c r="O310" s="224" t="e">
        <f>#REF!+0+SUM(O265:O271)</f>
        <v>#REF!</v>
      </c>
      <c r="P310" s="224" t="e">
        <f>#REF!+0+SUM(P265:P271)</f>
        <v>#REF!</v>
      </c>
      <c r="Q310" s="224"/>
      <c r="R310" s="224" t="e">
        <f>#REF!+R278+SUM(R265:R271)</f>
        <v>#REF!</v>
      </c>
      <c r="S310" s="224" t="e">
        <f>#REF!+S278+SUM(S265:S271)</f>
        <v>#REF!</v>
      </c>
      <c r="T310" s="224" t="e">
        <f>#REF!+T278+SUM(T265:T271)</f>
        <v>#REF!</v>
      </c>
      <c r="U310" s="224" t="e">
        <f>#REF!+U278+SUM(U265:U271)</f>
        <v>#REF!</v>
      </c>
      <c r="V310" s="224" t="e">
        <f>#REF!+0+SUM(V265:V271)</f>
        <v>#REF!</v>
      </c>
      <c r="W310" s="224" t="e">
        <f>#REF!+0+SUM(W265:W271)</f>
        <v>#REF!</v>
      </c>
      <c r="X310" s="224" t="e">
        <f>#REF!+0+SUM(X265:X271)</f>
        <v>#REF!</v>
      </c>
      <c r="Y310" s="224" t="e">
        <f>#REF!+0+SUM(Y265:Y271)</f>
        <v>#REF!</v>
      </c>
      <c r="Z310" s="249"/>
      <c r="AA310" s="224" t="e">
        <f>#REF!+AA278+SUM(AA265:AA271)</f>
        <v>#REF!</v>
      </c>
      <c r="AB310" s="224" t="e">
        <f>#REF!+AB278+SUM(AB265:AB271)</f>
        <v>#REF!</v>
      </c>
      <c r="AC310" s="224" t="e">
        <f>#REF!+AC278+SUM(AC265:AC271)</f>
        <v>#REF!</v>
      </c>
      <c r="AD310" s="224" t="e">
        <f>#REF!+AD278+SUM(AD265:AD271)</f>
        <v>#REF!</v>
      </c>
      <c r="AE310" s="224" t="e">
        <f>#REF!+0+SUM(AE265:AE271)</f>
        <v>#REF!</v>
      </c>
      <c r="AF310" s="224" t="e">
        <f>#REF!+0+SUM(AF265:AF271)</f>
        <v>#REF!</v>
      </c>
      <c r="AG310" s="224" t="e">
        <f>#REF!+0+SUM(AG265:AG271)</f>
        <v>#REF!</v>
      </c>
      <c r="AH310" s="224" t="e">
        <f>#REF!+0+SUM(AH265:AH271)</f>
        <v>#REF!</v>
      </c>
      <c r="AI310" s="249"/>
      <c r="AJ310" s="224" t="e">
        <f>#REF!+AJ278+SUM(AJ265:AJ271)</f>
        <v>#REF!</v>
      </c>
      <c r="AK310" s="224" t="e">
        <f>#REF!+AK278+SUM(AK265:AK271)</f>
        <v>#REF!</v>
      </c>
      <c r="AL310" s="224" t="e">
        <f>#REF!+AL278+SUM(AL265:AL271)</f>
        <v>#REF!</v>
      </c>
      <c r="AM310" s="224" t="e">
        <f>#REF!+AM278+SUM(AM265:AM271)</f>
        <v>#REF!</v>
      </c>
      <c r="AN310" s="224" t="e">
        <f>#REF!+0+SUM(AN265:AN271)</f>
        <v>#REF!</v>
      </c>
      <c r="AO310" s="224" t="e">
        <f>#REF!+0+SUM(AO265:AO271)</f>
        <v>#REF!</v>
      </c>
      <c r="AP310" s="224" t="e">
        <f>#REF!+0+SUM(AP265:AP271)</f>
        <v>#REF!</v>
      </c>
      <c r="AQ310" s="224" t="e">
        <f>#REF!+0+SUM(AQ265:AQ271)</f>
        <v>#REF!</v>
      </c>
      <c r="AR310" s="228"/>
    </row>
    <row r="311" spans="1:44">
      <c r="A311" s="217"/>
      <c r="B311" s="174"/>
      <c r="C311" s="178"/>
      <c r="D311" s="179"/>
      <c r="E311" s="182"/>
      <c r="F311" s="182"/>
      <c r="G311" s="273"/>
      <c r="H311" s="270"/>
      <c r="I311" s="185"/>
      <c r="J311" s="185"/>
      <c r="K311" s="43"/>
      <c r="L311" s="43"/>
      <c r="M311" s="43"/>
      <c r="N311" s="43"/>
      <c r="O311" s="224"/>
      <c r="P311" s="224"/>
      <c r="Q311" s="224"/>
      <c r="R311" s="224"/>
      <c r="S311" s="224"/>
      <c r="T311" s="224"/>
      <c r="U311" s="224"/>
      <c r="V311" s="224"/>
      <c r="W311" s="224"/>
      <c r="X311" s="224"/>
      <c r="Y311" s="224"/>
      <c r="Z311" s="249"/>
      <c r="AA311" s="224"/>
      <c r="AB311" s="224"/>
      <c r="AC311" s="224"/>
      <c r="AD311" s="224"/>
      <c r="AE311" s="224"/>
      <c r="AF311" s="224"/>
      <c r="AG311" s="224"/>
      <c r="AH311" s="224"/>
      <c r="AI311" s="249"/>
      <c r="AJ311" s="224"/>
      <c r="AK311" s="224"/>
      <c r="AL311" s="224"/>
      <c r="AM311" s="224"/>
      <c r="AN311" s="224"/>
      <c r="AO311" s="224"/>
      <c r="AP311" s="224"/>
      <c r="AQ311" s="224"/>
      <c r="AR311" s="228"/>
    </row>
    <row r="312" spans="1:44">
      <c r="A312" s="218"/>
      <c r="B312" s="174"/>
      <c r="C312" s="178"/>
      <c r="D312" s="179"/>
      <c r="E312" s="269"/>
      <c r="F312" s="182"/>
      <c r="G312" s="180"/>
      <c r="H312" s="241"/>
      <c r="I312" s="185"/>
      <c r="J312" s="185"/>
      <c r="K312" s="43"/>
      <c r="L312" s="43"/>
      <c r="M312" s="43"/>
      <c r="N312" s="43"/>
      <c r="O312" s="224" t="e">
        <f t="shared" ref="J312:P320" si="479">O308-O310</f>
        <v>#REF!</v>
      </c>
      <c r="P312" s="224" t="e">
        <f t="shared" si="479"/>
        <v>#REF!</v>
      </c>
      <c r="Q312" s="224"/>
      <c r="R312" s="224" t="e">
        <f>R308-R310</f>
        <v>#REF!</v>
      </c>
      <c r="S312" s="224" t="e">
        <f t="shared" ref="S312:Y312" si="480">S308-S310</f>
        <v>#REF!</v>
      </c>
      <c r="T312" s="224" t="e">
        <f t="shared" si="480"/>
        <v>#REF!</v>
      </c>
      <c r="U312" s="224" t="e">
        <f t="shared" si="480"/>
        <v>#REF!</v>
      </c>
      <c r="V312" s="224" t="e">
        <f t="shared" si="480"/>
        <v>#REF!</v>
      </c>
      <c r="W312" s="224" t="e">
        <f t="shared" si="480"/>
        <v>#REF!</v>
      </c>
      <c r="X312" s="224" t="e">
        <f t="shared" si="480"/>
        <v>#REF!</v>
      </c>
      <c r="Y312" s="224" t="e">
        <f t="shared" si="480"/>
        <v>#REF!</v>
      </c>
      <c r="Z312" s="249"/>
      <c r="AA312" s="224" t="e">
        <f>AA308-AA310</f>
        <v>#REF!</v>
      </c>
      <c r="AB312" s="224" t="e">
        <f t="shared" ref="AB312:AH312" si="481">AB308-AB310</f>
        <v>#REF!</v>
      </c>
      <c r="AC312" s="224" t="e">
        <f t="shared" si="481"/>
        <v>#REF!</v>
      </c>
      <c r="AD312" s="224" t="e">
        <f t="shared" si="481"/>
        <v>#REF!</v>
      </c>
      <c r="AE312" s="224" t="e">
        <f t="shared" si="481"/>
        <v>#REF!</v>
      </c>
      <c r="AF312" s="224" t="e">
        <f t="shared" si="481"/>
        <v>#REF!</v>
      </c>
      <c r="AG312" s="224" t="e">
        <f t="shared" si="481"/>
        <v>#REF!</v>
      </c>
      <c r="AH312" s="224" t="e">
        <f t="shared" si="481"/>
        <v>#REF!</v>
      </c>
      <c r="AI312" s="249"/>
      <c r="AJ312" s="224" t="e">
        <f>AJ308-AJ310</f>
        <v>#REF!</v>
      </c>
      <c r="AK312" s="224" t="e">
        <f t="shared" ref="AK312:AQ312" si="482">AK308-AK310</f>
        <v>#REF!</v>
      </c>
      <c r="AL312" s="224" t="e">
        <f t="shared" si="482"/>
        <v>#REF!</v>
      </c>
      <c r="AM312" s="224" t="e">
        <f t="shared" si="482"/>
        <v>#REF!</v>
      </c>
      <c r="AN312" s="224" t="e">
        <f t="shared" si="482"/>
        <v>#REF!</v>
      </c>
      <c r="AO312" s="224" t="e">
        <f t="shared" si="482"/>
        <v>#REF!</v>
      </c>
      <c r="AP312" s="224" t="e">
        <f t="shared" si="482"/>
        <v>#REF!</v>
      </c>
      <c r="AQ312" s="224" t="e">
        <f t="shared" si="482"/>
        <v>#REF!</v>
      </c>
      <c r="AR312" s="228"/>
    </row>
    <row r="313" spans="1:44">
      <c r="A313" s="218"/>
      <c r="B313" s="174"/>
      <c r="C313" s="178"/>
      <c r="D313" s="179"/>
      <c r="E313" s="182"/>
      <c r="F313" s="182"/>
      <c r="G313" s="199"/>
      <c r="H313" s="184"/>
      <c r="I313" s="185"/>
      <c r="J313" s="185"/>
      <c r="K313" s="43"/>
      <c r="L313" s="43"/>
      <c r="M313" s="43"/>
      <c r="N313" s="43"/>
      <c r="O313" s="224"/>
      <c r="P313" s="224"/>
      <c r="Q313" s="224"/>
      <c r="R313" s="224"/>
      <c r="S313" s="224"/>
      <c r="T313" s="224"/>
      <c r="U313" s="224"/>
      <c r="V313" s="224"/>
      <c r="W313" s="224"/>
      <c r="X313" s="224"/>
      <c r="Y313" s="224"/>
      <c r="Z313" s="249"/>
      <c r="AA313" s="224"/>
      <c r="AB313" s="224"/>
      <c r="AC313" s="224"/>
      <c r="AD313" s="224"/>
      <c r="AE313" s="224"/>
      <c r="AF313" s="224"/>
      <c r="AG313" s="224"/>
      <c r="AH313" s="224"/>
      <c r="AI313" s="249"/>
      <c r="AJ313" s="224"/>
      <c r="AK313" s="224"/>
      <c r="AL313" s="224"/>
      <c r="AM313" s="224"/>
      <c r="AN313" s="224"/>
      <c r="AO313" s="224"/>
      <c r="AP313" s="224"/>
      <c r="AQ313" s="224"/>
      <c r="AR313" s="228"/>
    </row>
    <row r="314" spans="1:44">
      <c r="A314" s="217"/>
      <c r="B314" s="174"/>
      <c r="C314" s="178"/>
      <c r="D314" s="179"/>
      <c r="E314" s="182"/>
      <c r="F314" s="182"/>
      <c r="G314" s="183"/>
      <c r="H314" s="184"/>
      <c r="I314" s="185"/>
      <c r="J314" s="185"/>
      <c r="K314" s="43"/>
      <c r="L314" s="43"/>
      <c r="M314" s="43"/>
      <c r="N314" s="43"/>
      <c r="O314" s="224"/>
      <c r="P314" s="224"/>
      <c r="Q314" s="224"/>
      <c r="R314" s="224"/>
      <c r="S314" s="224"/>
      <c r="T314" s="224"/>
      <c r="U314" s="224"/>
      <c r="V314" s="224"/>
      <c r="W314" s="224"/>
      <c r="X314" s="224"/>
      <c r="Y314" s="224"/>
      <c r="Z314" s="228"/>
      <c r="AA314" s="224"/>
      <c r="AB314" s="224"/>
      <c r="AC314" s="224"/>
      <c r="AD314" s="224"/>
      <c r="AE314" s="224"/>
      <c r="AF314" s="224"/>
      <c r="AG314" s="224"/>
      <c r="AH314" s="224"/>
      <c r="AI314" s="228"/>
      <c r="AJ314" s="224"/>
      <c r="AK314" s="224"/>
      <c r="AL314" s="224"/>
      <c r="AM314" s="224"/>
      <c r="AN314" s="224"/>
      <c r="AO314" s="224"/>
      <c r="AP314" s="224"/>
      <c r="AQ314" s="224"/>
      <c r="AR314" s="228"/>
    </row>
    <row r="315" spans="1:44">
      <c r="A315" s="180"/>
      <c r="B315" s="174"/>
      <c r="C315" s="178"/>
      <c r="D315" s="179"/>
      <c r="E315" s="182"/>
      <c r="F315" s="182"/>
      <c r="G315" s="183"/>
      <c r="H315" s="184"/>
      <c r="I315" s="185"/>
      <c r="J315" s="185"/>
      <c r="K315" s="43"/>
      <c r="L315" s="43"/>
      <c r="M315" s="43"/>
      <c r="N315" s="43"/>
      <c r="O315" s="224"/>
      <c r="P315" s="224"/>
      <c r="Q315" s="224"/>
      <c r="R315" s="224"/>
      <c r="S315" s="224"/>
      <c r="T315" s="224"/>
      <c r="U315" s="224"/>
      <c r="V315" s="225"/>
      <c r="W315" s="225"/>
      <c r="X315" s="225"/>
      <c r="Y315" s="228"/>
      <c r="Z315" s="228"/>
      <c r="AA315" s="228"/>
      <c r="AB315" s="228"/>
      <c r="AC315" s="228"/>
      <c r="AD315" s="228"/>
      <c r="AE315" s="228"/>
      <c r="AF315" s="228"/>
      <c r="AG315" s="228"/>
      <c r="AH315" s="228"/>
      <c r="AI315" s="228"/>
      <c r="AJ315" s="228"/>
      <c r="AK315" s="228"/>
      <c r="AL315" s="228"/>
      <c r="AM315" s="228"/>
      <c r="AN315" s="228"/>
      <c r="AO315" s="228"/>
      <c r="AP315" s="228"/>
      <c r="AQ315" s="228"/>
      <c r="AR315" s="228"/>
    </row>
    <row r="316" spans="1:44">
      <c r="A316" s="175"/>
      <c r="B316" s="274"/>
      <c r="C316" s="245"/>
      <c r="D316" s="240"/>
      <c r="E316" s="243"/>
      <c r="F316" s="243"/>
      <c r="G316" s="224"/>
      <c r="H316" s="236" t="s">
        <v>206</v>
      </c>
      <c r="I316" s="224">
        <f>SUM(I9:I313)</f>
        <v>399.79999999999973</v>
      </c>
      <c r="J316" s="224">
        <f>SUM(J9:J313)</f>
        <v>-423.20000000000005</v>
      </c>
      <c r="K316" s="224">
        <f>SUM(K9:K313)</f>
        <v>-2370.1999999999998</v>
      </c>
      <c r="L316" s="224">
        <f>SUM(L9:L313)</f>
        <v>-18.300000000000004</v>
      </c>
      <c r="M316" s="224">
        <f>SUM(M9:M313)</f>
        <v>-103</v>
      </c>
      <c r="N316" s="224">
        <f>SUM(N9:N313)</f>
        <v>-119.99999999999999</v>
      </c>
      <c r="O316" s="224"/>
      <c r="P316" s="224"/>
      <c r="Q316" s="224"/>
      <c r="R316" s="224"/>
      <c r="S316" s="224"/>
      <c r="T316" s="224"/>
      <c r="U316" s="224"/>
      <c r="V316" s="225"/>
      <c r="W316" s="225"/>
      <c r="X316" s="225"/>
      <c r="Y316" s="228"/>
      <c r="Z316" s="228"/>
      <c r="AA316" s="228"/>
      <c r="AB316" s="228"/>
      <c r="AC316" s="228"/>
      <c r="AD316" s="228"/>
      <c r="AE316" s="228"/>
      <c r="AF316" s="228"/>
      <c r="AG316" s="228"/>
      <c r="AH316" s="228"/>
      <c r="AI316" s="228"/>
      <c r="AJ316" s="228"/>
      <c r="AK316" s="228"/>
      <c r="AL316" s="228"/>
      <c r="AM316" s="228"/>
      <c r="AN316" s="228"/>
      <c r="AO316" s="228"/>
      <c r="AP316" s="228"/>
      <c r="AQ316" s="228"/>
      <c r="AR316" s="228"/>
    </row>
    <row r="317" spans="1:44">
      <c r="A317" s="175"/>
      <c r="B317" s="274"/>
      <c r="C317" s="245"/>
      <c r="D317" s="240"/>
      <c r="E317" s="243"/>
      <c r="F317" s="243"/>
      <c r="G317" s="224"/>
      <c r="H317" s="238"/>
      <c r="I317" s="224"/>
      <c r="J317" s="224"/>
      <c r="K317" s="224"/>
      <c r="L317" s="224"/>
      <c r="M317" s="224"/>
      <c r="N317" s="224"/>
      <c r="O317" s="224"/>
      <c r="P317" s="224"/>
      <c r="Q317" s="224"/>
      <c r="R317" s="224"/>
      <c r="S317" s="224"/>
      <c r="T317" s="224"/>
      <c r="U317" s="224"/>
      <c r="V317" s="225"/>
      <c r="W317" s="225"/>
      <c r="X317" s="225"/>
      <c r="Y317" s="228"/>
      <c r="Z317" s="228"/>
      <c r="AA317" s="228"/>
      <c r="AB317" s="228"/>
      <c r="AC317" s="228"/>
      <c r="AD317" s="228"/>
      <c r="AE317" s="228"/>
      <c r="AF317" s="228"/>
      <c r="AG317" s="228"/>
      <c r="AH317" s="228"/>
      <c r="AI317" s="228"/>
      <c r="AJ317" s="228"/>
      <c r="AK317" s="228"/>
      <c r="AL317" s="228"/>
      <c r="AM317" s="228"/>
      <c r="AN317" s="228"/>
      <c r="AO317" s="228"/>
      <c r="AP317" s="228"/>
      <c r="AQ317" s="228"/>
      <c r="AR317" s="228"/>
    </row>
    <row r="318" spans="1:44">
      <c r="A318" s="175"/>
      <c r="B318" s="274"/>
      <c r="C318" s="245"/>
      <c r="D318" s="240"/>
      <c r="E318" s="243"/>
      <c r="F318" s="243"/>
      <c r="G318" s="224"/>
      <c r="H318" s="236" t="s">
        <v>207</v>
      </c>
      <c r="I318" s="224" t="e">
        <f>#REF!+I286+SUM(I273:I279)</f>
        <v>#REF!</v>
      </c>
      <c r="J318" s="224" t="e">
        <f>#REF!+J286+SUM(J273:J279)</f>
        <v>#REF!</v>
      </c>
      <c r="K318" s="224" t="e">
        <f>#REF!+K286+SUM(K273:K279)</f>
        <v>#REF!</v>
      </c>
      <c r="L318" s="224" t="e">
        <f>#REF!+L286+SUM(L273:L279)</f>
        <v>#REF!</v>
      </c>
      <c r="M318" s="224" t="e">
        <f>#REF!+0+SUM(M273:M279)</f>
        <v>#REF!</v>
      </c>
      <c r="N318" s="224" t="e">
        <f>#REF!+0+SUM(N273:N279)</f>
        <v>#REF!</v>
      </c>
      <c r="O318" s="224"/>
      <c r="P318" s="224"/>
      <c r="Q318" s="224"/>
      <c r="R318" s="224"/>
      <c r="S318" s="224"/>
      <c r="T318" s="224"/>
      <c r="U318" s="224"/>
      <c r="V318" s="225"/>
      <c r="W318" s="225"/>
      <c r="X318" s="225"/>
      <c r="Y318" s="228"/>
      <c r="Z318" s="228"/>
      <c r="AA318" s="228"/>
      <c r="AB318" s="228"/>
      <c r="AC318" s="228"/>
      <c r="AD318" s="228"/>
      <c r="AE318" s="228"/>
      <c r="AF318" s="228"/>
      <c r="AG318" s="228"/>
      <c r="AH318" s="228"/>
      <c r="AI318" s="228"/>
      <c r="AJ318" s="228"/>
      <c r="AK318" s="228"/>
      <c r="AL318" s="228"/>
      <c r="AM318" s="228"/>
      <c r="AN318" s="228"/>
      <c r="AO318" s="228"/>
      <c r="AP318" s="228"/>
      <c r="AQ318" s="228"/>
      <c r="AR318" s="228"/>
    </row>
    <row r="319" spans="1:44">
      <c r="A319" s="175"/>
      <c r="B319" s="274"/>
      <c r="C319" s="245"/>
      <c r="D319" s="240"/>
      <c r="E319" s="243"/>
      <c r="F319" s="243"/>
      <c r="G319" s="224"/>
      <c r="H319" s="238"/>
      <c r="I319" s="224"/>
      <c r="J319" s="224"/>
      <c r="K319" s="224"/>
      <c r="L319" s="224"/>
      <c r="M319" s="224"/>
      <c r="N319" s="224"/>
      <c r="O319" s="224"/>
      <c r="P319" s="224"/>
      <c r="Q319" s="224"/>
      <c r="R319" s="224"/>
      <c r="S319" s="224"/>
      <c r="T319" s="224"/>
      <c r="U319" s="224"/>
      <c r="V319" s="225"/>
      <c r="W319" s="225"/>
      <c r="X319" s="225"/>
      <c r="Y319" s="228"/>
      <c r="Z319" s="228"/>
      <c r="AA319" s="228"/>
      <c r="AB319" s="228"/>
      <c r="AC319" s="228"/>
      <c r="AD319" s="228"/>
      <c r="AE319" s="228"/>
      <c r="AF319" s="228"/>
      <c r="AG319" s="228"/>
      <c r="AH319" s="228"/>
      <c r="AI319" s="228"/>
      <c r="AJ319" s="228"/>
      <c r="AK319" s="228"/>
      <c r="AL319" s="228"/>
      <c r="AM319" s="228"/>
      <c r="AN319" s="228"/>
      <c r="AO319" s="228"/>
      <c r="AP319" s="228"/>
      <c r="AQ319" s="228"/>
      <c r="AR319" s="228"/>
    </row>
    <row r="320" spans="1:44">
      <c r="A320" s="175"/>
      <c r="B320" s="274"/>
      <c r="C320" s="245"/>
      <c r="D320" s="240"/>
      <c r="E320" s="243"/>
      <c r="F320" s="243"/>
      <c r="G320" s="224"/>
      <c r="H320" s="236" t="s">
        <v>208</v>
      </c>
      <c r="I320" s="224" t="e">
        <f>I316-I318</f>
        <v>#REF!</v>
      </c>
      <c r="J320" s="224" t="e">
        <f t="shared" si="479"/>
        <v>#REF!</v>
      </c>
      <c r="K320" s="224" t="e">
        <f t="shared" si="479"/>
        <v>#REF!</v>
      </c>
      <c r="L320" s="224" t="e">
        <f t="shared" si="479"/>
        <v>#REF!</v>
      </c>
      <c r="M320" s="224" t="e">
        <f t="shared" si="479"/>
        <v>#REF!</v>
      </c>
      <c r="N320" s="224" t="e">
        <f t="shared" si="479"/>
        <v>#REF!</v>
      </c>
      <c r="O320" s="224"/>
      <c r="P320" s="224"/>
      <c r="Q320" s="224"/>
      <c r="R320" s="224"/>
      <c r="S320" s="224"/>
      <c r="T320" s="224"/>
      <c r="U320" s="224"/>
      <c r="V320" s="225"/>
      <c r="W320" s="225"/>
      <c r="X320" s="225"/>
      <c r="Y320" s="228"/>
      <c r="Z320" s="228"/>
      <c r="AA320" s="228"/>
      <c r="AB320" s="228"/>
      <c r="AC320" s="228"/>
      <c r="AD320" s="228"/>
      <c r="AE320" s="228"/>
      <c r="AF320" s="228"/>
      <c r="AG320" s="228"/>
      <c r="AH320" s="228"/>
      <c r="AI320" s="228"/>
      <c r="AJ320" s="228"/>
      <c r="AK320" s="228"/>
      <c r="AL320" s="228"/>
      <c r="AM320" s="228"/>
      <c r="AN320" s="228"/>
      <c r="AO320" s="228"/>
      <c r="AP320" s="228"/>
      <c r="AQ320" s="228"/>
      <c r="AR320" s="228"/>
    </row>
    <row r="321" spans="1:44">
      <c r="A321" s="175"/>
      <c r="B321" s="274"/>
      <c r="C321" s="245"/>
      <c r="D321" s="240"/>
      <c r="E321" s="243"/>
      <c r="F321" s="243"/>
      <c r="G321" s="224"/>
      <c r="H321" s="225"/>
      <c r="I321" s="224"/>
      <c r="J321" s="224"/>
      <c r="K321" s="224"/>
      <c r="L321" s="224"/>
      <c r="M321" s="224"/>
      <c r="N321" s="224"/>
      <c r="O321" s="277"/>
      <c r="P321" s="224"/>
      <c r="Q321" s="224"/>
      <c r="R321" s="224"/>
      <c r="S321" s="224"/>
      <c r="T321" s="224"/>
      <c r="U321" s="224"/>
      <c r="V321" s="225"/>
      <c r="W321" s="225"/>
      <c r="X321" s="225"/>
      <c r="Y321" s="228"/>
      <c r="Z321" s="228"/>
      <c r="AA321" s="228"/>
      <c r="AB321" s="228"/>
      <c r="AC321" s="228"/>
      <c r="AD321" s="228"/>
      <c r="AE321" s="228"/>
      <c r="AF321" s="228"/>
      <c r="AG321" s="228"/>
      <c r="AH321" s="228"/>
      <c r="AI321" s="228"/>
      <c r="AJ321" s="228"/>
      <c r="AK321" s="228"/>
      <c r="AL321" s="228"/>
      <c r="AM321" s="228"/>
      <c r="AN321" s="228"/>
      <c r="AO321" s="228"/>
      <c r="AP321" s="228"/>
      <c r="AQ321" s="228"/>
      <c r="AR321" s="228"/>
    </row>
    <row r="322" spans="1:44">
      <c r="A322" s="175"/>
      <c r="B322" s="274"/>
      <c r="C322" s="245"/>
      <c r="D322" s="240"/>
      <c r="E322" s="243"/>
      <c r="F322" s="243"/>
      <c r="G322" s="224"/>
      <c r="H322" s="224"/>
      <c r="I322" s="224"/>
      <c r="J322" s="224"/>
      <c r="K322" s="224"/>
      <c r="L322" s="224"/>
      <c r="M322" s="224"/>
      <c r="N322" s="224"/>
      <c r="O322" s="224"/>
      <c r="P322" s="224"/>
      <c r="Q322" s="224"/>
      <c r="R322" s="224"/>
      <c r="S322" s="224"/>
      <c r="T322" s="224"/>
      <c r="U322" s="224"/>
      <c r="V322" s="225"/>
      <c r="W322" s="225"/>
      <c r="X322" s="225"/>
      <c r="Y322" s="228"/>
      <c r="Z322" s="228"/>
      <c r="AA322" s="228"/>
      <c r="AB322" s="228"/>
      <c r="AC322" s="228"/>
      <c r="AD322" s="228"/>
      <c r="AE322" s="228"/>
      <c r="AF322" s="228"/>
      <c r="AG322" s="228"/>
      <c r="AH322" s="228"/>
      <c r="AI322" s="228"/>
      <c r="AJ322" s="228"/>
      <c r="AK322" s="228"/>
      <c r="AL322" s="228"/>
      <c r="AM322" s="228"/>
      <c r="AN322" s="228"/>
      <c r="AO322" s="228"/>
      <c r="AP322" s="228"/>
      <c r="AQ322" s="228"/>
      <c r="AR322" s="228"/>
    </row>
    <row r="323" spans="1:44">
      <c r="A323" s="175"/>
      <c r="B323" s="274"/>
      <c r="C323" s="245"/>
      <c r="D323" s="240"/>
      <c r="E323" s="243"/>
      <c r="F323" s="243"/>
      <c r="G323" s="224"/>
      <c r="H323" s="224"/>
      <c r="I323" s="224"/>
      <c r="J323" s="224"/>
      <c r="K323" s="224"/>
      <c r="L323" s="224"/>
      <c r="M323" s="224"/>
      <c r="N323" s="224"/>
      <c r="O323" s="277"/>
      <c r="P323" s="224"/>
      <c r="Q323" s="224"/>
      <c r="R323" s="224"/>
      <c r="S323" s="224"/>
      <c r="T323" s="224"/>
      <c r="U323" s="224"/>
      <c r="V323" s="225"/>
      <c r="W323" s="225"/>
      <c r="X323" s="225"/>
      <c r="Y323" s="228"/>
      <c r="Z323" s="228"/>
      <c r="AA323" s="228"/>
      <c r="AB323" s="228"/>
      <c r="AC323" s="228"/>
      <c r="AD323" s="228"/>
      <c r="AE323" s="228"/>
      <c r="AF323" s="228"/>
      <c r="AG323" s="228"/>
      <c r="AH323" s="228"/>
      <c r="AI323" s="228"/>
      <c r="AJ323" s="228"/>
      <c r="AK323" s="228"/>
      <c r="AL323" s="228"/>
      <c r="AM323" s="228"/>
      <c r="AN323" s="228"/>
      <c r="AO323" s="228"/>
      <c r="AP323" s="228"/>
      <c r="AQ323" s="228"/>
      <c r="AR323" s="228"/>
    </row>
    <row r="324" spans="1:44">
      <c r="A324" s="175"/>
      <c r="B324" s="274"/>
      <c r="C324" s="242"/>
      <c r="D324" s="240"/>
      <c r="E324" s="243"/>
      <c r="F324" s="243"/>
      <c r="G324" s="224"/>
      <c r="H324" s="224"/>
      <c r="I324" s="224"/>
      <c r="J324" s="224"/>
      <c r="K324" s="224"/>
      <c r="L324" s="224"/>
      <c r="M324" s="224"/>
      <c r="N324" s="224"/>
      <c r="O324" s="74"/>
      <c r="P324" s="74"/>
      <c r="Q324" s="74"/>
      <c r="R324" s="74"/>
      <c r="S324" s="74"/>
      <c r="T324" s="74"/>
      <c r="U324" s="74"/>
      <c r="V324" s="10"/>
      <c r="W324" s="10"/>
      <c r="X324" s="10"/>
      <c r="Y324" s="175"/>
      <c r="Z324" s="175"/>
      <c r="AA324" s="175"/>
      <c r="AB324" s="175"/>
      <c r="AC324" s="175"/>
      <c r="AD324" s="175"/>
      <c r="AE324" s="175"/>
      <c r="AF324" s="175"/>
      <c r="AG324" s="175"/>
      <c r="AH324" s="175"/>
      <c r="AI324" s="175"/>
      <c r="AJ324" s="175"/>
      <c r="AK324" s="175"/>
      <c r="AL324" s="175"/>
      <c r="AM324" s="175"/>
      <c r="AN324" s="175"/>
      <c r="AO324" s="175"/>
      <c r="AP324" s="175"/>
      <c r="AQ324" s="175"/>
    </row>
    <row r="325" spans="1:44">
      <c r="A325" s="175"/>
      <c r="B325" s="274"/>
      <c r="C325" s="244"/>
      <c r="D325" s="240"/>
      <c r="E325" s="243"/>
      <c r="F325" s="243"/>
      <c r="G325" s="224"/>
      <c r="H325" s="224"/>
      <c r="I325" s="224"/>
      <c r="J325" s="224"/>
      <c r="K325" s="224"/>
      <c r="L325" s="224"/>
      <c r="M325" s="224"/>
      <c r="N325" s="224"/>
      <c r="O325" s="277"/>
      <c r="P325" s="74"/>
      <c r="Q325" s="74"/>
      <c r="R325" s="74"/>
      <c r="S325" s="74"/>
      <c r="T325" s="74"/>
      <c r="U325" s="74"/>
      <c r="V325" s="10"/>
      <c r="W325" s="10"/>
      <c r="X325" s="10"/>
      <c r="Y325" s="175"/>
      <c r="Z325" s="175"/>
      <c r="AA325" s="175"/>
      <c r="AB325" s="175"/>
      <c r="AC325" s="175"/>
      <c r="AD325" s="175"/>
      <c r="AE325" s="175"/>
      <c r="AF325" s="175"/>
      <c r="AG325" s="175"/>
      <c r="AH325" s="175"/>
      <c r="AI325" s="175"/>
      <c r="AJ325" s="175"/>
      <c r="AK325" s="175"/>
      <c r="AL325" s="175"/>
      <c r="AM325" s="175"/>
      <c r="AN325" s="175"/>
      <c r="AO325" s="175"/>
      <c r="AP325" s="175"/>
      <c r="AQ325" s="175"/>
    </row>
    <row r="326" spans="1:44">
      <c r="A326" s="175"/>
      <c r="B326" s="274"/>
      <c r="C326" s="242"/>
      <c r="D326" s="240"/>
      <c r="E326" s="243"/>
      <c r="F326" s="243"/>
      <c r="G326" s="224"/>
      <c r="H326" s="224"/>
      <c r="I326" s="224"/>
      <c r="J326" s="224"/>
      <c r="K326" s="224"/>
      <c r="L326" s="224"/>
      <c r="M326" s="224"/>
      <c r="N326" s="224"/>
    </row>
    <row r="327" spans="1:44">
      <c r="A327" s="175"/>
      <c r="B327" s="274"/>
      <c r="C327" s="242"/>
      <c r="D327" s="240"/>
      <c r="E327" s="243"/>
      <c r="F327" s="243"/>
      <c r="G327" s="224"/>
      <c r="H327" s="224"/>
      <c r="I327" s="224"/>
      <c r="J327" s="224"/>
      <c r="K327" s="224"/>
      <c r="L327" s="224"/>
      <c r="M327" s="224"/>
      <c r="N327" s="224"/>
    </row>
    <row r="328" spans="1:44">
      <c r="A328" s="175"/>
      <c r="B328" s="274"/>
      <c r="C328" s="242"/>
      <c r="D328" s="240"/>
      <c r="E328" s="243"/>
      <c r="F328" s="243"/>
      <c r="G328" s="224"/>
      <c r="H328" s="224"/>
      <c r="I328" s="224"/>
      <c r="J328" s="224"/>
      <c r="K328" s="224"/>
      <c r="L328" s="224"/>
      <c r="M328" s="224"/>
      <c r="N328" s="224"/>
    </row>
    <row r="329" spans="1:44">
      <c r="A329" s="175"/>
      <c r="B329" s="274"/>
      <c r="C329" s="277"/>
      <c r="D329" s="277"/>
      <c r="E329" s="277"/>
      <c r="F329" s="277"/>
      <c r="G329" s="277"/>
      <c r="H329" s="277"/>
      <c r="I329" s="277"/>
      <c r="J329" s="277"/>
      <c r="K329" s="277"/>
      <c r="L329" s="277"/>
      <c r="M329" s="277"/>
      <c r="N329" s="277"/>
    </row>
    <row r="330" spans="1:44">
      <c r="A330" s="175"/>
      <c r="B330" s="274"/>
      <c r="C330" s="245"/>
      <c r="D330" s="240"/>
      <c r="E330" s="243"/>
      <c r="F330" s="243"/>
      <c r="G330" s="224"/>
      <c r="H330" s="224"/>
      <c r="I330" s="224"/>
      <c r="J330" s="224"/>
      <c r="K330" s="224"/>
      <c r="L330" s="224"/>
      <c r="M330" s="224"/>
      <c r="N330" s="224"/>
    </row>
    <row r="331" spans="1:44">
      <c r="A331" s="175"/>
      <c r="B331" s="274"/>
      <c r="C331" s="277"/>
      <c r="D331" s="277"/>
      <c r="E331" s="277"/>
      <c r="F331" s="277"/>
      <c r="G331" s="277"/>
      <c r="H331" s="277"/>
      <c r="I331" s="277"/>
      <c r="J331" s="277"/>
      <c r="K331" s="277"/>
      <c r="L331" s="277"/>
      <c r="M331" s="277"/>
      <c r="N331" s="277"/>
    </row>
    <row r="332" spans="1:44">
      <c r="A332" s="175"/>
      <c r="B332" s="42"/>
      <c r="C332" s="168"/>
      <c r="D332" s="41"/>
      <c r="E332" s="73"/>
      <c r="F332" s="73"/>
      <c r="G332" s="74"/>
      <c r="H332" s="74"/>
      <c r="I332" s="74"/>
      <c r="J332" s="74"/>
      <c r="K332" s="74"/>
      <c r="L332" s="74"/>
      <c r="M332" s="74"/>
      <c r="N332" s="74"/>
    </row>
    <row r="333" spans="1:44">
      <c r="A333" s="175"/>
      <c r="B333" s="42"/>
      <c r="C333" s="277"/>
      <c r="D333" s="277"/>
      <c r="E333" s="277"/>
      <c r="F333" s="277"/>
      <c r="G333" s="277"/>
      <c r="H333" s="277"/>
      <c r="I333" s="277"/>
      <c r="J333" s="277"/>
      <c r="K333" s="277"/>
      <c r="L333" s="277"/>
      <c r="M333" s="277"/>
      <c r="N333" s="277"/>
    </row>
  </sheetData>
  <sortState ref="B9:AQ212">
    <sortCondition ref="H9:H212"/>
    <sortCondition ref="E9:E212"/>
  </sortState>
  <mergeCells count="33">
    <mergeCell ref="C264:H264"/>
    <mergeCell ref="I245:P245"/>
    <mergeCell ref="O246:P246"/>
    <mergeCell ref="M246:N246"/>
    <mergeCell ref="C258:H258"/>
    <mergeCell ref="C260:H260"/>
    <mergeCell ref="C262:H262"/>
    <mergeCell ref="C263:H263"/>
    <mergeCell ref="A1:P1"/>
    <mergeCell ref="A2:P2"/>
    <mergeCell ref="A3:P3"/>
    <mergeCell ref="I5:P5"/>
    <mergeCell ref="R5:Y5"/>
    <mergeCell ref="AA5:AH5"/>
    <mergeCell ref="AJ5:AQ5"/>
    <mergeCell ref="I6:J6"/>
    <mergeCell ref="K6:L6"/>
    <mergeCell ref="M6:N6"/>
    <mergeCell ref="O6:P6"/>
    <mergeCell ref="R6:S6"/>
    <mergeCell ref="T6:U6"/>
    <mergeCell ref="V6:W6"/>
    <mergeCell ref="AL6:AM6"/>
    <mergeCell ref="AN6:AO6"/>
    <mergeCell ref="AP6:AQ6"/>
    <mergeCell ref="AG6:AH6"/>
    <mergeCell ref="AJ6:AK6"/>
    <mergeCell ref="X6:Y6"/>
    <mergeCell ref="AA6:AB6"/>
    <mergeCell ref="AC6:AD6"/>
    <mergeCell ref="AE6:AF6"/>
    <mergeCell ref="I246:J246"/>
    <mergeCell ref="K246:L246"/>
  </mergeCells>
  <pageMargins left="0.7" right="0.7" top="0.75" bottom="0.75" header="0.3" footer="0.3"/>
  <pageSetup paperSize="5" scale="55"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39"/>
  <sheetViews>
    <sheetView topLeftCell="B93" workbookViewId="0">
      <selection activeCell="F111" sqref="F111"/>
    </sheetView>
  </sheetViews>
  <sheetFormatPr defaultRowHeight="12.75"/>
  <cols>
    <col min="1" max="1" width="11.85546875" hidden="1" customWidth="1"/>
    <col min="2" max="2" width="9.140625" bestFit="1" customWidth="1"/>
    <col min="3" max="3" width="8.42578125" customWidth="1"/>
    <col min="4" max="4" width="10.140625" bestFit="1" customWidth="1"/>
    <col min="5" max="5" width="6.7109375" bestFit="1" customWidth="1"/>
    <col min="6" max="6" width="52.140625" customWidth="1"/>
    <col min="7" max="7" width="90.85546875" bestFit="1" customWidth="1"/>
    <col min="8" max="8" width="30.5703125" customWidth="1"/>
    <col min="9" max="9" width="7.5703125" customWidth="1"/>
    <col min="10" max="10" width="7.7109375" customWidth="1"/>
    <col min="11" max="11" width="7.5703125" customWidth="1"/>
    <col min="12" max="12" width="7.140625" customWidth="1"/>
    <col min="13" max="13" width="7.5703125" customWidth="1"/>
    <col min="14" max="14" width="7.140625" customWidth="1"/>
    <col min="15" max="15" width="7.5703125" customWidth="1"/>
    <col min="16" max="16" width="7.42578125" customWidth="1"/>
    <col min="17" max="17" width="1.5703125" customWidth="1"/>
    <col min="18" max="18" width="6.85546875" customWidth="1"/>
    <col min="19" max="20" width="6.5703125" customWidth="1"/>
    <col min="21" max="21" width="6.7109375" customWidth="1"/>
    <col min="22" max="22" width="5.85546875" customWidth="1"/>
    <col min="23" max="23" width="6.42578125" customWidth="1"/>
    <col min="24" max="24" width="6.7109375" bestFit="1" customWidth="1"/>
    <col min="25" max="25" width="7.28515625" customWidth="1"/>
    <col min="26" max="26" width="2" customWidth="1"/>
    <col min="27" max="27" width="6.5703125" customWidth="1"/>
    <col min="28" max="28" width="6.42578125" customWidth="1"/>
    <col min="29" max="29" width="6.28515625" customWidth="1"/>
    <col min="30" max="30" width="6.42578125" customWidth="1"/>
    <col min="31" max="31" width="5.85546875" customWidth="1"/>
    <col min="32" max="32" width="6.5703125" customWidth="1"/>
    <col min="33" max="34" width="6.7109375" customWidth="1"/>
    <col min="35" max="35" width="1.42578125" customWidth="1"/>
    <col min="36" max="36" width="6.7109375" bestFit="1" customWidth="1"/>
    <col min="37" max="37" width="6.5703125" customWidth="1"/>
    <col min="38" max="38" width="5.85546875" customWidth="1"/>
    <col min="39" max="39" width="6.85546875" customWidth="1"/>
    <col min="40" max="40" width="6.42578125" customWidth="1"/>
    <col min="41" max="42" width="6.85546875" customWidth="1"/>
    <col min="43" max="43" width="7.28515625" customWidth="1"/>
  </cols>
  <sheetData>
    <row r="1" spans="1:43">
      <c r="A1" s="285" t="str">
        <f>Measures!A1</f>
        <v>Measures Affecting Revenue and Tax Administration - 2012 Regular Session</v>
      </c>
      <c r="B1" s="285"/>
      <c r="C1" s="285"/>
      <c r="D1" s="285"/>
      <c r="E1" s="285"/>
      <c r="F1" s="285"/>
      <c r="G1" s="285"/>
      <c r="H1" s="285"/>
      <c r="I1" s="285"/>
      <c r="J1" s="285"/>
      <c r="K1" s="285"/>
      <c r="L1" s="285"/>
      <c r="M1" s="285"/>
      <c r="N1" s="285"/>
      <c r="O1" s="285"/>
      <c r="P1" s="285"/>
      <c r="Q1" s="38"/>
      <c r="R1" s="38"/>
      <c r="S1" s="38"/>
      <c r="T1" s="38"/>
      <c r="U1" s="38"/>
      <c r="V1" s="38"/>
      <c r="W1" s="38"/>
      <c r="X1" s="38"/>
      <c r="Y1" s="38"/>
      <c r="Z1" s="206"/>
      <c r="AA1" s="175"/>
      <c r="AB1" s="175"/>
      <c r="AC1" s="175"/>
      <c r="AD1" s="175"/>
      <c r="AE1" s="175"/>
      <c r="AF1" s="175"/>
      <c r="AG1" s="175"/>
      <c r="AH1" s="175"/>
      <c r="AI1" s="175"/>
      <c r="AJ1" s="175"/>
      <c r="AK1" s="175"/>
      <c r="AL1" s="175"/>
      <c r="AM1" s="175"/>
      <c r="AN1" s="175"/>
      <c r="AO1" s="175"/>
      <c r="AP1" s="175"/>
      <c r="AQ1" s="175"/>
    </row>
    <row r="2" spans="1:43">
      <c r="A2" s="285" t="str">
        <f>Measures!A2</f>
        <v>Increase/(Decrease) in $ Millions</v>
      </c>
      <c r="B2" s="285"/>
      <c r="C2" s="285"/>
      <c r="D2" s="285"/>
      <c r="E2" s="285"/>
      <c r="F2" s="285"/>
      <c r="G2" s="285"/>
      <c r="H2" s="285"/>
      <c r="I2" s="285"/>
      <c r="J2" s="285"/>
      <c r="K2" s="285"/>
      <c r="L2" s="285"/>
      <c r="M2" s="285"/>
      <c r="N2" s="285"/>
      <c r="O2" s="285"/>
      <c r="P2" s="285"/>
      <c r="Q2" s="38"/>
      <c r="R2" s="38"/>
      <c r="S2" s="38"/>
      <c r="T2" s="38"/>
      <c r="U2" s="38"/>
      <c r="V2" s="38"/>
      <c r="W2" s="38"/>
      <c r="X2" s="38"/>
      <c r="Y2" s="38"/>
      <c r="Z2" s="206"/>
      <c r="AA2" s="175"/>
      <c r="AB2" s="175"/>
      <c r="AC2" s="175"/>
      <c r="AD2" s="175"/>
      <c r="AE2" s="175"/>
      <c r="AF2" s="175"/>
      <c r="AG2" s="175"/>
      <c r="AH2" s="175"/>
      <c r="AI2" s="175"/>
      <c r="AJ2" s="175"/>
      <c r="AK2" s="175"/>
      <c r="AL2" s="175"/>
      <c r="AM2" s="175"/>
      <c r="AN2" s="175"/>
      <c r="AO2" s="175"/>
      <c r="AP2" s="175"/>
      <c r="AQ2" s="175"/>
    </row>
    <row r="3" spans="1:43">
      <c r="A3" s="285" t="s">
        <v>369</v>
      </c>
      <c r="B3" s="285"/>
      <c r="C3" s="285"/>
      <c r="D3" s="285"/>
      <c r="E3" s="285"/>
      <c r="F3" s="285"/>
      <c r="G3" s="285"/>
      <c r="H3" s="285"/>
      <c r="I3" s="285"/>
      <c r="J3" s="285"/>
      <c r="K3" s="285"/>
      <c r="L3" s="285"/>
      <c r="M3" s="285"/>
      <c r="N3" s="285"/>
      <c r="O3" s="285"/>
      <c r="P3" s="28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row>
    <row r="4" spans="1:43">
      <c r="A4" s="167"/>
      <c r="B4" s="209">
        <f>Measures!B4</f>
        <v>41073</v>
      </c>
      <c r="C4" s="175"/>
      <c r="D4" s="175"/>
      <c r="E4" s="175"/>
      <c r="F4" s="175"/>
      <c r="G4" s="13"/>
      <c r="H4" s="175"/>
      <c r="I4" s="175"/>
      <c r="J4" s="175"/>
      <c r="K4" s="175"/>
      <c r="L4" s="175"/>
      <c r="M4" s="175"/>
      <c r="N4" s="175"/>
      <c r="O4" s="175"/>
      <c r="P4" s="175"/>
      <c r="Q4" s="175"/>
      <c r="R4" s="175"/>
      <c r="S4" s="175"/>
      <c r="T4" s="175"/>
      <c r="U4" s="175"/>
      <c r="V4" s="175"/>
      <c r="W4" s="175"/>
      <c r="X4" s="175"/>
      <c r="Y4" s="175"/>
      <c r="Z4" s="175"/>
      <c r="AA4" s="14"/>
      <c r="AB4" s="14"/>
      <c r="AC4" s="14"/>
      <c r="AD4" s="14"/>
      <c r="AE4" s="14"/>
      <c r="AF4" s="14"/>
      <c r="AG4" s="14"/>
      <c r="AH4" s="14"/>
      <c r="AI4" s="14"/>
      <c r="AJ4" s="5"/>
      <c r="AK4" s="14"/>
      <c r="AL4" s="14"/>
      <c r="AM4" s="14"/>
      <c r="AN4" s="14"/>
      <c r="AO4" s="14"/>
      <c r="AP4" s="14"/>
      <c r="AQ4" s="14"/>
    </row>
    <row r="5" spans="1:43">
      <c r="A5" s="25"/>
      <c r="B5" s="25"/>
      <c r="C5" s="25"/>
      <c r="D5" s="25"/>
      <c r="E5" s="25"/>
      <c r="F5" s="25"/>
      <c r="G5" s="24"/>
      <c r="H5" s="25"/>
      <c r="I5" s="280" t="s">
        <v>16</v>
      </c>
      <c r="J5" s="280"/>
      <c r="K5" s="280"/>
      <c r="L5" s="280"/>
      <c r="M5" s="280"/>
      <c r="N5" s="280"/>
      <c r="O5" s="280"/>
      <c r="P5" s="281"/>
      <c r="Q5" s="36"/>
      <c r="R5" s="280" t="s">
        <v>22</v>
      </c>
      <c r="S5" s="280"/>
      <c r="T5" s="280"/>
      <c r="U5" s="280"/>
      <c r="V5" s="280"/>
      <c r="W5" s="280"/>
      <c r="X5" s="280"/>
      <c r="Y5" s="281"/>
      <c r="Z5" s="207"/>
      <c r="AA5" s="279" t="s">
        <v>23</v>
      </c>
      <c r="AB5" s="280"/>
      <c r="AC5" s="280"/>
      <c r="AD5" s="280"/>
      <c r="AE5" s="280"/>
      <c r="AF5" s="280"/>
      <c r="AG5" s="280"/>
      <c r="AH5" s="281"/>
      <c r="AI5" s="207"/>
      <c r="AJ5" s="279" t="s">
        <v>24</v>
      </c>
      <c r="AK5" s="280"/>
      <c r="AL5" s="280"/>
      <c r="AM5" s="280"/>
      <c r="AN5" s="280"/>
      <c r="AO5" s="280"/>
      <c r="AP5" s="280"/>
      <c r="AQ5" s="281"/>
    </row>
    <row r="6" spans="1:43">
      <c r="A6" s="26"/>
      <c r="B6" s="26" t="s">
        <v>14</v>
      </c>
      <c r="C6" s="26" t="s">
        <v>12</v>
      </c>
      <c r="D6" s="26"/>
      <c r="E6" s="26"/>
      <c r="F6" s="26"/>
      <c r="G6" s="26"/>
      <c r="H6" s="26"/>
      <c r="I6" s="284" t="s">
        <v>4</v>
      </c>
      <c r="J6" s="283"/>
      <c r="K6" s="282" t="s">
        <v>5</v>
      </c>
      <c r="L6" s="283"/>
      <c r="M6" s="282" t="s">
        <v>3</v>
      </c>
      <c r="N6" s="283"/>
      <c r="O6" s="282" t="s">
        <v>6</v>
      </c>
      <c r="P6" s="283"/>
      <c r="Q6" s="28"/>
      <c r="R6" s="284" t="s">
        <v>4</v>
      </c>
      <c r="S6" s="283"/>
      <c r="T6" s="282" t="s">
        <v>5</v>
      </c>
      <c r="U6" s="283"/>
      <c r="V6" s="282" t="s">
        <v>3</v>
      </c>
      <c r="W6" s="283"/>
      <c r="X6" s="282" t="s">
        <v>6</v>
      </c>
      <c r="Y6" s="283"/>
      <c r="Z6" s="208"/>
      <c r="AA6" s="282" t="s">
        <v>4</v>
      </c>
      <c r="AB6" s="283"/>
      <c r="AC6" s="282" t="s">
        <v>5</v>
      </c>
      <c r="AD6" s="283"/>
      <c r="AE6" s="282" t="s">
        <v>3</v>
      </c>
      <c r="AF6" s="283"/>
      <c r="AG6" s="282" t="s">
        <v>6</v>
      </c>
      <c r="AH6" s="283"/>
      <c r="AI6" s="208"/>
      <c r="AJ6" s="282" t="s">
        <v>4</v>
      </c>
      <c r="AK6" s="283"/>
      <c r="AL6" s="282" t="s">
        <v>5</v>
      </c>
      <c r="AM6" s="283"/>
      <c r="AN6" s="282" t="s">
        <v>3</v>
      </c>
      <c r="AO6" s="283"/>
      <c r="AP6" s="282" t="s">
        <v>6</v>
      </c>
      <c r="AQ6" s="283"/>
    </row>
    <row r="7" spans="1:43">
      <c r="A7" s="27" t="s">
        <v>10</v>
      </c>
      <c r="B7" s="27" t="s">
        <v>15</v>
      </c>
      <c r="C7" s="27" t="s">
        <v>13</v>
      </c>
      <c r="D7" s="27" t="s">
        <v>0</v>
      </c>
      <c r="E7" s="26" t="s">
        <v>7</v>
      </c>
      <c r="F7" s="26" t="s">
        <v>17</v>
      </c>
      <c r="G7" s="27" t="s">
        <v>1</v>
      </c>
      <c r="H7" s="27" t="s">
        <v>8</v>
      </c>
      <c r="I7" s="30" t="s">
        <v>2</v>
      </c>
      <c r="J7" s="29" t="s">
        <v>9</v>
      </c>
      <c r="K7" s="29" t="s">
        <v>2</v>
      </c>
      <c r="L7" s="29" t="s">
        <v>9</v>
      </c>
      <c r="M7" s="29" t="s">
        <v>2</v>
      </c>
      <c r="N7" s="29" t="s">
        <v>9</v>
      </c>
      <c r="O7" s="29" t="s">
        <v>2</v>
      </c>
      <c r="P7" s="29" t="s">
        <v>9</v>
      </c>
      <c r="Q7" s="147"/>
      <c r="R7" s="30" t="s">
        <v>2</v>
      </c>
      <c r="S7" s="29" t="s">
        <v>9</v>
      </c>
      <c r="T7" s="29" t="s">
        <v>2</v>
      </c>
      <c r="U7" s="29" t="s">
        <v>9</v>
      </c>
      <c r="V7" s="29" t="s">
        <v>2</v>
      </c>
      <c r="W7" s="29" t="s">
        <v>9</v>
      </c>
      <c r="X7" s="29" t="s">
        <v>2</v>
      </c>
      <c r="Y7" s="29" t="s">
        <v>9</v>
      </c>
      <c r="Z7" s="29"/>
      <c r="AA7" s="29" t="s">
        <v>2</v>
      </c>
      <c r="AB7" s="29" t="s">
        <v>9</v>
      </c>
      <c r="AC7" s="29" t="s">
        <v>2</v>
      </c>
      <c r="AD7" s="29" t="s">
        <v>9</v>
      </c>
      <c r="AE7" s="29" t="s">
        <v>2</v>
      </c>
      <c r="AF7" s="29" t="s">
        <v>9</v>
      </c>
      <c r="AG7" s="29" t="s">
        <v>2</v>
      </c>
      <c r="AH7" s="29" t="s">
        <v>9</v>
      </c>
      <c r="AI7" s="30"/>
      <c r="AJ7" s="30" t="s">
        <v>2</v>
      </c>
      <c r="AK7" s="29" t="s">
        <v>9</v>
      </c>
      <c r="AL7" s="29" t="s">
        <v>2</v>
      </c>
      <c r="AM7" s="29" t="s">
        <v>9</v>
      </c>
      <c r="AN7" s="29" t="s">
        <v>2</v>
      </c>
      <c r="AO7" s="29" t="s">
        <v>9</v>
      </c>
      <c r="AP7" s="29" t="s">
        <v>2</v>
      </c>
      <c r="AQ7" s="29" t="s">
        <v>9</v>
      </c>
    </row>
    <row r="8" spans="1:43">
      <c r="A8" s="61"/>
      <c r="B8" s="61"/>
      <c r="C8" s="62"/>
      <c r="D8" s="62"/>
      <c r="E8" s="62"/>
      <c r="F8" s="62"/>
      <c r="G8" s="61"/>
      <c r="H8" s="61"/>
      <c r="I8" s="63"/>
      <c r="J8" s="64"/>
      <c r="K8" s="63"/>
      <c r="L8" s="64"/>
      <c r="M8" s="63"/>
      <c r="N8" s="64"/>
      <c r="O8" s="63"/>
      <c r="P8" s="64"/>
      <c r="Q8" s="65"/>
      <c r="R8" s="63"/>
      <c r="S8" s="64"/>
      <c r="T8" s="63"/>
      <c r="U8" s="64"/>
      <c r="V8" s="63"/>
      <c r="W8" s="64"/>
      <c r="X8" s="63"/>
      <c r="Y8" s="64"/>
      <c r="Z8" s="65"/>
      <c r="AA8" s="63"/>
      <c r="AB8" s="64"/>
      <c r="AC8" s="63"/>
      <c r="AD8" s="64"/>
      <c r="AE8" s="63"/>
      <c r="AF8" s="64"/>
      <c r="AG8" s="63"/>
      <c r="AH8" s="64"/>
      <c r="AI8" s="65"/>
      <c r="AJ8" s="63"/>
      <c r="AK8" s="64"/>
      <c r="AL8" s="63"/>
      <c r="AM8" s="64"/>
      <c r="AN8" s="63"/>
      <c r="AO8" s="64"/>
      <c r="AP8" s="63"/>
      <c r="AQ8" s="64"/>
    </row>
    <row r="9" spans="1:43">
      <c r="A9" s="60"/>
      <c r="B9" s="173"/>
      <c r="C9" s="170"/>
      <c r="D9" s="171"/>
      <c r="E9" s="52"/>
      <c r="F9" s="52"/>
      <c r="G9" s="48"/>
      <c r="H9" s="47"/>
      <c r="I9" s="44"/>
      <c r="J9" s="45"/>
      <c r="K9" s="44"/>
      <c r="L9" s="45"/>
      <c r="M9" s="44"/>
      <c r="N9" s="45"/>
      <c r="O9" s="53"/>
      <c r="P9" s="54"/>
      <c r="Q9" s="46"/>
      <c r="R9" s="44"/>
      <c r="S9" s="45"/>
      <c r="T9" s="44"/>
      <c r="U9" s="45"/>
      <c r="V9" s="44"/>
      <c r="W9" s="45"/>
      <c r="X9" s="53"/>
      <c r="Y9" s="54"/>
      <c r="Z9" s="46"/>
      <c r="AA9" s="44"/>
      <c r="AB9" s="45"/>
      <c r="AC9" s="44"/>
      <c r="AD9" s="45"/>
      <c r="AE9" s="44"/>
      <c r="AF9" s="45"/>
      <c r="AG9" s="53"/>
      <c r="AH9" s="54"/>
      <c r="AI9" s="55"/>
      <c r="AJ9" s="44"/>
      <c r="AK9" s="45"/>
      <c r="AL9" s="44"/>
      <c r="AM9" s="45"/>
      <c r="AN9" s="44"/>
      <c r="AO9" s="45"/>
      <c r="AP9" s="53"/>
      <c r="AQ9" s="54"/>
    </row>
    <row r="10" spans="1:43">
      <c r="A10" s="60"/>
      <c r="B10" s="50" t="s">
        <v>291</v>
      </c>
      <c r="C10" s="210">
        <v>512</v>
      </c>
      <c r="D10" s="211">
        <v>40984</v>
      </c>
      <c r="E10" s="187">
        <v>5403</v>
      </c>
      <c r="F10" s="52" t="s">
        <v>69</v>
      </c>
      <c r="G10" s="152" t="s">
        <v>110</v>
      </c>
      <c r="H10" s="140" t="s">
        <v>123</v>
      </c>
      <c r="I10" s="89">
        <v>205.2</v>
      </c>
      <c r="J10" s="91">
        <v>205.2</v>
      </c>
      <c r="K10" s="89">
        <v>-188.8</v>
      </c>
      <c r="L10" s="91">
        <v>-188.8</v>
      </c>
      <c r="M10" s="89">
        <v>0</v>
      </c>
      <c r="N10" s="91">
        <v>0</v>
      </c>
      <c r="O10" s="114">
        <f>SUM(I10,K10,M10)</f>
        <v>16.399999999999977</v>
      </c>
      <c r="P10" s="115">
        <f>SUM(J10,L10,N10)</f>
        <v>16.399999999999977</v>
      </c>
      <c r="Q10" s="148"/>
      <c r="R10" s="89">
        <v>156.19999999999999</v>
      </c>
      <c r="S10" s="91">
        <v>156.19999999999999</v>
      </c>
      <c r="T10" s="89">
        <v>-143.69999999999999</v>
      </c>
      <c r="U10" s="91">
        <v>-143.69999999999999</v>
      </c>
      <c r="V10" s="89">
        <v>0</v>
      </c>
      <c r="W10" s="91">
        <v>0</v>
      </c>
      <c r="X10" s="114">
        <f>SUM(R10,T10,V10)</f>
        <v>12.5</v>
      </c>
      <c r="Y10" s="115">
        <f>SUM(S10,U10,W10)</f>
        <v>12.5</v>
      </c>
      <c r="Z10" s="148"/>
      <c r="AA10" s="89">
        <v>106.2</v>
      </c>
      <c r="AB10" s="91">
        <v>106.2</v>
      </c>
      <c r="AC10" s="89">
        <v>-97.7</v>
      </c>
      <c r="AD10" s="91">
        <v>-97.7</v>
      </c>
      <c r="AE10" s="89">
        <v>0</v>
      </c>
      <c r="AF10" s="91">
        <v>0</v>
      </c>
      <c r="AG10" s="114">
        <f>SUM(AA10,AC10,AE10)</f>
        <v>8.5</v>
      </c>
      <c r="AH10" s="115">
        <f>SUM(AB10,AD10,AF10)</f>
        <v>8.5</v>
      </c>
      <c r="AI10" s="148"/>
      <c r="AJ10" s="89">
        <v>82.6</v>
      </c>
      <c r="AK10" s="91">
        <v>82.6</v>
      </c>
      <c r="AL10" s="89">
        <v>-76</v>
      </c>
      <c r="AM10" s="91">
        <v>-76</v>
      </c>
      <c r="AN10" s="89">
        <v>0</v>
      </c>
      <c r="AO10" s="91">
        <v>0</v>
      </c>
      <c r="AP10" s="114">
        <f>SUM(AJ10,AL10,AN10)</f>
        <v>6.5999999999999943</v>
      </c>
      <c r="AQ10" s="115">
        <f>SUM(AK10,AM10,AO10)</f>
        <v>6.5999999999999943</v>
      </c>
    </row>
    <row r="11" spans="1:43">
      <c r="A11" s="60"/>
      <c r="B11" s="50" t="s">
        <v>301</v>
      </c>
      <c r="C11" s="170">
        <v>649</v>
      </c>
      <c r="D11" s="171">
        <v>41044</v>
      </c>
      <c r="E11" s="75">
        <v>7095</v>
      </c>
      <c r="F11" s="52" t="s">
        <v>47</v>
      </c>
      <c r="G11" s="60" t="s">
        <v>328</v>
      </c>
      <c r="H11" s="47" t="s">
        <v>123</v>
      </c>
      <c r="I11" s="44" t="s">
        <v>95</v>
      </c>
      <c r="J11" s="45" t="s">
        <v>95</v>
      </c>
      <c r="K11" s="53" t="s">
        <v>95</v>
      </c>
      <c r="L11" s="54" t="s">
        <v>95</v>
      </c>
      <c r="M11" s="53" t="s">
        <v>95</v>
      </c>
      <c r="N11" s="54" t="s">
        <v>95</v>
      </c>
      <c r="O11" s="53" t="s">
        <v>95</v>
      </c>
      <c r="P11" s="54" t="s">
        <v>95</v>
      </c>
      <c r="Q11" s="46"/>
      <c r="R11" s="44" t="s">
        <v>95</v>
      </c>
      <c r="S11" s="45" t="s">
        <v>95</v>
      </c>
      <c r="T11" s="53" t="s">
        <v>95</v>
      </c>
      <c r="U11" s="54" t="s">
        <v>95</v>
      </c>
      <c r="V11" s="53" t="s">
        <v>95</v>
      </c>
      <c r="W11" s="54" t="s">
        <v>95</v>
      </c>
      <c r="X11" s="53" t="s">
        <v>95</v>
      </c>
      <c r="Y11" s="54" t="s">
        <v>95</v>
      </c>
      <c r="Z11" s="46"/>
      <c r="AA11" s="53" t="s">
        <v>95</v>
      </c>
      <c r="AB11" s="54" t="s">
        <v>95</v>
      </c>
      <c r="AC11" s="53" t="s">
        <v>95</v>
      </c>
      <c r="AD11" s="54" t="s">
        <v>95</v>
      </c>
      <c r="AE11" s="53" t="s">
        <v>95</v>
      </c>
      <c r="AF11" s="54" t="s">
        <v>95</v>
      </c>
      <c r="AG11" s="53" t="s">
        <v>95</v>
      </c>
      <c r="AH11" s="54" t="s">
        <v>95</v>
      </c>
      <c r="AI11" s="55"/>
      <c r="AJ11" s="53" t="s">
        <v>95</v>
      </c>
      <c r="AK11" s="54" t="s">
        <v>95</v>
      </c>
      <c r="AL11" s="53" t="s">
        <v>95</v>
      </c>
      <c r="AM11" s="54" t="s">
        <v>95</v>
      </c>
      <c r="AN11" s="53" t="s">
        <v>95</v>
      </c>
      <c r="AO11" s="54" t="s">
        <v>95</v>
      </c>
      <c r="AP11" s="53" t="s">
        <v>95</v>
      </c>
      <c r="AQ11" s="54" t="s">
        <v>95</v>
      </c>
    </row>
    <row r="12" spans="1:43">
      <c r="A12" s="60"/>
      <c r="B12" s="50"/>
      <c r="C12" s="170"/>
      <c r="D12" s="171"/>
      <c r="E12" s="75"/>
      <c r="F12" s="52"/>
      <c r="G12" s="60"/>
      <c r="H12" s="204" t="s">
        <v>206</v>
      </c>
      <c r="I12" s="44">
        <f>SUM(I10:I11)</f>
        <v>205.2</v>
      </c>
      <c r="J12" s="45">
        <f t="shared" ref="J12:P12" si="0">SUM(J10:J11)</f>
        <v>205.2</v>
      </c>
      <c r="K12" s="53">
        <f t="shared" si="0"/>
        <v>-188.8</v>
      </c>
      <c r="L12" s="54">
        <f t="shared" si="0"/>
        <v>-188.8</v>
      </c>
      <c r="M12" s="53">
        <f t="shared" si="0"/>
        <v>0</v>
      </c>
      <c r="N12" s="54">
        <f t="shared" si="0"/>
        <v>0</v>
      </c>
      <c r="O12" s="53">
        <f t="shared" si="0"/>
        <v>16.399999999999977</v>
      </c>
      <c r="P12" s="54">
        <f t="shared" si="0"/>
        <v>16.399999999999977</v>
      </c>
      <c r="Q12" s="46"/>
      <c r="R12" s="44">
        <f>SUM(R10:R11)</f>
        <v>156.19999999999999</v>
      </c>
      <c r="S12" s="45">
        <f t="shared" ref="S12:Y12" si="1">SUM(S10:S11)</f>
        <v>156.19999999999999</v>
      </c>
      <c r="T12" s="53">
        <f t="shared" si="1"/>
        <v>-143.69999999999999</v>
      </c>
      <c r="U12" s="54">
        <f t="shared" si="1"/>
        <v>-143.69999999999999</v>
      </c>
      <c r="V12" s="53">
        <f t="shared" si="1"/>
        <v>0</v>
      </c>
      <c r="W12" s="54">
        <f t="shared" si="1"/>
        <v>0</v>
      </c>
      <c r="X12" s="53">
        <f t="shared" si="1"/>
        <v>12.5</v>
      </c>
      <c r="Y12" s="54">
        <f t="shared" si="1"/>
        <v>12.5</v>
      </c>
      <c r="Z12" s="46"/>
      <c r="AA12" s="44">
        <f>SUM(AA10:AA11)</f>
        <v>106.2</v>
      </c>
      <c r="AB12" s="45">
        <f t="shared" ref="AB12:AH12" si="2">SUM(AB10:AB11)</f>
        <v>106.2</v>
      </c>
      <c r="AC12" s="53">
        <f t="shared" si="2"/>
        <v>-97.7</v>
      </c>
      <c r="AD12" s="54">
        <f t="shared" si="2"/>
        <v>-97.7</v>
      </c>
      <c r="AE12" s="53">
        <f t="shared" si="2"/>
        <v>0</v>
      </c>
      <c r="AF12" s="54">
        <f t="shared" si="2"/>
        <v>0</v>
      </c>
      <c r="AG12" s="53">
        <f t="shared" si="2"/>
        <v>8.5</v>
      </c>
      <c r="AH12" s="54">
        <f t="shared" si="2"/>
        <v>8.5</v>
      </c>
      <c r="AI12" s="55"/>
      <c r="AJ12" s="44">
        <f>SUM(AJ10:AJ11)</f>
        <v>82.6</v>
      </c>
      <c r="AK12" s="45">
        <f t="shared" ref="AK12:AQ12" si="3">SUM(AK10:AK11)</f>
        <v>82.6</v>
      </c>
      <c r="AL12" s="53">
        <f t="shared" si="3"/>
        <v>-76</v>
      </c>
      <c r="AM12" s="54">
        <f t="shared" si="3"/>
        <v>-76</v>
      </c>
      <c r="AN12" s="53">
        <f t="shared" si="3"/>
        <v>0</v>
      </c>
      <c r="AO12" s="54">
        <f t="shared" si="3"/>
        <v>0</v>
      </c>
      <c r="AP12" s="53">
        <f t="shared" si="3"/>
        <v>6.5999999999999943</v>
      </c>
      <c r="AQ12" s="54">
        <f t="shared" si="3"/>
        <v>6.5999999999999943</v>
      </c>
    </row>
    <row r="13" spans="1:43">
      <c r="A13" s="60"/>
      <c r="B13" s="50"/>
      <c r="C13" s="170"/>
      <c r="D13" s="171"/>
      <c r="E13" s="75"/>
      <c r="F13" s="52"/>
      <c r="G13" s="60"/>
      <c r="H13" s="47"/>
      <c r="I13" s="44"/>
      <c r="J13" s="45"/>
      <c r="K13" s="53"/>
      <c r="L13" s="54"/>
      <c r="M13" s="53"/>
      <c r="N13" s="54"/>
      <c r="O13" s="53"/>
      <c r="P13" s="54"/>
      <c r="Q13" s="46"/>
      <c r="R13" s="44"/>
      <c r="S13" s="45"/>
      <c r="T13" s="53"/>
      <c r="U13" s="54"/>
      <c r="V13" s="53"/>
      <c r="W13" s="54"/>
      <c r="X13" s="53"/>
      <c r="Y13" s="54"/>
      <c r="Z13" s="46"/>
      <c r="AA13" s="53"/>
      <c r="AB13" s="54"/>
      <c r="AC13" s="53"/>
      <c r="AD13" s="54"/>
      <c r="AE13" s="53"/>
      <c r="AF13" s="54"/>
      <c r="AG13" s="53"/>
      <c r="AH13" s="54"/>
      <c r="AI13" s="55"/>
      <c r="AJ13" s="53"/>
      <c r="AK13" s="54"/>
      <c r="AL13" s="53"/>
      <c r="AM13" s="54"/>
      <c r="AN13" s="53"/>
      <c r="AO13" s="54"/>
      <c r="AP13" s="53"/>
      <c r="AQ13" s="54"/>
    </row>
    <row r="14" spans="1:43">
      <c r="A14" s="60"/>
      <c r="B14" s="50"/>
      <c r="C14" s="170"/>
      <c r="D14" s="171"/>
      <c r="E14" s="75"/>
      <c r="F14" s="52"/>
      <c r="G14" s="60"/>
      <c r="H14" s="47"/>
      <c r="I14" s="44"/>
      <c r="J14" s="45"/>
      <c r="K14" s="53"/>
      <c r="L14" s="54"/>
      <c r="M14" s="53"/>
      <c r="N14" s="54"/>
      <c r="O14" s="53"/>
      <c r="P14" s="54"/>
      <c r="Q14" s="46"/>
      <c r="R14" s="44"/>
      <c r="S14" s="45"/>
      <c r="T14" s="53"/>
      <c r="U14" s="54"/>
      <c r="V14" s="53"/>
      <c r="W14" s="54"/>
      <c r="X14" s="53"/>
      <c r="Y14" s="54"/>
      <c r="Z14" s="46"/>
      <c r="AA14" s="53"/>
      <c r="AB14" s="54"/>
      <c r="AC14" s="53"/>
      <c r="AD14" s="54"/>
      <c r="AE14" s="53"/>
      <c r="AF14" s="54"/>
      <c r="AG14" s="53"/>
      <c r="AH14" s="54"/>
      <c r="AI14" s="55"/>
      <c r="AJ14" s="53"/>
      <c r="AK14" s="54"/>
      <c r="AL14" s="53"/>
      <c r="AM14" s="54"/>
      <c r="AN14" s="53"/>
      <c r="AO14" s="54"/>
      <c r="AP14" s="53"/>
      <c r="AQ14" s="54"/>
    </row>
    <row r="15" spans="1:43">
      <c r="A15" s="60"/>
      <c r="B15" s="173" t="s">
        <v>277</v>
      </c>
      <c r="C15" s="104">
        <v>540</v>
      </c>
      <c r="D15" s="68">
        <v>40984</v>
      </c>
      <c r="E15" s="186">
        <v>859</v>
      </c>
      <c r="F15" s="52" t="s">
        <v>61</v>
      </c>
      <c r="G15" s="80" t="s">
        <v>108</v>
      </c>
      <c r="H15" s="213" t="s">
        <v>355</v>
      </c>
      <c r="I15" s="89">
        <v>-6.3</v>
      </c>
      <c r="J15" s="91">
        <v>-15.2</v>
      </c>
      <c r="K15" s="89">
        <v>0</v>
      </c>
      <c r="L15" s="91">
        <v>0</v>
      </c>
      <c r="M15" s="89">
        <v>0</v>
      </c>
      <c r="N15" s="91">
        <v>0</v>
      </c>
      <c r="O15" s="88">
        <f>SUM(I15,K15,M15)</f>
        <v>-6.3</v>
      </c>
      <c r="P15" s="90">
        <f>SUM(J15,L15,N15)</f>
        <v>-15.2</v>
      </c>
      <c r="Q15" s="116"/>
      <c r="R15" s="89">
        <v>-7.9</v>
      </c>
      <c r="S15" s="91">
        <v>-15.2</v>
      </c>
      <c r="T15" s="89">
        <v>0</v>
      </c>
      <c r="U15" s="91">
        <v>0</v>
      </c>
      <c r="V15" s="89">
        <v>0</v>
      </c>
      <c r="W15" s="91">
        <v>0</v>
      </c>
      <c r="X15" s="88">
        <f>SUM(R15,T15,V15)</f>
        <v>-7.9</v>
      </c>
      <c r="Y15" s="90">
        <f>SUM(S15,U15,W15)</f>
        <v>-15.2</v>
      </c>
      <c r="Z15" s="188"/>
      <c r="AA15" s="89">
        <v>-9.8000000000000007</v>
      </c>
      <c r="AB15" s="91">
        <v>-15.2</v>
      </c>
      <c r="AC15" s="89">
        <v>0</v>
      </c>
      <c r="AD15" s="91">
        <v>0</v>
      </c>
      <c r="AE15" s="89">
        <v>0</v>
      </c>
      <c r="AF15" s="91">
        <v>0</v>
      </c>
      <c r="AG15" s="88">
        <f>SUM(AA15,AC15,AE15)</f>
        <v>-9.8000000000000007</v>
      </c>
      <c r="AH15" s="90">
        <f>SUM(AB15,AD15,AF15)</f>
        <v>-15.2</v>
      </c>
      <c r="AI15" s="188"/>
      <c r="AJ15" s="89">
        <v>-12.2</v>
      </c>
      <c r="AK15" s="91">
        <v>-15.2</v>
      </c>
      <c r="AL15" s="89">
        <v>0</v>
      </c>
      <c r="AM15" s="91">
        <v>0</v>
      </c>
      <c r="AN15" s="89">
        <v>0</v>
      </c>
      <c r="AO15" s="91">
        <v>0</v>
      </c>
      <c r="AP15" s="88">
        <f>SUM(AJ15,AL15,AN15)</f>
        <v>-12.2</v>
      </c>
      <c r="AQ15" s="90">
        <f>SUM(AK15,AM15,AO15)</f>
        <v>-15.2</v>
      </c>
    </row>
    <row r="16" spans="1:43">
      <c r="A16" s="60"/>
      <c r="B16" s="173"/>
      <c r="C16" s="104"/>
      <c r="D16" s="68"/>
      <c r="E16" s="186"/>
      <c r="F16" s="52"/>
      <c r="G16" s="80"/>
      <c r="H16" s="213"/>
      <c r="I16" s="89"/>
      <c r="J16" s="91"/>
      <c r="K16" s="89"/>
      <c r="L16" s="91"/>
      <c r="M16" s="89"/>
      <c r="N16" s="91"/>
      <c r="O16" s="88"/>
      <c r="P16" s="90"/>
      <c r="Q16" s="116"/>
      <c r="R16" s="89"/>
      <c r="S16" s="91"/>
      <c r="T16" s="89"/>
      <c r="U16" s="91"/>
      <c r="V16" s="89"/>
      <c r="W16" s="91"/>
      <c r="X16" s="88"/>
      <c r="Y16" s="90"/>
      <c r="Z16" s="188"/>
      <c r="AA16" s="89"/>
      <c r="AB16" s="91"/>
      <c r="AC16" s="89"/>
      <c r="AD16" s="91"/>
      <c r="AE16" s="89"/>
      <c r="AF16" s="91"/>
      <c r="AG16" s="88"/>
      <c r="AH16" s="90"/>
      <c r="AI16" s="188"/>
      <c r="AJ16" s="89"/>
      <c r="AK16" s="91"/>
      <c r="AL16" s="89"/>
      <c r="AM16" s="91"/>
      <c r="AN16" s="89"/>
      <c r="AO16" s="91"/>
      <c r="AP16" s="88"/>
      <c r="AQ16" s="90"/>
    </row>
    <row r="17" spans="1:43">
      <c r="A17" s="60"/>
      <c r="B17" s="173"/>
      <c r="C17" s="104"/>
      <c r="D17" s="68"/>
      <c r="E17" s="186"/>
      <c r="F17" s="52"/>
      <c r="G17" s="80"/>
      <c r="H17" s="213"/>
      <c r="I17" s="89"/>
      <c r="J17" s="91"/>
      <c r="K17" s="89"/>
      <c r="L17" s="91"/>
      <c r="M17" s="89"/>
      <c r="N17" s="91"/>
      <c r="O17" s="88"/>
      <c r="P17" s="90"/>
      <c r="Q17" s="116"/>
      <c r="R17" s="89"/>
      <c r="S17" s="91"/>
      <c r="T17" s="89"/>
      <c r="U17" s="91"/>
      <c r="V17" s="89"/>
      <c r="W17" s="91"/>
      <c r="X17" s="88"/>
      <c r="Y17" s="90"/>
      <c r="Z17" s="188"/>
      <c r="AA17" s="89"/>
      <c r="AB17" s="91"/>
      <c r="AC17" s="89"/>
      <c r="AD17" s="91"/>
      <c r="AE17" s="89"/>
      <c r="AF17" s="91"/>
      <c r="AG17" s="88"/>
      <c r="AH17" s="90"/>
      <c r="AI17" s="188"/>
      <c r="AJ17" s="89"/>
      <c r="AK17" s="91"/>
      <c r="AL17" s="89"/>
      <c r="AM17" s="91"/>
      <c r="AN17" s="89"/>
      <c r="AO17" s="91"/>
      <c r="AP17" s="88"/>
      <c r="AQ17" s="90"/>
    </row>
    <row r="18" spans="1:43">
      <c r="A18" s="60"/>
      <c r="B18" s="173" t="s">
        <v>300</v>
      </c>
      <c r="C18" s="102">
        <v>555</v>
      </c>
      <c r="D18" s="129">
        <v>40984</v>
      </c>
      <c r="E18" s="187">
        <v>7087</v>
      </c>
      <c r="F18" s="52" t="s">
        <v>76</v>
      </c>
      <c r="G18" s="107" t="s">
        <v>144</v>
      </c>
      <c r="H18" s="143" t="s">
        <v>138</v>
      </c>
      <c r="I18" s="89">
        <v>0</v>
      </c>
      <c r="J18" s="91">
        <v>-7.6</v>
      </c>
      <c r="K18" s="89">
        <v>0</v>
      </c>
      <c r="L18" s="91">
        <v>7.6</v>
      </c>
      <c r="M18" s="89">
        <v>0</v>
      </c>
      <c r="N18" s="91">
        <v>0</v>
      </c>
      <c r="O18" s="88">
        <v>0</v>
      </c>
      <c r="P18" s="90">
        <v>0</v>
      </c>
      <c r="Q18" s="116"/>
      <c r="R18" s="89">
        <v>-7.6</v>
      </c>
      <c r="S18" s="91">
        <v>-7.6</v>
      </c>
      <c r="T18" s="89">
        <v>7.6</v>
      </c>
      <c r="U18" s="91">
        <v>7.6</v>
      </c>
      <c r="V18" s="89">
        <v>0</v>
      </c>
      <c r="W18" s="91">
        <v>0</v>
      </c>
      <c r="X18" s="88">
        <v>0</v>
      </c>
      <c r="Y18" s="90">
        <v>0</v>
      </c>
      <c r="Z18" s="188"/>
      <c r="AA18" s="89">
        <v>-7.6</v>
      </c>
      <c r="AB18" s="91">
        <v>-7.6</v>
      </c>
      <c r="AC18" s="89">
        <v>7.6</v>
      </c>
      <c r="AD18" s="91">
        <v>7.6</v>
      </c>
      <c r="AE18" s="89">
        <v>0</v>
      </c>
      <c r="AF18" s="91">
        <v>0</v>
      </c>
      <c r="AG18" s="88">
        <v>0</v>
      </c>
      <c r="AH18" s="90">
        <v>0</v>
      </c>
      <c r="AI18" s="188"/>
      <c r="AJ18" s="89">
        <v>-7.6</v>
      </c>
      <c r="AK18" s="91">
        <v>-7.6</v>
      </c>
      <c r="AL18" s="89">
        <v>7.6</v>
      </c>
      <c r="AM18" s="91">
        <v>7.6</v>
      </c>
      <c r="AN18" s="89">
        <v>0</v>
      </c>
      <c r="AO18" s="91">
        <v>0</v>
      </c>
      <c r="AP18" s="88">
        <v>0</v>
      </c>
      <c r="AQ18" s="90">
        <v>0</v>
      </c>
    </row>
    <row r="19" spans="1:43">
      <c r="A19" s="60"/>
      <c r="B19" s="173"/>
      <c r="C19" s="102"/>
      <c r="D19" s="129"/>
      <c r="E19" s="187"/>
      <c r="F19" s="52"/>
      <c r="G19" s="107"/>
      <c r="H19" s="143"/>
      <c r="I19" s="89"/>
      <c r="J19" s="91"/>
      <c r="K19" s="89"/>
      <c r="L19" s="91"/>
      <c r="M19" s="89"/>
      <c r="N19" s="91"/>
      <c r="O19" s="88"/>
      <c r="P19" s="90"/>
      <c r="Q19" s="116"/>
      <c r="R19" s="89"/>
      <c r="S19" s="91"/>
      <c r="T19" s="89"/>
      <c r="U19" s="91"/>
      <c r="V19" s="89"/>
      <c r="W19" s="91"/>
      <c r="X19" s="88"/>
      <c r="Y19" s="90"/>
      <c r="Z19" s="188"/>
      <c r="AA19" s="89"/>
      <c r="AB19" s="91"/>
      <c r="AC19" s="89"/>
      <c r="AD19" s="91"/>
      <c r="AE19" s="89"/>
      <c r="AF19" s="91"/>
      <c r="AG19" s="88"/>
      <c r="AH19" s="90"/>
      <c r="AI19" s="188"/>
      <c r="AJ19" s="89"/>
      <c r="AK19" s="91"/>
      <c r="AL19" s="89"/>
      <c r="AM19" s="91"/>
      <c r="AN19" s="89"/>
      <c r="AO19" s="91"/>
      <c r="AP19" s="88"/>
      <c r="AQ19" s="90"/>
    </row>
    <row r="20" spans="1:43">
      <c r="A20" s="60"/>
      <c r="B20" s="173"/>
      <c r="C20" s="102"/>
      <c r="D20" s="129"/>
      <c r="E20" s="187"/>
      <c r="F20" s="52"/>
      <c r="G20" s="107"/>
      <c r="H20" s="143"/>
      <c r="I20" s="89"/>
      <c r="J20" s="91"/>
      <c r="K20" s="89"/>
      <c r="L20" s="91"/>
      <c r="M20" s="89"/>
      <c r="N20" s="91"/>
      <c r="O20" s="88"/>
      <c r="P20" s="90"/>
      <c r="Q20" s="116"/>
      <c r="R20" s="89"/>
      <c r="S20" s="91"/>
      <c r="T20" s="89"/>
      <c r="U20" s="91"/>
      <c r="V20" s="89"/>
      <c r="W20" s="91"/>
      <c r="X20" s="88"/>
      <c r="Y20" s="90"/>
      <c r="Z20" s="188"/>
      <c r="AA20" s="89"/>
      <c r="AB20" s="91"/>
      <c r="AC20" s="89"/>
      <c r="AD20" s="91"/>
      <c r="AE20" s="89"/>
      <c r="AF20" s="91"/>
      <c r="AG20" s="88"/>
      <c r="AH20" s="90"/>
      <c r="AI20" s="188"/>
      <c r="AJ20" s="89"/>
      <c r="AK20" s="91"/>
      <c r="AL20" s="89"/>
      <c r="AM20" s="91"/>
      <c r="AN20" s="89"/>
      <c r="AO20" s="91"/>
      <c r="AP20" s="88"/>
      <c r="AQ20" s="90"/>
    </row>
    <row r="21" spans="1:43">
      <c r="A21" s="48"/>
      <c r="B21" s="173" t="s">
        <v>275</v>
      </c>
      <c r="C21" s="170">
        <v>639</v>
      </c>
      <c r="D21" s="171">
        <v>41036</v>
      </c>
      <c r="E21" s="52">
        <v>827</v>
      </c>
      <c r="F21" s="52" t="s">
        <v>59</v>
      </c>
      <c r="G21" s="180" t="s">
        <v>225</v>
      </c>
      <c r="H21" s="47" t="s">
        <v>224</v>
      </c>
      <c r="I21" s="44" t="s">
        <v>89</v>
      </c>
      <c r="J21" s="45">
        <v>0</v>
      </c>
      <c r="K21" s="53">
        <v>0</v>
      </c>
      <c r="L21" s="54">
        <v>0</v>
      </c>
      <c r="M21" s="53">
        <v>0</v>
      </c>
      <c r="N21" s="54">
        <v>0</v>
      </c>
      <c r="O21" s="53" t="s">
        <v>89</v>
      </c>
      <c r="P21" s="54">
        <v>0</v>
      </c>
      <c r="Q21" s="46"/>
      <c r="R21" s="44">
        <v>0</v>
      </c>
      <c r="S21" s="45">
        <v>0</v>
      </c>
      <c r="T21" s="53">
        <v>0</v>
      </c>
      <c r="U21" s="54">
        <v>0</v>
      </c>
      <c r="V21" s="53">
        <v>0</v>
      </c>
      <c r="W21" s="54">
        <v>0</v>
      </c>
      <c r="X21" s="53">
        <v>0</v>
      </c>
      <c r="Y21" s="54">
        <v>0</v>
      </c>
      <c r="Z21" s="46"/>
      <c r="AA21" s="53">
        <v>0</v>
      </c>
      <c r="AB21" s="54">
        <v>0</v>
      </c>
      <c r="AC21" s="53">
        <v>0</v>
      </c>
      <c r="AD21" s="54">
        <v>0</v>
      </c>
      <c r="AE21" s="53">
        <v>0</v>
      </c>
      <c r="AF21" s="54">
        <v>0</v>
      </c>
      <c r="AG21" s="53">
        <v>0</v>
      </c>
      <c r="AH21" s="54">
        <v>0</v>
      </c>
      <c r="AI21" s="55"/>
      <c r="AJ21" s="53">
        <v>0</v>
      </c>
      <c r="AK21" s="54">
        <v>0</v>
      </c>
      <c r="AL21" s="53">
        <v>0</v>
      </c>
      <c r="AM21" s="54">
        <v>0</v>
      </c>
      <c r="AN21" s="53">
        <v>0</v>
      </c>
      <c r="AO21" s="54">
        <v>0</v>
      </c>
      <c r="AP21" s="53">
        <v>0</v>
      </c>
      <c r="AQ21" s="54">
        <v>0</v>
      </c>
    </row>
    <row r="22" spans="1:43">
      <c r="A22" s="48"/>
      <c r="B22" s="173"/>
      <c r="C22" s="170"/>
      <c r="D22" s="171"/>
      <c r="E22" s="52"/>
      <c r="F22" s="52"/>
      <c r="G22" s="180"/>
      <c r="H22" s="47"/>
      <c r="I22" s="44"/>
      <c r="J22" s="45"/>
      <c r="K22" s="53"/>
      <c r="L22" s="54"/>
      <c r="M22" s="53"/>
      <c r="N22" s="54"/>
      <c r="O22" s="53"/>
      <c r="P22" s="54"/>
      <c r="Q22" s="46"/>
      <c r="R22" s="44"/>
      <c r="S22" s="45"/>
      <c r="T22" s="53"/>
      <c r="U22" s="54"/>
      <c r="V22" s="53"/>
      <c r="W22" s="54"/>
      <c r="X22" s="53"/>
      <c r="Y22" s="54"/>
      <c r="Z22" s="46"/>
      <c r="AA22" s="53"/>
      <c r="AB22" s="54"/>
      <c r="AC22" s="53"/>
      <c r="AD22" s="54"/>
      <c r="AE22" s="53"/>
      <c r="AF22" s="54"/>
      <c r="AG22" s="53"/>
      <c r="AH22" s="54"/>
      <c r="AI22" s="55"/>
      <c r="AJ22" s="53"/>
      <c r="AK22" s="54"/>
      <c r="AL22" s="53"/>
      <c r="AM22" s="54"/>
      <c r="AN22" s="53"/>
      <c r="AO22" s="54"/>
      <c r="AP22" s="53"/>
      <c r="AQ22" s="54"/>
    </row>
    <row r="23" spans="1:43">
      <c r="A23" s="48"/>
      <c r="B23" s="173"/>
      <c r="C23" s="170"/>
      <c r="D23" s="171"/>
      <c r="E23" s="52"/>
      <c r="F23" s="52"/>
      <c r="G23" s="180"/>
      <c r="H23" s="47"/>
      <c r="I23" s="44"/>
      <c r="J23" s="45"/>
      <c r="K23" s="53"/>
      <c r="L23" s="54"/>
      <c r="M23" s="53"/>
      <c r="N23" s="54"/>
      <c r="O23" s="53"/>
      <c r="P23" s="54"/>
      <c r="Q23" s="46"/>
      <c r="R23" s="44"/>
      <c r="S23" s="45"/>
      <c r="T23" s="53"/>
      <c r="U23" s="54"/>
      <c r="V23" s="53"/>
      <c r="W23" s="54"/>
      <c r="X23" s="53"/>
      <c r="Y23" s="54"/>
      <c r="Z23" s="46"/>
      <c r="AA23" s="53"/>
      <c r="AB23" s="54"/>
      <c r="AC23" s="53"/>
      <c r="AD23" s="54"/>
      <c r="AE23" s="53"/>
      <c r="AF23" s="54"/>
      <c r="AG23" s="53"/>
      <c r="AH23" s="54"/>
      <c r="AI23" s="55"/>
      <c r="AJ23" s="53"/>
      <c r="AK23" s="54"/>
      <c r="AL23" s="53"/>
      <c r="AM23" s="54"/>
      <c r="AN23" s="53"/>
      <c r="AO23" s="54"/>
      <c r="AP23" s="53"/>
      <c r="AQ23" s="54"/>
    </row>
    <row r="24" spans="1:43">
      <c r="A24" s="60"/>
      <c r="B24" s="173" t="s">
        <v>277</v>
      </c>
      <c r="C24" s="104">
        <v>540</v>
      </c>
      <c r="D24" s="68">
        <v>40984</v>
      </c>
      <c r="E24" s="186">
        <v>859</v>
      </c>
      <c r="F24" s="52" t="s">
        <v>61</v>
      </c>
      <c r="G24" s="80" t="s">
        <v>108</v>
      </c>
      <c r="H24" s="213" t="s">
        <v>74</v>
      </c>
      <c r="I24" s="89">
        <v>-0.3</v>
      </c>
      <c r="J24" s="91">
        <v>-0.3</v>
      </c>
      <c r="K24" s="89">
        <v>0</v>
      </c>
      <c r="L24" s="91">
        <v>0</v>
      </c>
      <c r="M24" s="89">
        <v>0</v>
      </c>
      <c r="N24" s="91">
        <v>0</v>
      </c>
      <c r="O24" s="88">
        <f>SUM(I24,K24,M24)</f>
        <v>-0.3</v>
      </c>
      <c r="P24" s="90">
        <f>SUM(J24,L24,N24)</f>
        <v>-0.3</v>
      </c>
      <c r="Q24" s="116"/>
      <c r="R24" s="89">
        <v>-0.3</v>
      </c>
      <c r="S24" s="91">
        <v>-0.3</v>
      </c>
      <c r="T24" s="89">
        <v>0</v>
      </c>
      <c r="U24" s="91">
        <v>0</v>
      </c>
      <c r="V24" s="89">
        <v>0</v>
      </c>
      <c r="W24" s="91">
        <v>0</v>
      </c>
      <c r="X24" s="88">
        <f>SUM(R24,T24,V24)</f>
        <v>-0.3</v>
      </c>
      <c r="Y24" s="90">
        <f>SUM(S24,U24,W24)</f>
        <v>-0.3</v>
      </c>
      <c r="Z24" s="188"/>
      <c r="AA24" s="89">
        <v>-0.3</v>
      </c>
      <c r="AB24" s="91">
        <v>-0.3</v>
      </c>
      <c r="AC24" s="89">
        <v>0</v>
      </c>
      <c r="AD24" s="91">
        <v>0</v>
      </c>
      <c r="AE24" s="89">
        <v>0</v>
      </c>
      <c r="AF24" s="91">
        <v>0</v>
      </c>
      <c r="AG24" s="88">
        <f>SUM(AA24,AC24,AE24)</f>
        <v>-0.3</v>
      </c>
      <c r="AH24" s="90">
        <f>SUM(AB24,AD24,AF24)</f>
        <v>-0.3</v>
      </c>
      <c r="AI24" s="188"/>
      <c r="AJ24" s="89">
        <v>-0.3</v>
      </c>
      <c r="AK24" s="91">
        <v>-0.3</v>
      </c>
      <c r="AL24" s="89">
        <v>0</v>
      </c>
      <c r="AM24" s="91">
        <v>0</v>
      </c>
      <c r="AN24" s="89">
        <v>0</v>
      </c>
      <c r="AO24" s="91">
        <v>0</v>
      </c>
      <c r="AP24" s="88">
        <f>SUM(AJ24,AL24,AN24)</f>
        <v>-0.3</v>
      </c>
      <c r="AQ24" s="90">
        <f>SUM(AK24,AM24,AO24)</f>
        <v>-0.3</v>
      </c>
    </row>
    <row r="25" spans="1:43">
      <c r="A25" s="60"/>
      <c r="B25" s="173" t="s">
        <v>322</v>
      </c>
      <c r="C25" s="105">
        <v>337</v>
      </c>
      <c r="D25" s="128">
        <v>40942</v>
      </c>
      <c r="E25" s="187">
        <v>5701</v>
      </c>
      <c r="F25" s="52" t="s">
        <v>74</v>
      </c>
      <c r="G25" s="108" t="s">
        <v>135</v>
      </c>
      <c r="H25" s="142" t="s">
        <v>74</v>
      </c>
      <c r="I25" s="89">
        <v>0</v>
      </c>
      <c r="J25" s="91">
        <v>0</v>
      </c>
      <c r="K25" s="88">
        <v>0</v>
      </c>
      <c r="L25" s="90">
        <v>0</v>
      </c>
      <c r="M25" s="89">
        <v>0</v>
      </c>
      <c r="N25" s="91">
        <v>0</v>
      </c>
      <c r="O25" s="88">
        <v>0</v>
      </c>
      <c r="P25" s="90">
        <v>0</v>
      </c>
      <c r="Q25" s="116"/>
      <c r="R25" s="89">
        <v>0</v>
      </c>
      <c r="S25" s="91">
        <v>0</v>
      </c>
      <c r="T25" s="88">
        <v>0</v>
      </c>
      <c r="U25" s="90">
        <v>0</v>
      </c>
      <c r="V25" s="89">
        <v>0</v>
      </c>
      <c r="W25" s="91">
        <v>0</v>
      </c>
      <c r="X25" s="88">
        <v>0</v>
      </c>
      <c r="Y25" s="90">
        <v>0</v>
      </c>
      <c r="Z25" s="188"/>
      <c r="AA25" s="89">
        <v>0</v>
      </c>
      <c r="AB25" s="91">
        <v>0</v>
      </c>
      <c r="AC25" s="88">
        <v>0</v>
      </c>
      <c r="AD25" s="90">
        <v>0</v>
      </c>
      <c r="AE25" s="89">
        <v>0</v>
      </c>
      <c r="AF25" s="91">
        <v>0</v>
      </c>
      <c r="AG25" s="88">
        <v>0</v>
      </c>
      <c r="AH25" s="90">
        <v>0</v>
      </c>
      <c r="AI25" s="188"/>
      <c r="AJ25" s="89">
        <v>0</v>
      </c>
      <c r="AK25" s="91">
        <v>0</v>
      </c>
      <c r="AL25" s="88">
        <v>0</v>
      </c>
      <c r="AM25" s="90">
        <v>0</v>
      </c>
      <c r="AN25" s="89">
        <v>0</v>
      </c>
      <c r="AO25" s="91">
        <v>0</v>
      </c>
      <c r="AP25" s="88">
        <v>0</v>
      </c>
      <c r="AQ25" s="90">
        <v>0</v>
      </c>
    </row>
    <row r="26" spans="1:43">
      <c r="A26" s="60"/>
      <c r="B26" s="173" t="s">
        <v>322</v>
      </c>
      <c r="C26" s="78">
        <v>578</v>
      </c>
      <c r="D26" s="126">
        <v>41015</v>
      </c>
      <c r="E26" s="187">
        <v>5701</v>
      </c>
      <c r="F26" s="52" t="s">
        <v>74</v>
      </c>
      <c r="G26" s="190" t="s">
        <v>176</v>
      </c>
      <c r="H26" s="142" t="s">
        <v>74</v>
      </c>
      <c r="I26" s="111">
        <v>100</v>
      </c>
      <c r="J26" s="113">
        <v>0</v>
      </c>
      <c r="K26" s="111">
        <v>0</v>
      </c>
      <c r="L26" s="113">
        <v>0</v>
      </c>
      <c r="M26" s="111">
        <v>0</v>
      </c>
      <c r="N26" s="113">
        <v>0</v>
      </c>
      <c r="O26" s="111">
        <v>100</v>
      </c>
      <c r="P26" s="113">
        <v>0</v>
      </c>
      <c r="Q26" s="119"/>
      <c r="R26" s="111">
        <v>-100</v>
      </c>
      <c r="S26" s="113">
        <v>0</v>
      </c>
      <c r="T26" s="111">
        <v>0</v>
      </c>
      <c r="U26" s="113">
        <v>0</v>
      </c>
      <c r="V26" s="111">
        <v>0</v>
      </c>
      <c r="W26" s="113">
        <v>0</v>
      </c>
      <c r="X26" s="111">
        <v>-100</v>
      </c>
      <c r="Y26" s="113">
        <v>0</v>
      </c>
      <c r="Z26" s="46"/>
      <c r="AA26" s="53">
        <v>0</v>
      </c>
      <c r="AB26" s="54">
        <v>0</v>
      </c>
      <c r="AC26" s="53">
        <v>0</v>
      </c>
      <c r="AD26" s="54">
        <v>0</v>
      </c>
      <c r="AE26" s="53">
        <v>0</v>
      </c>
      <c r="AF26" s="54">
        <v>0</v>
      </c>
      <c r="AG26" s="111">
        <v>0</v>
      </c>
      <c r="AH26" s="113">
        <v>0</v>
      </c>
      <c r="AI26" s="55"/>
      <c r="AJ26" s="53">
        <v>0</v>
      </c>
      <c r="AK26" s="54">
        <v>0</v>
      </c>
      <c r="AL26" s="53">
        <v>0</v>
      </c>
      <c r="AM26" s="54">
        <v>0</v>
      </c>
      <c r="AN26" s="53">
        <v>0</v>
      </c>
      <c r="AO26" s="54">
        <v>0</v>
      </c>
      <c r="AP26" s="111">
        <v>0</v>
      </c>
      <c r="AQ26" s="113">
        <v>0</v>
      </c>
    </row>
    <row r="27" spans="1:43">
      <c r="A27" s="60"/>
      <c r="B27" s="173" t="s">
        <v>300</v>
      </c>
      <c r="C27" s="102">
        <v>192</v>
      </c>
      <c r="D27" s="129">
        <v>40914</v>
      </c>
      <c r="E27" s="187">
        <v>7087</v>
      </c>
      <c r="F27" s="52" t="s">
        <v>76</v>
      </c>
      <c r="G27" s="107" t="s">
        <v>152</v>
      </c>
      <c r="H27" s="143" t="s">
        <v>74</v>
      </c>
      <c r="I27" s="89">
        <v>-9.9</v>
      </c>
      <c r="J27" s="91">
        <v>-29.4</v>
      </c>
      <c r="K27" s="89">
        <v>0</v>
      </c>
      <c r="L27" s="91">
        <v>0</v>
      </c>
      <c r="M27" s="89">
        <v>0</v>
      </c>
      <c r="N27" s="91">
        <v>0</v>
      </c>
      <c r="O27" s="88">
        <v>-9.9</v>
      </c>
      <c r="P27" s="90">
        <v>-29.4</v>
      </c>
      <c r="Q27" s="116"/>
      <c r="R27" s="89">
        <v>-27.5</v>
      </c>
      <c r="S27" s="91">
        <v>-27.5</v>
      </c>
      <c r="T27" s="89">
        <v>0</v>
      </c>
      <c r="U27" s="91">
        <v>0</v>
      </c>
      <c r="V27" s="89">
        <v>0</v>
      </c>
      <c r="W27" s="91">
        <v>0</v>
      </c>
      <c r="X27" s="88">
        <v>-27.5</v>
      </c>
      <c r="Y27" s="90">
        <v>-27.5</v>
      </c>
      <c r="Z27" s="188"/>
      <c r="AA27" s="89">
        <v>-30.5</v>
      </c>
      <c r="AB27" s="91">
        <v>-30.5</v>
      </c>
      <c r="AC27" s="89">
        <v>0</v>
      </c>
      <c r="AD27" s="91">
        <v>0</v>
      </c>
      <c r="AE27" s="89">
        <v>0</v>
      </c>
      <c r="AF27" s="91">
        <v>0</v>
      </c>
      <c r="AG27" s="88">
        <v>-30.5</v>
      </c>
      <c r="AH27" s="90">
        <v>-30.5</v>
      </c>
      <c r="AI27" s="188"/>
      <c r="AJ27" s="89">
        <v>-33.1</v>
      </c>
      <c r="AK27" s="91">
        <v>-33.1</v>
      </c>
      <c r="AL27" s="89">
        <v>0</v>
      </c>
      <c r="AM27" s="91">
        <v>0</v>
      </c>
      <c r="AN27" s="89">
        <v>0</v>
      </c>
      <c r="AO27" s="91">
        <v>0</v>
      </c>
      <c r="AP27" s="88">
        <v>-33.1</v>
      </c>
      <c r="AQ27" s="90">
        <v>-33.1</v>
      </c>
    </row>
    <row r="28" spans="1:43">
      <c r="A28" s="60"/>
      <c r="B28" s="173" t="s">
        <v>300</v>
      </c>
      <c r="C28" s="102">
        <v>557</v>
      </c>
      <c r="D28" s="129">
        <v>40984</v>
      </c>
      <c r="E28" s="187">
        <v>7087</v>
      </c>
      <c r="F28" s="52" t="s">
        <v>76</v>
      </c>
      <c r="G28" s="107" t="s">
        <v>154</v>
      </c>
      <c r="H28" s="204" t="s">
        <v>74</v>
      </c>
      <c r="I28" s="89">
        <v>0</v>
      </c>
      <c r="J28" s="91">
        <v>-0.7</v>
      </c>
      <c r="K28" s="89">
        <v>0</v>
      </c>
      <c r="L28" s="91">
        <v>0</v>
      </c>
      <c r="M28" s="89">
        <v>0</v>
      </c>
      <c r="N28" s="91">
        <v>0</v>
      </c>
      <c r="O28" s="88">
        <f>SUM(I28,K28,M28)</f>
        <v>0</v>
      </c>
      <c r="P28" s="90">
        <f>SUM(J28,L28,N28)</f>
        <v>-0.7</v>
      </c>
      <c r="Q28" s="116"/>
      <c r="R28" s="89">
        <v>0</v>
      </c>
      <c r="S28" s="91">
        <v>-0.7</v>
      </c>
      <c r="T28" s="89">
        <v>0</v>
      </c>
      <c r="U28" s="91">
        <v>0</v>
      </c>
      <c r="V28" s="89">
        <v>0</v>
      </c>
      <c r="W28" s="91">
        <v>0</v>
      </c>
      <c r="X28" s="88">
        <f>SUM(R28,T28,V28)</f>
        <v>0</v>
      </c>
      <c r="Y28" s="90">
        <f>SUM(S28,U28,W28)</f>
        <v>-0.7</v>
      </c>
      <c r="Z28" s="188"/>
      <c r="AA28" s="89">
        <v>-0.6</v>
      </c>
      <c r="AB28" s="91">
        <v>-0.7</v>
      </c>
      <c r="AC28" s="89">
        <v>0</v>
      </c>
      <c r="AD28" s="91">
        <v>0</v>
      </c>
      <c r="AE28" s="89">
        <v>0</v>
      </c>
      <c r="AF28" s="91">
        <v>0</v>
      </c>
      <c r="AG28" s="88">
        <f>SUM(AA28,AC28,AE28)</f>
        <v>-0.6</v>
      </c>
      <c r="AH28" s="90">
        <f>SUM(AB28,AD28,AF28)</f>
        <v>-0.7</v>
      </c>
      <c r="AI28" s="188"/>
      <c r="AJ28" s="89">
        <v>-0.7</v>
      </c>
      <c r="AK28" s="91">
        <v>-0.7</v>
      </c>
      <c r="AL28" s="89">
        <v>0</v>
      </c>
      <c r="AM28" s="91">
        <v>0</v>
      </c>
      <c r="AN28" s="89">
        <v>0</v>
      </c>
      <c r="AO28" s="91">
        <v>0</v>
      </c>
      <c r="AP28" s="88">
        <f>SUM(AJ28,AL28,AN28)</f>
        <v>-0.7</v>
      </c>
      <c r="AQ28" s="90">
        <f>SUM(AK28,AM28,AO28)</f>
        <v>-0.7</v>
      </c>
    </row>
    <row r="29" spans="1:43">
      <c r="A29" s="60"/>
      <c r="B29" s="173" t="s">
        <v>300</v>
      </c>
      <c r="C29" s="102">
        <v>559</v>
      </c>
      <c r="D29" s="129">
        <v>40984</v>
      </c>
      <c r="E29" s="187">
        <v>7087</v>
      </c>
      <c r="F29" s="52" t="s">
        <v>76</v>
      </c>
      <c r="G29" s="107" t="s">
        <v>153</v>
      </c>
      <c r="H29" s="204" t="s">
        <v>74</v>
      </c>
      <c r="I29" s="89">
        <v>0</v>
      </c>
      <c r="J29" s="91">
        <v>0</v>
      </c>
      <c r="K29" s="89">
        <v>0</v>
      </c>
      <c r="L29" s="91">
        <v>0</v>
      </c>
      <c r="M29" s="89">
        <v>0</v>
      </c>
      <c r="N29" s="91">
        <v>0</v>
      </c>
      <c r="O29" s="88">
        <v>0</v>
      </c>
      <c r="P29" s="90">
        <v>0</v>
      </c>
      <c r="Q29" s="116"/>
      <c r="R29" s="89">
        <v>0</v>
      </c>
      <c r="S29" s="91">
        <v>0</v>
      </c>
      <c r="T29" s="89">
        <v>0</v>
      </c>
      <c r="U29" s="91">
        <v>0</v>
      </c>
      <c r="V29" s="89">
        <v>0</v>
      </c>
      <c r="W29" s="91">
        <v>0</v>
      </c>
      <c r="X29" s="88">
        <v>0</v>
      </c>
      <c r="Y29" s="90">
        <v>0</v>
      </c>
      <c r="Z29" s="188"/>
      <c r="AA29" s="89">
        <v>0</v>
      </c>
      <c r="AB29" s="91">
        <v>0</v>
      </c>
      <c r="AC29" s="89">
        <v>0</v>
      </c>
      <c r="AD29" s="91">
        <v>0</v>
      </c>
      <c r="AE29" s="89">
        <v>0</v>
      </c>
      <c r="AF29" s="91">
        <v>0</v>
      </c>
      <c r="AG29" s="88">
        <v>0</v>
      </c>
      <c r="AH29" s="90">
        <v>0</v>
      </c>
      <c r="AI29" s="188"/>
      <c r="AJ29" s="89">
        <v>-8.4</v>
      </c>
      <c r="AK29" s="91">
        <v>0</v>
      </c>
      <c r="AL29" s="70">
        <v>0</v>
      </c>
      <c r="AM29" s="91">
        <v>0</v>
      </c>
      <c r="AN29" s="89">
        <v>0</v>
      </c>
      <c r="AO29" s="91">
        <v>0</v>
      </c>
      <c r="AP29" s="88">
        <f>SUM(AJ29,AL29,AN29)</f>
        <v>-8.4</v>
      </c>
      <c r="AQ29" s="90">
        <v>0</v>
      </c>
    </row>
    <row r="30" spans="1:43">
      <c r="A30" s="60"/>
      <c r="B30" s="173" t="s">
        <v>300</v>
      </c>
      <c r="C30" s="102">
        <v>45</v>
      </c>
      <c r="D30" s="129">
        <v>40850</v>
      </c>
      <c r="E30" s="187">
        <v>7087</v>
      </c>
      <c r="F30" s="52" t="s">
        <v>76</v>
      </c>
      <c r="G30" s="107" t="s">
        <v>155</v>
      </c>
      <c r="H30" s="204" t="s">
        <v>74</v>
      </c>
      <c r="I30" s="70" t="s">
        <v>90</v>
      </c>
      <c r="J30" s="71" t="s">
        <v>90</v>
      </c>
      <c r="K30" s="89">
        <v>0</v>
      </c>
      <c r="L30" s="91">
        <v>0</v>
      </c>
      <c r="M30" s="89">
        <v>0</v>
      </c>
      <c r="N30" s="91">
        <v>0</v>
      </c>
      <c r="O30" s="70" t="s">
        <v>90</v>
      </c>
      <c r="P30" s="71" t="s">
        <v>90</v>
      </c>
      <c r="Q30" s="116"/>
      <c r="R30" s="70" t="s">
        <v>90</v>
      </c>
      <c r="S30" s="71" t="s">
        <v>90</v>
      </c>
      <c r="T30" s="89">
        <v>0</v>
      </c>
      <c r="U30" s="91">
        <v>0</v>
      </c>
      <c r="V30" s="89">
        <v>0</v>
      </c>
      <c r="W30" s="91">
        <v>0</v>
      </c>
      <c r="X30" s="70" t="s">
        <v>90</v>
      </c>
      <c r="Y30" s="71" t="s">
        <v>90</v>
      </c>
      <c r="Z30" s="188"/>
      <c r="AA30" s="70" t="s">
        <v>90</v>
      </c>
      <c r="AB30" s="71" t="s">
        <v>90</v>
      </c>
      <c r="AC30" s="89">
        <v>0</v>
      </c>
      <c r="AD30" s="91">
        <v>0</v>
      </c>
      <c r="AE30" s="89">
        <v>0</v>
      </c>
      <c r="AF30" s="91">
        <v>0</v>
      </c>
      <c r="AG30" s="70" t="s">
        <v>90</v>
      </c>
      <c r="AH30" s="71" t="s">
        <v>90</v>
      </c>
      <c r="AI30" s="188"/>
      <c r="AJ30" s="70" t="s">
        <v>90</v>
      </c>
      <c r="AK30" s="71" t="s">
        <v>90</v>
      </c>
      <c r="AL30" s="89">
        <v>0</v>
      </c>
      <c r="AM30" s="91">
        <v>0</v>
      </c>
      <c r="AN30" s="89">
        <v>0</v>
      </c>
      <c r="AO30" s="91">
        <v>0</v>
      </c>
      <c r="AP30" s="70" t="s">
        <v>90</v>
      </c>
      <c r="AQ30" s="71" t="s">
        <v>90</v>
      </c>
    </row>
    <row r="31" spans="1:43">
      <c r="A31" s="60"/>
      <c r="B31" s="173" t="s">
        <v>300</v>
      </c>
      <c r="C31" s="102">
        <v>47</v>
      </c>
      <c r="D31" s="129">
        <v>40850</v>
      </c>
      <c r="E31" s="187">
        <v>7087</v>
      </c>
      <c r="F31" s="52" t="s">
        <v>76</v>
      </c>
      <c r="G31" s="107" t="s">
        <v>156</v>
      </c>
      <c r="H31" s="204" t="s">
        <v>74</v>
      </c>
      <c r="I31" s="70" t="s">
        <v>90</v>
      </c>
      <c r="J31" s="71" t="s">
        <v>90</v>
      </c>
      <c r="K31" s="89">
        <v>0</v>
      </c>
      <c r="L31" s="91">
        <v>0</v>
      </c>
      <c r="M31" s="89">
        <v>0</v>
      </c>
      <c r="N31" s="91">
        <v>0</v>
      </c>
      <c r="O31" s="70" t="s">
        <v>90</v>
      </c>
      <c r="P31" s="71" t="s">
        <v>90</v>
      </c>
      <c r="Q31" s="148"/>
      <c r="R31" s="70" t="s">
        <v>90</v>
      </c>
      <c r="S31" s="71" t="s">
        <v>90</v>
      </c>
      <c r="T31" s="89">
        <v>0</v>
      </c>
      <c r="U31" s="91">
        <v>0</v>
      </c>
      <c r="V31" s="89">
        <v>0</v>
      </c>
      <c r="W31" s="91">
        <v>0</v>
      </c>
      <c r="X31" s="70" t="s">
        <v>90</v>
      </c>
      <c r="Y31" s="71" t="s">
        <v>90</v>
      </c>
      <c r="Z31" s="188"/>
      <c r="AA31" s="70" t="s">
        <v>90</v>
      </c>
      <c r="AB31" s="71" t="s">
        <v>90</v>
      </c>
      <c r="AC31" s="89">
        <v>0</v>
      </c>
      <c r="AD31" s="91">
        <v>0</v>
      </c>
      <c r="AE31" s="89">
        <v>0</v>
      </c>
      <c r="AF31" s="91">
        <v>0</v>
      </c>
      <c r="AG31" s="70" t="s">
        <v>90</v>
      </c>
      <c r="AH31" s="71" t="s">
        <v>90</v>
      </c>
      <c r="AI31" s="148"/>
      <c r="AJ31" s="70" t="s">
        <v>90</v>
      </c>
      <c r="AK31" s="71" t="s">
        <v>90</v>
      </c>
      <c r="AL31" s="89">
        <v>0</v>
      </c>
      <c r="AM31" s="91">
        <v>0</v>
      </c>
      <c r="AN31" s="89">
        <v>0</v>
      </c>
      <c r="AO31" s="91">
        <v>0</v>
      </c>
      <c r="AP31" s="70" t="s">
        <v>90</v>
      </c>
      <c r="AQ31" s="71" t="s">
        <v>90</v>
      </c>
    </row>
    <row r="32" spans="1:43">
      <c r="A32" s="60"/>
      <c r="B32" s="173" t="s">
        <v>293</v>
      </c>
      <c r="C32" s="102">
        <v>336</v>
      </c>
      <c r="D32" s="131">
        <v>40942</v>
      </c>
      <c r="E32" s="187">
        <v>7099</v>
      </c>
      <c r="F32" s="52" t="s">
        <v>78</v>
      </c>
      <c r="G32" s="134" t="s">
        <v>168</v>
      </c>
      <c r="H32" s="143" t="s">
        <v>74</v>
      </c>
      <c r="I32" s="89">
        <v>0</v>
      </c>
      <c r="J32" s="91">
        <v>0</v>
      </c>
      <c r="K32" s="88">
        <v>0</v>
      </c>
      <c r="L32" s="90">
        <v>0</v>
      </c>
      <c r="M32" s="89">
        <v>0</v>
      </c>
      <c r="N32" s="91">
        <v>0</v>
      </c>
      <c r="O32" s="88">
        <v>0</v>
      </c>
      <c r="P32" s="90">
        <v>0</v>
      </c>
      <c r="Q32" s="116"/>
      <c r="R32" s="89">
        <v>0</v>
      </c>
      <c r="S32" s="91">
        <v>0</v>
      </c>
      <c r="T32" s="88">
        <v>0</v>
      </c>
      <c r="U32" s="90">
        <v>0</v>
      </c>
      <c r="V32" s="89">
        <v>0</v>
      </c>
      <c r="W32" s="91">
        <v>0</v>
      </c>
      <c r="X32" s="88">
        <v>0</v>
      </c>
      <c r="Y32" s="90">
        <v>0</v>
      </c>
      <c r="Z32" s="188"/>
      <c r="AA32" s="89">
        <v>0</v>
      </c>
      <c r="AB32" s="91">
        <v>0</v>
      </c>
      <c r="AC32" s="88">
        <v>0</v>
      </c>
      <c r="AD32" s="90">
        <v>0</v>
      </c>
      <c r="AE32" s="89">
        <v>0</v>
      </c>
      <c r="AF32" s="91">
        <v>0</v>
      </c>
      <c r="AG32" s="88">
        <v>0</v>
      </c>
      <c r="AH32" s="90">
        <v>0</v>
      </c>
      <c r="AI32" s="188"/>
      <c r="AJ32" s="89">
        <v>0</v>
      </c>
      <c r="AK32" s="91">
        <v>0</v>
      </c>
      <c r="AL32" s="88">
        <v>0</v>
      </c>
      <c r="AM32" s="90">
        <v>0</v>
      </c>
      <c r="AN32" s="89">
        <v>0</v>
      </c>
      <c r="AO32" s="91">
        <v>0</v>
      </c>
      <c r="AP32" s="88">
        <v>0</v>
      </c>
      <c r="AQ32" s="90">
        <v>0</v>
      </c>
    </row>
    <row r="33" spans="1:43">
      <c r="A33" s="60"/>
      <c r="B33" s="173" t="s">
        <v>303</v>
      </c>
      <c r="C33" s="170">
        <v>668</v>
      </c>
      <c r="D33" s="171">
        <v>41044</v>
      </c>
      <c r="E33" s="75">
        <v>7117</v>
      </c>
      <c r="F33" s="52" t="s">
        <v>48</v>
      </c>
      <c r="G33" s="60" t="s">
        <v>329</v>
      </c>
      <c r="H33" s="47" t="s">
        <v>74</v>
      </c>
      <c r="I33" s="44">
        <v>-1</v>
      </c>
      <c r="J33" s="45">
        <v>-10</v>
      </c>
      <c r="K33" s="53">
        <v>0</v>
      </c>
      <c r="L33" s="54">
        <v>0</v>
      </c>
      <c r="M33" s="53">
        <v>0</v>
      </c>
      <c r="N33" s="54">
        <v>0</v>
      </c>
      <c r="O33" s="53">
        <v>-1</v>
      </c>
      <c r="P33" s="54">
        <v>-10</v>
      </c>
      <c r="Q33" s="46"/>
      <c r="R33" s="44">
        <v>-4.2</v>
      </c>
      <c r="S33" s="45">
        <v>-10</v>
      </c>
      <c r="T33" s="53">
        <v>0</v>
      </c>
      <c r="U33" s="54">
        <v>0</v>
      </c>
      <c r="V33" s="53">
        <v>0</v>
      </c>
      <c r="W33" s="54">
        <v>0</v>
      </c>
      <c r="X33" s="53">
        <v>-4.2</v>
      </c>
      <c r="Y33" s="54">
        <v>-10</v>
      </c>
      <c r="Z33" s="46"/>
      <c r="AA33" s="44">
        <v>-6.3</v>
      </c>
      <c r="AB33" s="45">
        <v>-10</v>
      </c>
      <c r="AC33" s="53">
        <v>0</v>
      </c>
      <c r="AD33" s="54">
        <v>0</v>
      </c>
      <c r="AE33" s="53">
        <v>0</v>
      </c>
      <c r="AF33" s="54">
        <v>0</v>
      </c>
      <c r="AG33" s="53">
        <v>-6.3</v>
      </c>
      <c r="AH33" s="54">
        <v>-10</v>
      </c>
      <c r="AI33" s="55"/>
      <c r="AJ33" s="44">
        <v>-8.4</v>
      </c>
      <c r="AK33" s="45">
        <v>-10</v>
      </c>
      <c r="AL33" s="53">
        <v>0</v>
      </c>
      <c r="AM33" s="54">
        <v>0</v>
      </c>
      <c r="AN33" s="53">
        <v>0</v>
      </c>
      <c r="AO33" s="54">
        <v>0</v>
      </c>
      <c r="AP33" s="53">
        <v>-8.4</v>
      </c>
      <c r="AQ33" s="54">
        <v>-10</v>
      </c>
    </row>
    <row r="34" spans="1:43">
      <c r="A34" s="60"/>
      <c r="B34" s="173" t="s">
        <v>303</v>
      </c>
      <c r="C34" s="170">
        <v>668</v>
      </c>
      <c r="D34" s="171">
        <v>41044</v>
      </c>
      <c r="E34" s="75">
        <v>7117</v>
      </c>
      <c r="F34" s="52" t="s">
        <v>48</v>
      </c>
      <c r="G34" s="60" t="s">
        <v>330</v>
      </c>
      <c r="H34" s="47" t="s">
        <v>74</v>
      </c>
      <c r="I34" s="44">
        <v>0</v>
      </c>
      <c r="J34" s="45">
        <v>-10</v>
      </c>
      <c r="K34" s="53">
        <v>0</v>
      </c>
      <c r="L34" s="54">
        <v>0</v>
      </c>
      <c r="M34" s="53">
        <v>0</v>
      </c>
      <c r="N34" s="54">
        <v>0</v>
      </c>
      <c r="O34" s="53">
        <v>0</v>
      </c>
      <c r="P34" s="54">
        <v>-10</v>
      </c>
      <c r="Q34" s="46"/>
      <c r="R34" s="44">
        <v>-2.5</v>
      </c>
      <c r="S34" s="45">
        <v>-10</v>
      </c>
      <c r="T34" s="53">
        <v>0</v>
      </c>
      <c r="U34" s="54">
        <v>0</v>
      </c>
      <c r="V34" s="53">
        <v>0</v>
      </c>
      <c r="W34" s="54">
        <v>0</v>
      </c>
      <c r="X34" s="53">
        <v>-2.5</v>
      </c>
      <c r="Y34" s="54">
        <v>-10</v>
      </c>
      <c r="Z34" s="46"/>
      <c r="AA34" s="53">
        <v>-10</v>
      </c>
      <c r="AB34" s="54">
        <v>-10</v>
      </c>
      <c r="AC34" s="53">
        <v>0</v>
      </c>
      <c r="AD34" s="54">
        <v>0</v>
      </c>
      <c r="AE34" s="53">
        <v>0</v>
      </c>
      <c r="AF34" s="54">
        <v>0</v>
      </c>
      <c r="AG34" s="53">
        <v>-10</v>
      </c>
      <c r="AH34" s="54">
        <v>-10</v>
      </c>
      <c r="AI34" s="55"/>
      <c r="AJ34" s="53">
        <v>-10</v>
      </c>
      <c r="AK34" s="54">
        <v>-10</v>
      </c>
      <c r="AL34" s="53">
        <v>0</v>
      </c>
      <c r="AM34" s="54">
        <v>0</v>
      </c>
      <c r="AN34" s="53">
        <v>0</v>
      </c>
      <c r="AO34" s="54">
        <v>0</v>
      </c>
      <c r="AP34" s="53">
        <v>-10</v>
      </c>
      <c r="AQ34" s="54">
        <v>-10</v>
      </c>
    </row>
    <row r="35" spans="1:43">
      <c r="A35" s="60"/>
      <c r="B35" s="173"/>
      <c r="C35" s="170"/>
      <c r="D35" s="171"/>
      <c r="E35" s="75"/>
      <c r="F35" s="52"/>
      <c r="G35" s="60"/>
      <c r="H35" s="204" t="s">
        <v>206</v>
      </c>
      <c r="I35" s="44">
        <f>SUM(I24:I34)</f>
        <v>88.8</v>
      </c>
      <c r="J35" s="45">
        <f t="shared" ref="J35:P35" si="4">SUM(J24:J34)</f>
        <v>-50.4</v>
      </c>
      <c r="K35" s="53">
        <f t="shared" si="4"/>
        <v>0</v>
      </c>
      <c r="L35" s="54">
        <f t="shared" si="4"/>
        <v>0</v>
      </c>
      <c r="M35" s="53">
        <f t="shared" si="4"/>
        <v>0</v>
      </c>
      <c r="N35" s="54">
        <f t="shared" si="4"/>
        <v>0</v>
      </c>
      <c r="O35" s="53">
        <f t="shared" si="4"/>
        <v>88.8</v>
      </c>
      <c r="P35" s="54">
        <f t="shared" si="4"/>
        <v>-50.4</v>
      </c>
      <c r="Q35" s="46"/>
      <c r="R35" s="44">
        <f>SUM(R24:R34)</f>
        <v>-134.5</v>
      </c>
      <c r="S35" s="45">
        <f t="shared" ref="S35:Y35" si="5">SUM(S24:S34)</f>
        <v>-48.5</v>
      </c>
      <c r="T35" s="53">
        <f t="shared" si="5"/>
        <v>0</v>
      </c>
      <c r="U35" s="54">
        <f t="shared" si="5"/>
        <v>0</v>
      </c>
      <c r="V35" s="53">
        <f t="shared" si="5"/>
        <v>0</v>
      </c>
      <c r="W35" s="54">
        <f t="shared" si="5"/>
        <v>0</v>
      </c>
      <c r="X35" s="53">
        <f t="shared" si="5"/>
        <v>-134.5</v>
      </c>
      <c r="Y35" s="54">
        <f t="shared" si="5"/>
        <v>-48.5</v>
      </c>
      <c r="Z35" s="46"/>
      <c r="AA35" s="44">
        <f>SUM(AA24:AA34)</f>
        <v>-47.7</v>
      </c>
      <c r="AB35" s="45">
        <f t="shared" ref="AB35:AH35" si="6">SUM(AB24:AB34)</f>
        <v>-51.5</v>
      </c>
      <c r="AC35" s="53">
        <f t="shared" si="6"/>
        <v>0</v>
      </c>
      <c r="AD35" s="54">
        <f t="shared" si="6"/>
        <v>0</v>
      </c>
      <c r="AE35" s="53">
        <f t="shared" si="6"/>
        <v>0</v>
      </c>
      <c r="AF35" s="54">
        <f t="shared" si="6"/>
        <v>0</v>
      </c>
      <c r="AG35" s="53">
        <f t="shared" si="6"/>
        <v>-47.7</v>
      </c>
      <c r="AH35" s="54">
        <f t="shared" si="6"/>
        <v>-51.5</v>
      </c>
      <c r="AI35" s="55"/>
      <c r="AJ35" s="44">
        <f>SUM(AJ24:AJ34)</f>
        <v>-60.9</v>
      </c>
      <c r="AK35" s="45">
        <f t="shared" ref="AK35:AQ35" si="7">SUM(AK24:AK34)</f>
        <v>-54.1</v>
      </c>
      <c r="AL35" s="53">
        <f t="shared" si="7"/>
        <v>0</v>
      </c>
      <c r="AM35" s="54">
        <f t="shared" si="7"/>
        <v>0</v>
      </c>
      <c r="AN35" s="53">
        <f t="shared" si="7"/>
        <v>0</v>
      </c>
      <c r="AO35" s="54">
        <f t="shared" si="7"/>
        <v>0</v>
      </c>
      <c r="AP35" s="53">
        <f t="shared" si="7"/>
        <v>-60.9</v>
      </c>
      <c r="AQ35" s="54">
        <f t="shared" si="7"/>
        <v>-54.1</v>
      </c>
    </row>
    <row r="36" spans="1:43">
      <c r="A36" s="60"/>
      <c r="B36" s="173"/>
      <c r="C36" s="170"/>
      <c r="D36" s="171"/>
      <c r="E36" s="75"/>
      <c r="F36" s="52"/>
      <c r="G36" s="60"/>
      <c r="H36" s="47"/>
      <c r="I36" s="44"/>
      <c r="J36" s="45"/>
      <c r="K36" s="53"/>
      <c r="L36" s="54"/>
      <c r="M36" s="53"/>
      <c r="N36" s="54"/>
      <c r="O36" s="53"/>
      <c r="P36" s="54"/>
      <c r="Q36" s="46"/>
      <c r="R36" s="44"/>
      <c r="S36" s="45"/>
      <c r="T36" s="53"/>
      <c r="U36" s="54"/>
      <c r="V36" s="53"/>
      <c r="W36" s="54"/>
      <c r="X36" s="53"/>
      <c r="Y36" s="54"/>
      <c r="Z36" s="46"/>
      <c r="AA36" s="53"/>
      <c r="AB36" s="54"/>
      <c r="AC36" s="53"/>
      <c r="AD36" s="54"/>
      <c r="AE36" s="53"/>
      <c r="AF36" s="54"/>
      <c r="AG36" s="53"/>
      <c r="AH36" s="54"/>
      <c r="AI36" s="55"/>
      <c r="AJ36" s="53"/>
      <c r="AK36" s="54"/>
      <c r="AL36" s="53"/>
      <c r="AM36" s="54"/>
      <c r="AN36" s="53"/>
      <c r="AO36" s="54"/>
      <c r="AP36" s="53"/>
      <c r="AQ36" s="54"/>
    </row>
    <row r="37" spans="1:43">
      <c r="A37" s="60"/>
      <c r="B37" s="173"/>
      <c r="C37" s="170"/>
      <c r="D37" s="171"/>
      <c r="E37" s="75"/>
      <c r="F37" s="52"/>
      <c r="G37" s="60"/>
      <c r="H37" s="47"/>
      <c r="I37" s="44"/>
      <c r="J37" s="45"/>
      <c r="K37" s="53"/>
      <c r="L37" s="54"/>
      <c r="M37" s="53"/>
      <c r="N37" s="54"/>
      <c r="O37" s="53"/>
      <c r="P37" s="54"/>
      <c r="Q37" s="46"/>
      <c r="R37" s="44"/>
      <c r="S37" s="45"/>
      <c r="T37" s="53"/>
      <c r="U37" s="54"/>
      <c r="V37" s="53"/>
      <c r="W37" s="54"/>
      <c r="X37" s="53"/>
      <c r="Y37" s="54"/>
      <c r="Z37" s="46"/>
      <c r="AA37" s="53"/>
      <c r="AB37" s="54"/>
      <c r="AC37" s="53"/>
      <c r="AD37" s="54"/>
      <c r="AE37" s="53"/>
      <c r="AF37" s="54"/>
      <c r="AG37" s="53"/>
      <c r="AH37" s="54"/>
      <c r="AI37" s="55"/>
      <c r="AJ37" s="53"/>
      <c r="AK37" s="54"/>
      <c r="AL37" s="53"/>
      <c r="AM37" s="54"/>
      <c r="AN37" s="53"/>
      <c r="AO37" s="54"/>
      <c r="AP37" s="53"/>
      <c r="AQ37" s="54"/>
    </row>
    <row r="38" spans="1:43" ht="25.5">
      <c r="A38" s="60"/>
      <c r="B38" s="173" t="s">
        <v>293</v>
      </c>
      <c r="C38" s="170">
        <v>648</v>
      </c>
      <c r="D38" s="171">
        <v>41044</v>
      </c>
      <c r="E38" s="75">
        <v>5505</v>
      </c>
      <c r="F38" s="52" t="s">
        <v>71</v>
      </c>
      <c r="G38" s="48" t="s">
        <v>324</v>
      </c>
      <c r="H38" s="47" t="s">
        <v>325</v>
      </c>
      <c r="I38" s="88">
        <v>0</v>
      </c>
      <c r="J38" s="90">
        <v>0</v>
      </c>
      <c r="K38" s="88">
        <v>0</v>
      </c>
      <c r="L38" s="90">
        <v>0</v>
      </c>
      <c r="M38" s="88">
        <v>0</v>
      </c>
      <c r="N38" s="90">
        <v>0</v>
      </c>
      <c r="O38" s="88">
        <v>0</v>
      </c>
      <c r="P38" s="90">
        <v>0</v>
      </c>
      <c r="Q38" s="117"/>
      <c r="R38" s="88">
        <v>0</v>
      </c>
      <c r="S38" s="90">
        <v>0</v>
      </c>
      <c r="T38" s="88">
        <v>0</v>
      </c>
      <c r="U38" s="90">
        <v>0</v>
      </c>
      <c r="V38" s="88">
        <v>0</v>
      </c>
      <c r="W38" s="90">
        <v>0</v>
      </c>
      <c r="X38" s="88">
        <v>0</v>
      </c>
      <c r="Y38" s="90">
        <v>0</v>
      </c>
      <c r="Z38" s="189"/>
      <c r="AA38" s="88">
        <v>0</v>
      </c>
      <c r="AB38" s="90">
        <v>0</v>
      </c>
      <c r="AC38" s="88">
        <v>0</v>
      </c>
      <c r="AD38" s="90">
        <v>0</v>
      </c>
      <c r="AE38" s="88">
        <v>0</v>
      </c>
      <c r="AF38" s="90">
        <v>0</v>
      </c>
      <c r="AG38" s="88">
        <v>0</v>
      </c>
      <c r="AH38" s="90">
        <v>0</v>
      </c>
      <c r="AI38" s="189"/>
      <c r="AJ38" s="88">
        <v>0</v>
      </c>
      <c r="AK38" s="90">
        <v>0</v>
      </c>
      <c r="AL38" s="88">
        <v>0</v>
      </c>
      <c r="AM38" s="90">
        <v>0</v>
      </c>
      <c r="AN38" s="88">
        <v>0</v>
      </c>
      <c r="AO38" s="90">
        <v>0</v>
      </c>
      <c r="AP38" s="88">
        <v>0</v>
      </c>
      <c r="AQ38" s="90">
        <v>0</v>
      </c>
    </row>
    <row r="39" spans="1:43">
      <c r="A39" s="60"/>
      <c r="B39" s="173"/>
      <c r="C39" s="170"/>
      <c r="D39" s="171"/>
      <c r="E39" s="75"/>
      <c r="F39" s="52"/>
      <c r="G39" s="48"/>
      <c r="H39" s="47"/>
      <c r="I39" s="88"/>
      <c r="J39" s="90"/>
      <c r="K39" s="88"/>
      <c r="L39" s="90"/>
      <c r="M39" s="88"/>
      <c r="N39" s="90"/>
      <c r="O39" s="88"/>
      <c r="P39" s="90"/>
      <c r="Q39" s="117"/>
      <c r="R39" s="88"/>
      <c r="S39" s="90"/>
      <c r="T39" s="88"/>
      <c r="U39" s="90"/>
      <c r="V39" s="88"/>
      <c r="W39" s="90"/>
      <c r="X39" s="88"/>
      <c r="Y39" s="90"/>
      <c r="Z39" s="189"/>
      <c r="AA39" s="88"/>
      <c r="AB39" s="90"/>
      <c r="AC39" s="88"/>
      <c r="AD39" s="90"/>
      <c r="AE39" s="88"/>
      <c r="AF39" s="90"/>
      <c r="AG39" s="88"/>
      <c r="AH39" s="90"/>
      <c r="AI39" s="189"/>
      <c r="AJ39" s="88"/>
      <c r="AK39" s="90"/>
      <c r="AL39" s="88"/>
      <c r="AM39" s="90"/>
      <c r="AN39" s="88"/>
      <c r="AO39" s="90"/>
      <c r="AP39" s="88"/>
      <c r="AQ39" s="90"/>
    </row>
    <row r="40" spans="1:43">
      <c r="A40" s="60"/>
      <c r="B40" s="173"/>
      <c r="C40" s="170"/>
      <c r="D40" s="171"/>
      <c r="E40" s="75"/>
      <c r="F40" s="52"/>
      <c r="G40" s="48"/>
      <c r="H40" s="47"/>
      <c r="I40" s="88"/>
      <c r="J40" s="90"/>
      <c r="K40" s="88"/>
      <c r="L40" s="90"/>
      <c r="M40" s="88"/>
      <c r="N40" s="90"/>
      <c r="O40" s="88"/>
      <c r="P40" s="90"/>
      <c r="Q40" s="117"/>
      <c r="R40" s="88"/>
      <c r="S40" s="90"/>
      <c r="T40" s="88"/>
      <c r="U40" s="90"/>
      <c r="V40" s="88"/>
      <c r="W40" s="90"/>
      <c r="X40" s="88"/>
      <c r="Y40" s="90"/>
      <c r="Z40" s="189"/>
      <c r="AA40" s="88"/>
      <c r="AB40" s="90"/>
      <c r="AC40" s="88"/>
      <c r="AD40" s="90"/>
      <c r="AE40" s="88"/>
      <c r="AF40" s="90"/>
      <c r="AG40" s="88"/>
      <c r="AH40" s="90"/>
      <c r="AI40" s="189"/>
      <c r="AJ40" s="88"/>
      <c r="AK40" s="90"/>
      <c r="AL40" s="88"/>
      <c r="AM40" s="90"/>
      <c r="AN40" s="88"/>
      <c r="AO40" s="90"/>
      <c r="AP40" s="88"/>
      <c r="AQ40" s="90"/>
    </row>
    <row r="41" spans="1:43">
      <c r="A41" s="60"/>
      <c r="B41" s="173" t="s">
        <v>288</v>
      </c>
      <c r="C41" s="104">
        <v>610</v>
      </c>
      <c r="D41" s="94">
        <v>41024</v>
      </c>
      <c r="E41" s="187">
        <v>5001</v>
      </c>
      <c r="F41" s="52" t="s">
        <v>66</v>
      </c>
      <c r="G41" s="152" t="s">
        <v>195</v>
      </c>
      <c r="H41" s="141" t="s">
        <v>354</v>
      </c>
      <c r="I41" s="88">
        <v>-2.6</v>
      </c>
      <c r="J41" s="90">
        <v>-2.6</v>
      </c>
      <c r="K41" s="88">
        <v>2.6</v>
      </c>
      <c r="L41" s="90">
        <v>2.6</v>
      </c>
      <c r="M41" s="88">
        <v>0</v>
      </c>
      <c r="N41" s="90">
        <v>0</v>
      </c>
      <c r="O41" s="114">
        <v>0</v>
      </c>
      <c r="P41" s="115">
        <v>0</v>
      </c>
      <c r="Q41" s="117"/>
      <c r="R41" s="88">
        <v>-2.6</v>
      </c>
      <c r="S41" s="90">
        <v>-2.6</v>
      </c>
      <c r="T41" s="88">
        <v>2.6</v>
      </c>
      <c r="U41" s="90">
        <v>2.6</v>
      </c>
      <c r="V41" s="88">
        <v>0</v>
      </c>
      <c r="W41" s="90">
        <v>0</v>
      </c>
      <c r="X41" s="114">
        <v>0</v>
      </c>
      <c r="Y41" s="115">
        <v>0</v>
      </c>
      <c r="Z41" s="189"/>
      <c r="AA41" s="88">
        <v>-2.6</v>
      </c>
      <c r="AB41" s="90">
        <v>-2.6</v>
      </c>
      <c r="AC41" s="88">
        <v>2.6</v>
      </c>
      <c r="AD41" s="90">
        <v>2.6</v>
      </c>
      <c r="AE41" s="88">
        <v>0</v>
      </c>
      <c r="AF41" s="90">
        <v>0</v>
      </c>
      <c r="AG41" s="114">
        <v>0</v>
      </c>
      <c r="AH41" s="115">
        <v>0</v>
      </c>
      <c r="AI41" s="189"/>
      <c r="AJ41" s="88">
        <v>-2.6</v>
      </c>
      <c r="AK41" s="90">
        <v>-2.6</v>
      </c>
      <c r="AL41" s="88">
        <v>2.6</v>
      </c>
      <c r="AM41" s="90">
        <v>2.6</v>
      </c>
      <c r="AN41" s="88">
        <v>0</v>
      </c>
      <c r="AO41" s="90">
        <v>0</v>
      </c>
      <c r="AP41" s="114">
        <v>0</v>
      </c>
      <c r="AQ41" s="115">
        <v>0</v>
      </c>
    </row>
    <row r="42" spans="1:43">
      <c r="A42" s="60"/>
      <c r="B42" s="173"/>
      <c r="C42" s="104"/>
      <c r="D42" s="94"/>
      <c r="E42" s="187"/>
      <c r="F42" s="52"/>
      <c r="G42" s="152"/>
      <c r="H42" s="141"/>
      <c r="I42" s="88"/>
      <c r="J42" s="90"/>
      <c r="K42" s="88"/>
      <c r="L42" s="90"/>
      <c r="M42" s="88"/>
      <c r="N42" s="90"/>
      <c r="O42" s="114"/>
      <c r="P42" s="115"/>
      <c r="Q42" s="117"/>
      <c r="R42" s="88"/>
      <c r="S42" s="90"/>
      <c r="T42" s="88"/>
      <c r="U42" s="90"/>
      <c r="V42" s="88"/>
      <c r="W42" s="90"/>
      <c r="X42" s="114"/>
      <c r="Y42" s="115"/>
      <c r="Z42" s="189"/>
      <c r="AA42" s="88"/>
      <c r="AB42" s="90"/>
      <c r="AC42" s="88"/>
      <c r="AD42" s="90"/>
      <c r="AE42" s="88"/>
      <c r="AF42" s="90"/>
      <c r="AG42" s="114"/>
      <c r="AH42" s="115"/>
      <c r="AI42" s="189"/>
      <c r="AJ42" s="88"/>
      <c r="AK42" s="90"/>
      <c r="AL42" s="88"/>
      <c r="AM42" s="90"/>
      <c r="AN42" s="88"/>
      <c r="AO42" s="90"/>
      <c r="AP42" s="114"/>
      <c r="AQ42" s="115"/>
    </row>
    <row r="43" spans="1:43">
      <c r="A43" s="60"/>
      <c r="B43" s="173"/>
      <c r="C43" s="104"/>
      <c r="D43" s="94"/>
      <c r="E43" s="187"/>
      <c r="F43" s="52"/>
      <c r="G43" s="152"/>
      <c r="H43" s="141"/>
      <c r="I43" s="88"/>
      <c r="J43" s="90"/>
      <c r="K43" s="88"/>
      <c r="L43" s="90"/>
      <c r="M43" s="88"/>
      <c r="N43" s="90"/>
      <c r="O43" s="114"/>
      <c r="P43" s="115"/>
      <c r="Q43" s="117"/>
      <c r="R43" s="88"/>
      <c r="S43" s="90"/>
      <c r="T43" s="88"/>
      <c r="U43" s="90"/>
      <c r="V43" s="88"/>
      <c r="W43" s="90"/>
      <c r="X43" s="114"/>
      <c r="Y43" s="115"/>
      <c r="Z43" s="189"/>
      <c r="AA43" s="88"/>
      <c r="AB43" s="90"/>
      <c r="AC43" s="88"/>
      <c r="AD43" s="90"/>
      <c r="AE43" s="88"/>
      <c r="AF43" s="90"/>
      <c r="AG43" s="114"/>
      <c r="AH43" s="115"/>
      <c r="AI43" s="189"/>
      <c r="AJ43" s="88"/>
      <c r="AK43" s="90"/>
      <c r="AL43" s="88"/>
      <c r="AM43" s="90"/>
      <c r="AN43" s="88"/>
      <c r="AO43" s="90"/>
      <c r="AP43" s="114"/>
      <c r="AQ43" s="115"/>
    </row>
    <row r="44" spans="1:43">
      <c r="A44" s="48"/>
      <c r="B44" s="173" t="s">
        <v>282</v>
      </c>
      <c r="C44" s="170">
        <v>618</v>
      </c>
      <c r="D44" s="171">
        <v>41036</v>
      </c>
      <c r="E44" s="75">
        <v>1165</v>
      </c>
      <c r="F44" s="52" t="s">
        <v>63</v>
      </c>
      <c r="G44" s="60" t="s">
        <v>231</v>
      </c>
      <c r="H44" s="47" t="s">
        <v>230</v>
      </c>
      <c r="I44" s="44" t="s">
        <v>89</v>
      </c>
      <c r="J44" s="45" t="s">
        <v>89</v>
      </c>
      <c r="K44" s="53" t="s">
        <v>89</v>
      </c>
      <c r="L44" s="54" t="s">
        <v>89</v>
      </c>
      <c r="M44" s="53" t="s">
        <v>89</v>
      </c>
      <c r="N44" s="54" t="s">
        <v>89</v>
      </c>
      <c r="O44" s="53" t="s">
        <v>89</v>
      </c>
      <c r="P44" s="54" t="s">
        <v>89</v>
      </c>
      <c r="Q44" s="46"/>
      <c r="R44" s="44" t="s">
        <v>89</v>
      </c>
      <c r="S44" s="45" t="s">
        <v>89</v>
      </c>
      <c r="T44" s="53" t="s">
        <v>89</v>
      </c>
      <c r="U44" s="54" t="s">
        <v>89</v>
      </c>
      <c r="V44" s="53" t="s">
        <v>89</v>
      </c>
      <c r="W44" s="54" t="s">
        <v>89</v>
      </c>
      <c r="X44" s="53" t="s">
        <v>89</v>
      </c>
      <c r="Y44" s="54" t="s">
        <v>89</v>
      </c>
      <c r="Z44" s="46"/>
      <c r="AA44" s="53" t="s">
        <v>89</v>
      </c>
      <c r="AB44" s="54" t="s">
        <v>89</v>
      </c>
      <c r="AC44" s="53" t="s">
        <v>89</v>
      </c>
      <c r="AD44" s="54" t="s">
        <v>89</v>
      </c>
      <c r="AE44" s="53" t="s">
        <v>89</v>
      </c>
      <c r="AF44" s="54" t="s">
        <v>89</v>
      </c>
      <c r="AG44" s="53" t="s">
        <v>89</v>
      </c>
      <c r="AH44" s="54" t="s">
        <v>89</v>
      </c>
      <c r="AI44" s="55"/>
      <c r="AJ44" s="53" t="s">
        <v>89</v>
      </c>
      <c r="AK44" s="54" t="s">
        <v>89</v>
      </c>
      <c r="AL44" s="53" t="s">
        <v>89</v>
      </c>
      <c r="AM44" s="54" t="s">
        <v>89</v>
      </c>
      <c r="AN44" s="53" t="s">
        <v>89</v>
      </c>
      <c r="AO44" s="54" t="s">
        <v>89</v>
      </c>
      <c r="AP44" s="53" t="s">
        <v>89</v>
      </c>
      <c r="AQ44" s="54" t="s">
        <v>89</v>
      </c>
    </row>
    <row r="45" spans="1:43">
      <c r="A45" s="60"/>
      <c r="B45" s="173" t="s">
        <v>284</v>
      </c>
      <c r="C45" s="170">
        <v>623</v>
      </c>
      <c r="D45" s="171">
        <v>41036</v>
      </c>
      <c r="E45" s="75">
        <v>1223</v>
      </c>
      <c r="F45" s="52" t="s">
        <v>44</v>
      </c>
      <c r="G45" s="60" t="s">
        <v>234</v>
      </c>
      <c r="H45" s="47" t="s">
        <v>230</v>
      </c>
      <c r="I45" s="44" t="s">
        <v>89</v>
      </c>
      <c r="J45" s="45">
        <v>0</v>
      </c>
      <c r="K45" s="53" t="s">
        <v>89</v>
      </c>
      <c r="L45" s="54">
        <v>0</v>
      </c>
      <c r="M45" s="53">
        <v>0</v>
      </c>
      <c r="N45" s="54">
        <v>0</v>
      </c>
      <c r="O45" s="53" t="s">
        <v>89</v>
      </c>
      <c r="P45" s="54">
        <v>0</v>
      </c>
      <c r="Q45" s="46"/>
      <c r="R45" s="44" t="s">
        <v>89</v>
      </c>
      <c r="S45" s="45">
        <v>0</v>
      </c>
      <c r="T45" s="53" t="s">
        <v>89</v>
      </c>
      <c r="U45" s="54">
        <v>0</v>
      </c>
      <c r="V45" s="53">
        <v>0</v>
      </c>
      <c r="W45" s="54">
        <v>0</v>
      </c>
      <c r="X45" s="53" t="s">
        <v>89</v>
      </c>
      <c r="Y45" s="54">
        <v>0</v>
      </c>
      <c r="Z45" s="46"/>
      <c r="AA45" s="53" t="s">
        <v>89</v>
      </c>
      <c r="AB45" s="54">
        <v>0</v>
      </c>
      <c r="AC45" s="53" t="s">
        <v>89</v>
      </c>
      <c r="AD45" s="54">
        <v>0</v>
      </c>
      <c r="AE45" s="53">
        <v>0</v>
      </c>
      <c r="AF45" s="54">
        <v>0</v>
      </c>
      <c r="AG45" s="53" t="s">
        <v>89</v>
      </c>
      <c r="AH45" s="54">
        <v>0</v>
      </c>
      <c r="AI45" s="55"/>
      <c r="AJ45" s="53" t="s">
        <v>89</v>
      </c>
      <c r="AK45" s="54">
        <v>0</v>
      </c>
      <c r="AL45" s="53" t="s">
        <v>89</v>
      </c>
      <c r="AM45" s="54">
        <v>0</v>
      </c>
      <c r="AN45" s="53">
        <v>0</v>
      </c>
      <c r="AO45" s="54">
        <v>0</v>
      </c>
      <c r="AP45" s="53" t="s">
        <v>89</v>
      </c>
      <c r="AQ45" s="54">
        <v>0</v>
      </c>
    </row>
    <row r="46" spans="1:43">
      <c r="A46" s="60"/>
      <c r="B46" s="173" t="s">
        <v>284</v>
      </c>
      <c r="C46" s="170">
        <v>623</v>
      </c>
      <c r="D46" s="171">
        <v>41036</v>
      </c>
      <c r="E46" s="75">
        <v>1223</v>
      </c>
      <c r="F46" s="52" t="s">
        <v>44</v>
      </c>
      <c r="G46" s="60" t="s">
        <v>235</v>
      </c>
      <c r="H46" s="47" t="s">
        <v>230</v>
      </c>
      <c r="I46" s="44" t="s">
        <v>90</v>
      </c>
      <c r="J46" s="45" t="s">
        <v>90</v>
      </c>
      <c r="K46" s="53" t="s">
        <v>90</v>
      </c>
      <c r="L46" s="54" t="s">
        <v>90</v>
      </c>
      <c r="M46" s="53">
        <v>0</v>
      </c>
      <c r="N46" s="54">
        <v>0</v>
      </c>
      <c r="O46" s="53" t="s">
        <v>90</v>
      </c>
      <c r="P46" s="54" t="s">
        <v>90</v>
      </c>
      <c r="Q46" s="46"/>
      <c r="R46" s="44" t="s">
        <v>90</v>
      </c>
      <c r="S46" s="45" t="s">
        <v>90</v>
      </c>
      <c r="T46" s="53" t="s">
        <v>90</v>
      </c>
      <c r="U46" s="54" t="s">
        <v>90</v>
      </c>
      <c r="V46" s="53">
        <v>0</v>
      </c>
      <c r="W46" s="54">
        <v>0</v>
      </c>
      <c r="X46" s="53" t="s">
        <v>90</v>
      </c>
      <c r="Y46" s="54" t="s">
        <v>90</v>
      </c>
      <c r="Z46" s="46"/>
      <c r="AA46" s="53" t="s">
        <v>90</v>
      </c>
      <c r="AB46" s="54" t="s">
        <v>90</v>
      </c>
      <c r="AC46" s="53" t="s">
        <v>90</v>
      </c>
      <c r="AD46" s="54" t="s">
        <v>90</v>
      </c>
      <c r="AE46" s="53">
        <v>0</v>
      </c>
      <c r="AF46" s="54">
        <v>0</v>
      </c>
      <c r="AG46" s="53" t="s">
        <v>90</v>
      </c>
      <c r="AH46" s="54" t="s">
        <v>90</v>
      </c>
      <c r="AI46" s="55"/>
      <c r="AJ46" s="53" t="s">
        <v>90</v>
      </c>
      <c r="AK46" s="54" t="s">
        <v>90</v>
      </c>
      <c r="AL46" s="53" t="s">
        <v>90</v>
      </c>
      <c r="AM46" s="54" t="s">
        <v>90</v>
      </c>
      <c r="AN46" s="53">
        <v>0</v>
      </c>
      <c r="AO46" s="54">
        <v>0</v>
      </c>
      <c r="AP46" s="53" t="s">
        <v>90</v>
      </c>
      <c r="AQ46" s="54" t="s">
        <v>90</v>
      </c>
    </row>
    <row r="47" spans="1:43">
      <c r="A47" s="60"/>
      <c r="B47" s="173"/>
      <c r="C47" s="170"/>
      <c r="D47" s="171"/>
      <c r="E47" s="75"/>
      <c r="F47" s="52"/>
      <c r="G47" s="60"/>
      <c r="H47" s="204" t="s">
        <v>206</v>
      </c>
      <c r="I47" s="44">
        <f>SUM(I44:I46)</f>
        <v>0</v>
      </c>
      <c r="J47" s="45">
        <f t="shared" ref="J47:P47" si="8">SUM(J44:J46)</f>
        <v>0</v>
      </c>
      <c r="K47" s="53">
        <f t="shared" si="8"/>
        <v>0</v>
      </c>
      <c r="L47" s="54">
        <f t="shared" si="8"/>
        <v>0</v>
      </c>
      <c r="M47" s="53">
        <f t="shared" si="8"/>
        <v>0</v>
      </c>
      <c r="N47" s="54">
        <f t="shared" si="8"/>
        <v>0</v>
      </c>
      <c r="O47" s="53">
        <f t="shared" si="8"/>
        <v>0</v>
      </c>
      <c r="P47" s="54">
        <f t="shared" si="8"/>
        <v>0</v>
      </c>
      <c r="Q47" s="46"/>
      <c r="R47" s="44">
        <f>SUM(R44:R46)</f>
        <v>0</v>
      </c>
      <c r="S47" s="45">
        <f t="shared" ref="S47:Y47" si="9">SUM(S44:S46)</f>
        <v>0</v>
      </c>
      <c r="T47" s="53">
        <f t="shared" si="9"/>
        <v>0</v>
      </c>
      <c r="U47" s="54">
        <f t="shared" si="9"/>
        <v>0</v>
      </c>
      <c r="V47" s="53">
        <f t="shared" si="9"/>
        <v>0</v>
      </c>
      <c r="W47" s="54">
        <f t="shared" si="9"/>
        <v>0</v>
      </c>
      <c r="X47" s="53">
        <f t="shared" si="9"/>
        <v>0</v>
      </c>
      <c r="Y47" s="54">
        <f t="shared" si="9"/>
        <v>0</v>
      </c>
      <c r="Z47" s="46"/>
      <c r="AA47" s="44">
        <f>SUM(AA44:AA46)</f>
        <v>0</v>
      </c>
      <c r="AB47" s="45">
        <f t="shared" ref="AB47:AH47" si="10">SUM(AB44:AB46)</f>
        <v>0</v>
      </c>
      <c r="AC47" s="53">
        <f t="shared" si="10"/>
        <v>0</v>
      </c>
      <c r="AD47" s="54">
        <f t="shared" si="10"/>
        <v>0</v>
      </c>
      <c r="AE47" s="53">
        <f t="shared" si="10"/>
        <v>0</v>
      </c>
      <c r="AF47" s="54">
        <f t="shared" si="10"/>
        <v>0</v>
      </c>
      <c r="AG47" s="53">
        <f t="shared" si="10"/>
        <v>0</v>
      </c>
      <c r="AH47" s="54">
        <f t="shared" si="10"/>
        <v>0</v>
      </c>
      <c r="AI47" s="55"/>
      <c r="AJ47" s="44">
        <f>SUM(AJ44:AJ46)</f>
        <v>0</v>
      </c>
      <c r="AK47" s="45">
        <f t="shared" ref="AK47:AQ47" si="11">SUM(AK44:AK46)</f>
        <v>0</v>
      </c>
      <c r="AL47" s="53">
        <f t="shared" si="11"/>
        <v>0</v>
      </c>
      <c r="AM47" s="54">
        <f t="shared" si="11"/>
        <v>0</v>
      </c>
      <c r="AN47" s="53">
        <f t="shared" si="11"/>
        <v>0</v>
      </c>
      <c r="AO47" s="54">
        <f t="shared" si="11"/>
        <v>0</v>
      </c>
      <c r="AP47" s="53">
        <f t="shared" si="11"/>
        <v>0</v>
      </c>
      <c r="AQ47" s="54">
        <f t="shared" si="11"/>
        <v>0</v>
      </c>
    </row>
    <row r="48" spans="1:43">
      <c r="A48" s="60"/>
      <c r="B48" s="173"/>
      <c r="C48" s="170"/>
      <c r="D48" s="171"/>
      <c r="E48" s="75"/>
      <c r="F48" s="52"/>
      <c r="G48" s="60"/>
      <c r="H48" s="47"/>
      <c r="I48" s="44"/>
      <c r="J48" s="45"/>
      <c r="K48" s="53"/>
      <c r="L48" s="54"/>
      <c r="M48" s="53"/>
      <c r="N48" s="54"/>
      <c r="O48" s="53"/>
      <c r="P48" s="54"/>
      <c r="Q48" s="46"/>
      <c r="R48" s="44"/>
      <c r="S48" s="45"/>
      <c r="T48" s="53"/>
      <c r="U48" s="54"/>
      <c r="V48" s="53"/>
      <c r="W48" s="54"/>
      <c r="X48" s="53"/>
      <c r="Y48" s="54"/>
      <c r="Z48" s="46"/>
      <c r="AA48" s="53"/>
      <c r="AB48" s="54"/>
      <c r="AC48" s="53"/>
      <c r="AD48" s="54"/>
      <c r="AE48" s="53"/>
      <c r="AF48" s="54"/>
      <c r="AG48" s="53"/>
      <c r="AH48" s="54"/>
      <c r="AI48" s="55"/>
      <c r="AJ48" s="53"/>
      <c r="AK48" s="54"/>
      <c r="AL48" s="53"/>
      <c r="AM48" s="54"/>
      <c r="AN48" s="53"/>
      <c r="AO48" s="54"/>
      <c r="AP48" s="53"/>
      <c r="AQ48" s="54"/>
    </row>
    <row r="49" spans="1:43">
      <c r="A49" s="60"/>
      <c r="B49" s="173"/>
      <c r="C49" s="170"/>
      <c r="D49" s="171"/>
      <c r="E49" s="75"/>
      <c r="F49" s="52"/>
      <c r="G49" s="60"/>
      <c r="H49" s="47"/>
      <c r="I49" s="44"/>
      <c r="J49" s="45"/>
      <c r="K49" s="53"/>
      <c r="L49" s="54"/>
      <c r="M49" s="53"/>
      <c r="N49" s="54"/>
      <c r="O49" s="53"/>
      <c r="P49" s="54"/>
      <c r="Q49" s="46"/>
      <c r="R49" s="44"/>
      <c r="S49" s="45"/>
      <c r="T49" s="53"/>
      <c r="U49" s="54"/>
      <c r="V49" s="53"/>
      <c r="W49" s="54"/>
      <c r="X49" s="53"/>
      <c r="Y49" s="54"/>
      <c r="Z49" s="46"/>
      <c r="AA49" s="53"/>
      <c r="AB49" s="54"/>
      <c r="AC49" s="53"/>
      <c r="AD49" s="54"/>
      <c r="AE49" s="53"/>
      <c r="AF49" s="54"/>
      <c r="AG49" s="53"/>
      <c r="AH49" s="54"/>
      <c r="AI49" s="55"/>
      <c r="AJ49" s="53"/>
      <c r="AK49" s="54"/>
      <c r="AL49" s="53"/>
      <c r="AM49" s="54"/>
      <c r="AN49" s="53"/>
      <c r="AO49" s="54"/>
      <c r="AP49" s="53"/>
      <c r="AQ49" s="54"/>
    </row>
    <row r="50" spans="1:43">
      <c r="A50" s="60"/>
      <c r="B50" s="173" t="s">
        <v>254</v>
      </c>
      <c r="C50" s="78">
        <v>402</v>
      </c>
      <c r="D50" s="124">
        <v>40949</v>
      </c>
      <c r="E50" s="186">
        <v>13</v>
      </c>
      <c r="F50" s="52" t="s">
        <v>27</v>
      </c>
      <c r="G50" s="80" t="s">
        <v>27</v>
      </c>
      <c r="H50" s="213" t="s">
        <v>353</v>
      </c>
      <c r="I50" s="89">
        <v>-0.1</v>
      </c>
      <c r="J50" s="71">
        <v>-0.1</v>
      </c>
      <c r="K50" s="88">
        <v>0</v>
      </c>
      <c r="L50" s="90">
        <v>0</v>
      </c>
      <c r="M50" s="89">
        <v>0</v>
      </c>
      <c r="N50" s="71">
        <v>0</v>
      </c>
      <c r="O50" s="88">
        <v>-0.1</v>
      </c>
      <c r="P50" s="90">
        <v>-0.1</v>
      </c>
      <c r="Q50" s="116"/>
      <c r="R50" s="89">
        <v>-0.1</v>
      </c>
      <c r="S50" s="71">
        <v>-0.1</v>
      </c>
      <c r="T50" s="88">
        <v>0</v>
      </c>
      <c r="U50" s="90">
        <v>0</v>
      </c>
      <c r="V50" s="89">
        <v>0</v>
      </c>
      <c r="W50" s="71">
        <v>0</v>
      </c>
      <c r="X50" s="88">
        <v>-0.1</v>
      </c>
      <c r="Y50" s="90">
        <v>-0.1</v>
      </c>
      <c r="Z50" s="188"/>
      <c r="AA50" s="89">
        <v>-0.1</v>
      </c>
      <c r="AB50" s="71">
        <v>-0.1</v>
      </c>
      <c r="AC50" s="88">
        <v>0</v>
      </c>
      <c r="AD50" s="90">
        <v>0</v>
      </c>
      <c r="AE50" s="89">
        <v>0</v>
      </c>
      <c r="AF50" s="71">
        <v>0</v>
      </c>
      <c r="AG50" s="88">
        <v>-0.1</v>
      </c>
      <c r="AH50" s="90">
        <v>-0.1</v>
      </c>
      <c r="AI50" s="188"/>
      <c r="AJ50" s="89">
        <v>-0.1</v>
      </c>
      <c r="AK50" s="71">
        <v>-0.1</v>
      </c>
      <c r="AL50" s="88">
        <v>0</v>
      </c>
      <c r="AM50" s="90">
        <v>0</v>
      </c>
      <c r="AN50" s="89">
        <v>0</v>
      </c>
      <c r="AO50" s="71">
        <v>0</v>
      </c>
      <c r="AP50" s="88">
        <v>-0.1</v>
      </c>
      <c r="AQ50" s="90">
        <v>-0.1</v>
      </c>
    </row>
    <row r="51" spans="1:43">
      <c r="A51" s="48"/>
      <c r="B51" s="173" t="s">
        <v>250</v>
      </c>
      <c r="C51" s="77">
        <v>520</v>
      </c>
      <c r="D51" s="68">
        <v>40984</v>
      </c>
      <c r="E51" s="52">
        <v>1968</v>
      </c>
      <c r="F51" s="52" t="s">
        <v>83</v>
      </c>
      <c r="G51" s="136" t="s">
        <v>96</v>
      </c>
      <c r="H51" s="93" t="s">
        <v>353</v>
      </c>
      <c r="I51" s="44">
        <v>0.1</v>
      </c>
      <c r="J51" s="45">
        <v>0.2</v>
      </c>
      <c r="K51" s="53">
        <v>0</v>
      </c>
      <c r="L51" s="54">
        <v>0</v>
      </c>
      <c r="M51" s="53">
        <v>0</v>
      </c>
      <c r="N51" s="54">
        <v>0</v>
      </c>
      <c r="O51" s="88">
        <v>0.1</v>
      </c>
      <c r="P51" s="90">
        <v>0.2</v>
      </c>
      <c r="Q51" s="46"/>
      <c r="R51" s="44">
        <v>0.2</v>
      </c>
      <c r="S51" s="45">
        <v>0.2</v>
      </c>
      <c r="T51" s="53">
        <v>0</v>
      </c>
      <c r="U51" s="54">
        <v>0</v>
      </c>
      <c r="V51" s="53">
        <v>0</v>
      </c>
      <c r="W51" s="54">
        <v>0</v>
      </c>
      <c r="X51" s="88">
        <v>0.2</v>
      </c>
      <c r="Y51" s="90">
        <v>0.2</v>
      </c>
      <c r="Z51" s="46"/>
      <c r="AA51" s="44">
        <v>0.2</v>
      </c>
      <c r="AB51" s="45">
        <v>0.2</v>
      </c>
      <c r="AC51" s="53">
        <v>0</v>
      </c>
      <c r="AD51" s="54">
        <v>0</v>
      </c>
      <c r="AE51" s="53">
        <v>0</v>
      </c>
      <c r="AF51" s="54">
        <v>0</v>
      </c>
      <c r="AG51" s="88">
        <v>0.2</v>
      </c>
      <c r="AH51" s="90">
        <v>0.2</v>
      </c>
      <c r="AI51" s="55"/>
      <c r="AJ51" s="44">
        <v>0.2</v>
      </c>
      <c r="AK51" s="45">
        <v>0.2</v>
      </c>
      <c r="AL51" s="53">
        <v>0</v>
      </c>
      <c r="AM51" s="54">
        <v>0</v>
      </c>
      <c r="AN51" s="53">
        <v>0</v>
      </c>
      <c r="AO51" s="54">
        <v>0</v>
      </c>
      <c r="AP51" s="88">
        <v>0.2</v>
      </c>
      <c r="AQ51" s="90">
        <v>0.2</v>
      </c>
    </row>
    <row r="52" spans="1:43">
      <c r="A52" s="48"/>
      <c r="B52" s="50" t="s">
        <v>291</v>
      </c>
      <c r="C52" s="210">
        <v>512</v>
      </c>
      <c r="D52" s="211">
        <v>40984</v>
      </c>
      <c r="E52" s="187">
        <v>5403</v>
      </c>
      <c r="F52" s="52" t="s">
        <v>69</v>
      </c>
      <c r="G52" s="152" t="s">
        <v>110</v>
      </c>
      <c r="H52" s="140" t="s">
        <v>353</v>
      </c>
      <c r="I52" s="89">
        <v>-16.399999999999999</v>
      </c>
      <c r="J52" s="91">
        <v>-16.399999999999999</v>
      </c>
      <c r="K52" s="89">
        <v>0</v>
      </c>
      <c r="L52" s="91">
        <v>0</v>
      </c>
      <c r="M52" s="89">
        <v>0</v>
      </c>
      <c r="N52" s="91">
        <v>0</v>
      </c>
      <c r="O52" s="114">
        <f>SUM(I52,K52,M52)</f>
        <v>-16.399999999999999</v>
      </c>
      <c r="P52" s="115">
        <f>SUM(J52,L52,N52)</f>
        <v>-16.399999999999999</v>
      </c>
      <c r="Q52" s="148"/>
      <c r="R52" s="89">
        <v>-12.5</v>
      </c>
      <c r="S52" s="91">
        <v>-12.5</v>
      </c>
      <c r="T52" s="89">
        <v>0</v>
      </c>
      <c r="U52" s="91">
        <v>0</v>
      </c>
      <c r="V52" s="89">
        <v>0</v>
      </c>
      <c r="W52" s="91">
        <v>0</v>
      </c>
      <c r="X52" s="114">
        <f>SUM(R52,T52,V52)</f>
        <v>-12.5</v>
      </c>
      <c r="Y52" s="115">
        <f>SUM(S52,U52,W52)</f>
        <v>-12.5</v>
      </c>
      <c r="Z52" s="148"/>
      <c r="AA52" s="89">
        <v>-8.5</v>
      </c>
      <c r="AB52" s="91">
        <v>-8.5</v>
      </c>
      <c r="AC52" s="89">
        <v>0</v>
      </c>
      <c r="AD52" s="91">
        <v>0</v>
      </c>
      <c r="AE52" s="89">
        <v>0</v>
      </c>
      <c r="AF52" s="91">
        <v>0</v>
      </c>
      <c r="AG52" s="114">
        <f>SUM(AA52,AC52,AE52)</f>
        <v>-8.5</v>
      </c>
      <c r="AH52" s="115">
        <f>SUM(AB52,AD52,AF52)</f>
        <v>-8.5</v>
      </c>
      <c r="AI52" s="148"/>
      <c r="AJ52" s="89">
        <v>-6.6</v>
      </c>
      <c r="AK52" s="91">
        <v>-6.6</v>
      </c>
      <c r="AL52" s="89">
        <v>0</v>
      </c>
      <c r="AM52" s="91">
        <v>0</v>
      </c>
      <c r="AN52" s="89">
        <v>0</v>
      </c>
      <c r="AO52" s="91">
        <v>0</v>
      </c>
      <c r="AP52" s="114">
        <f>SUM(AJ52,AL52,AN52)</f>
        <v>-6.6</v>
      </c>
      <c r="AQ52" s="115">
        <f>SUM(AK52,AM52,AO52)</f>
        <v>-6.6</v>
      </c>
    </row>
    <row r="53" spans="1:43">
      <c r="A53" s="48"/>
      <c r="B53" s="173" t="s">
        <v>294</v>
      </c>
      <c r="C53" s="77">
        <v>485</v>
      </c>
      <c r="D53" s="68">
        <v>40970</v>
      </c>
      <c r="E53" s="187">
        <v>5507</v>
      </c>
      <c r="F53" s="52" t="s">
        <v>72</v>
      </c>
      <c r="G53" s="79" t="s">
        <v>112</v>
      </c>
      <c r="H53" s="214" t="s">
        <v>353</v>
      </c>
      <c r="I53" s="88">
        <v>0.4</v>
      </c>
      <c r="J53" s="90">
        <v>0.4</v>
      </c>
      <c r="K53" s="88">
        <v>0</v>
      </c>
      <c r="L53" s="90">
        <v>0</v>
      </c>
      <c r="M53" s="88">
        <v>0</v>
      </c>
      <c r="N53" s="90">
        <v>0</v>
      </c>
      <c r="O53" s="88">
        <v>0.4</v>
      </c>
      <c r="P53" s="90">
        <v>0.4</v>
      </c>
      <c r="Q53" s="117"/>
      <c r="R53" s="88">
        <v>0.4</v>
      </c>
      <c r="S53" s="90">
        <v>0.4</v>
      </c>
      <c r="T53" s="88">
        <v>0</v>
      </c>
      <c r="U53" s="90">
        <v>0</v>
      </c>
      <c r="V53" s="88">
        <v>0</v>
      </c>
      <c r="W53" s="90">
        <v>0</v>
      </c>
      <c r="X53" s="88">
        <v>0.4</v>
      </c>
      <c r="Y53" s="90">
        <v>0.4</v>
      </c>
      <c r="Z53" s="189"/>
      <c r="AA53" s="88">
        <v>0.4</v>
      </c>
      <c r="AB53" s="90">
        <v>0.4</v>
      </c>
      <c r="AC53" s="88">
        <v>0</v>
      </c>
      <c r="AD53" s="90">
        <v>0</v>
      </c>
      <c r="AE53" s="88">
        <v>0</v>
      </c>
      <c r="AF53" s="90">
        <v>0</v>
      </c>
      <c r="AG53" s="88">
        <v>0.4</v>
      </c>
      <c r="AH53" s="90">
        <v>0.4</v>
      </c>
      <c r="AI53" s="189"/>
      <c r="AJ53" s="88">
        <v>0.4</v>
      </c>
      <c r="AK53" s="90">
        <v>0.4</v>
      </c>
      <c r="AL53" s="88">
        <v>0</v>
      </c>
      <c r="AM53" s="90">
        <v>0</v>
      </c>
      <c r="AN53" s="88">
        <v>0</v>
      </c>
      <c r="AO53" s="90">
        <v>0</v>
      </c>
      <c r="AP53" s="88">
        <v>0.4</v>
      </c>
      <c r="AQ53" s="90">
        <v>0.4</v>
      </c>
    </row>
    <row r="54" spans="1:43">
      <c r="A54" s="48"/>
      <c r="B54" s="173"/>
      <c r="C54" s="77"/>
      <c r="D54" s="68"/>
      <c r="E54" s="187"/>
      <c r="F54" s="52"/>
      <c r="G54" s="216"/>
      <c r="H54" s="204" t="s">
        <v>206</v>
      </c>
      <c r="I54" s="88">
        <f>SUM(I50:I53)</f>
        <v>-15.999999999999998</v>
      </c>
      <c r="J54" s="90">
        <f t="shared" ref="J54:P54" si="12">SUM(J50:J53)</f>
        <v>-15.899999999999997</v>
      </c>
      <c r="K54" s="88">
        <f t="shared" si="12"/>
        <v>0</v>
      </c>
      <c r="L54" s="90">
        <f t="shared" si="12"/>
        <v>0</v>
      </c>
      <c r="M54" s="88">
        <f t="shared" si="12"/>
        <v>0</v>
      </c>
      <c r="N54" s="90">
        <f t="shared" si="12"/>
        <v>0</v>
      </c>
      <c r="O54" s="88">
        <f t="shared" si="12"/>
        <v>-15.999999999999998</v>
      </c>
      <c r="P54" s="90">
        <f t="shared" si="12"/>
        <v>-15.899999999999997</v>
      </c>
      <c r="Q54" s="117"/>
      <c r="R54" s="88">
        <f>SUM(R50:R53)</f>
        <v>-12</v>
      </c>
      <c r="S54" s="90">
        <f t="shared" ref="S54:Y54" si="13">SUM(S50:S53)</f>
        <v>-12</v>
      </c>
      <c r="T54" s="88">
        <f t="shared" si="13"/>
        <v>0</v>
      </c>
      <c r="U54" s="90">
        <f t="shared" si="13"/>
        <v>0</v>
      </c>
      <c r="V54" s="88">
        <f t="shared" si="13"/>
        <v>0</v>
      </c>
      <c r="W54" s="90">
        <f t="shared" si="13"/>
        <v>0</v>
      </c>
      <c r="X54" s="88">
        <f t="shared" si="13"/>
        <v>-12</v>
      </c>
      <c r="Y54" s="90">
        <f t="shared" si="13"/>
        <v>-12</v>
      </c>
      <c r="Z54" s="189"/>
      <c r="AA54" s="88">
        <f>SUM(AA50:AA53)</f>
        <v>-8</v>
      </c>
      <c r="AB54" s="90">
        <f t="shared" ref="AB54:AH54" si="14">SUM(AB50:AB53)</f>
        <v>-8</v>
      </c>
      <c r="AC54" s="88">
        <f t="shared" si="14"/>
        <v>0</v>
      </c>
      <c r="AD54" s="90">
        <f t="shared" si="14"/>
        <v>0</v>
      </c>
      <c r="AE54" s="88">
        <f t="shared" si="14"/>
        <v>0</v>
      </c>
      <c r="AF54" s="90">
        <f t="shared" si="14"/>
        <v>0</v>
      </c>
      <c r="AG54" s="88">
        <f t="shared" si="14"/>
        <v>-8</v>
      </c>
      <c r="AH54" s="90">
        <f t="shared" si="14"/>
        <v>-8</v>
      </c>
      <c r="AI54" s="189"/>
      <c r="AJ54" s="88">
        <f>SUM(AJ50:AJ53)</f>
        <v>-6.1</v>
      </c>
      <c r="AK54" s="90">
        <f t="shared" ref="AK54:AQ54" si="15">SUM(AK50:AK53)</f>
        <v>-6.1</v>
      </c>
      <c r="AL54" s="88">
        <f t="shared" si="15"/>
        <v>0</v>
      </c>
      <c r="AM54" s="90">
        <f t="shared" si="15"/>
        <v>0</v>
      </c>
      <c r="AN54" s="88">
        <f t="shared" si="15"/>
        <v>0</v>
      </c>
      <c r="AO54" s="90">
        <f t="shared" si="15"/>
        <v>0</v>
      </c>
      <c r="AP54" s="88">
        <f t="shared" si="15"/>
        <v>-6.1</v>
      </c>
      <c r="AQ54" s="90">
        <f t="shared" si="15"/>
        <v>-6.1</v>
      </c>
    </row>
    <row r="55" spans="1:43">
      <c r="A55" s="48"/>
      <c r="B55" s="173"/>
      <c r="C55" s="77"/>
      <c r="D55" s="68"/>
      <c r="E55" s="187"/>
      <c r="F55" s="52"/>
      <c r="G55" s="216"/>
      <c r="H55" s="214"/>
      <c r="I55" s="88"/>
      <c r="J55" s="90"/>
      <c r="K55" s="88"/>
      <c r="L55" s="90"/>
      <c r="M55" s="88"/>
      <c r="N55" s="90"/>
      <c r="O55" s="88"/>
      <c r="P55" s="90"/>
      <c r="Q55" s="117"/>
      <c r="R55" s="88"/>
      <c r="S55" s="90"/>
      <c r="T55" s="88"/>
      <c r="U55" s="90"/>
      <c r="V55" s="88"/>
      <c r="W55" s="90"/>
      <c r="X55" s="88"/>
      <c r="Y55" s="90"/>
      <c r="Z55" s="189"/>
      <c r="AA55" s="88"/>
      <c r="AB55" s="90"/>
      <c r="AC55" s="88"/>
      <c r="AD55" s="90"/>
      <c r="AE55" s="88"/>
      <c r="AF55" s="90"/>
      <c r="AG55" s="88"/>
      <c r="AH55" s="90"/>
      <c r="AI55" s="189"/>
      <c r="AJ55" s="88"/>
      <c r="AK55" s="90"/>
      <c r="AL55" s="88"/>
      <c r="AM55" s="90"/>
      <c r="AN55" s="88"/>
      <c r="AO55" s="90"/>
      <c r="AP55" s="88"/>
      <c r="AQ55" s="90"/>
    </row>
    <row r="56" spans="1:43">
      <c r="A56" s="48"/>
      <c r="B56" s="173"/>
      <c r="C56" s="170"/>
      <c r="D56" s="171"/>
      <c r="E56" s="75"/>
      <c r="F56" s="52"/>
      <c r="G56" s="180"/>
      <c r="H56" s="47"/>
      <c r="I56" s="44"/>
      <c r="J56" s="45"/>
      <c r="K56" s="53"/>
      <c r="L56" s="54"/>
      <c r="M56" s="53"/>
      <c r="N56" s="54"/>
      <c r="O56" s="53"/>
      <c r="P56" s="54"/>
      <c r="Q56" s="46"/>
      <c r="R56" s="44"/>
      <c r="S56" s="45"/>
      <c r="T56" s="53"/>
      <c r="U56" s="54"/>
      <c r="V56" s="53"/>
      <c r="W56" s="54"/>
      <c r="X56" s="53"/>
      <c r="Y56" s="54"/>
      <c r="Z56" s="46"/>
      <c r="AA56" s="53"/>
      <c r="AB56" s="54"/>
      <c r="AC56" s="53"/>
      <c r="AD56" s="54"/>
      <c r="AE56" s="53"/>
      <c r="AF56" s="54"/>
      <c r="AG56" s="53"/>
      <c r="AH56" s="54"/>
      <c r="AI56" s="55"/>
      <c r="AJ56" s="53"/>
      <c r="AK56" s="54"/>
      <c r="AL56" s="53"/>
      <c r="AM56" s="54"/>
      <c r="AN56" s="53"/>
      <c r="AO56" s="54"/>
      <c r="AP56" s="53"/>
      <c r="AQ56" s="54"/>
    </row>
    <row r="57" spans="1:43">
      <c r="A57" s="48"/>
      <c r="B57" s="173" t="s">
        <v>277</v>
      </c>
      <c r="C57" s="104">
        <v>540</v>
      </c>
      <c r="D57" s="68">
        <v>40984</v>
      </c>
      <c r="E57" s="186">
        <v>859</v>
      </c>
      <c r="F57" s="52" t="s">
        <v>61</v>
      </c>
      <c r="G57" s="165" t="s">
        <v>108</v>
      </c>
      <c r="H57" s="213" t="s">
        <v>333</v>
      </c>
      <c r="I57" s="89">
        <v>-2.2000000000000002</v>
      </c>
      <c r="J57" s="91">
        <v>-5.8</v>
      </c>
      <c r="K57" s="89">
        <v>0</v>
      </c>
      <c r="L57" s="91">
        <v>0</v>
      </c>
      <c r="M57" s="89">
        <v>0</v>
      </c>
      <c r="N57" s="91">
        <v>0</v>
      </c>
      <c r="O57" s="88">
        <f>SUM(I57,K57,M57)</f>
        <v>-2.2000000000000002</v>
      </c>
      <c r="P57" s="90">
        <f>SUM(J57,L57,N57)</f>
        <v>-5.8</v>
      </c>
      <c r="Q57" s="116"/>
      <c r="R57" s="89">
        <v>-2.8</v>
      </c>
      <c r="S57" s="91">
        <v>-5.8</v>
      </c>
      <c r="T57" s="89">
        <v>0</v>
      </c>
      <c r="U57" s="91">
        <v>0</v>
      </c>
      <c r="V57" s="89">
        <v>0</v>
      </c>
      <c r="W57" s="91">
        <v>0</v>
      </c>
      <c r="X57" s="88">
        <f>SUM(R57,T57,V57)</f>
        <v>-2.8</v>
      </c>
      <c r="Y57" s="90">
        <f>SUM(S57,U57,W57)</f>
        <v>-5.8</v>
      </c>
      <c r="Z57" s="188"/>
      <c r="AA57" s="89">
        <v>-3.6</v>
      </c>
      <c r="AB57" s="91">
        <v>-5.8</v>
      </c>
      <c r="AC57" s="89">
        <v>0</v>
      </c>
      <c r="AD57" s="91">
        <v>0</v>
      </c>
      <c r="AE57" s="89">
        <v>0</v>
      </c>
      <c r="AF57" s="91">
        <v>0</v>
      </c>
      <c r="AG57" s="88">
        <f>SUM(AA57,AC57,AE57)</f>
        <v>-3.6</v>
      </c>
      <c r="AH57" s="90">
        <f>SUM(AB57,AD57,AF57)</f>
        <v>-5.8</v>
      </c>
      <c r="AI57" s="188"/>
      <c r="AJ57" s="89">
        <v>-4.5999999999999996</v>
      </c>
      <c r="AK57" s="91">
        <v>-5.8</v>
      </c>
      <c r="AL57" s="89">
        <v>0</v>
      </c>
      <c r="AM57" s="91">
        <v>0</v>
      </c>
      <c r="AN57" s="89">
        <v>0</v>
      </c>
      <c r="AO57" s="91">
        <v>0</v>
      </c>
      <c r="AP57" s="88">
        <f>SUM(AJ57,AL57,AN57)</f>
        <v>-4.5999999999999996</v>
      </c>
      <c r="AQ57" s="90">
        <f>SUM(AK57,AM57,AO57)</f>
        <v>-5.8</v>
      </c>
    </row>
    <row r="58" spans="1:43">
      <c r="A58" s="48"/>
      <c r="B58" s="173" t="s">
        <v>300</v>
      </c>
      <c r="C58" s="102">
        <v>557</v>
      </c>
      <c r="D58" s="129">
        <v>40984</v>
      </c>
      <c r="E58" s="187">
        <v>7087</v>
      </c>
      <c r="F58" s="52" t="s">
        <v>76</v>
      </c>
      <c r="G58" s="201" t="s">
        <v>154</v>
      </c>
      <c r="H58" s="204" t="s">
        <v>333</v>
      </c>
      <c r="I58" s="89">
        <v>0</v>
      </c>
      <c r="J58" s="91">
        <v>-12.9</v>
      </c>
      <c r="K58" s="89">
        <v>0</v>
      </c>
      <c r="L58" s="91">
        <v>0</v>
      </c>
      <c r="M58" s="89">
        <v>0</v>
      </c>
      <c r="N58" s="91">
        <v>0</v>
      </c>
      <c r="O58" s="88">
        <f>SUM(I58,K58,M58)</f>
        <v>0</v>
      </c>
      <c r="P58" s="90">
        <f>SUM(J58,L58,N58)</f>
        <v>-12.9</v>
      </c>
      <c r="Q58" s="116"/>
      <c r="R58" s="89">
        <v>0</v>
      </c>
      <c r="S58" s="91">
        <v>-12.9</v>
      </c>
      <c r="T58" s="89">
        <v>0</v>
      </c>
      <c r="U58" s="91">
        <v>0</v>
      </c>
      <c r="V58" s="89">
        <v>0</v>
      </c>
      <c r="W58" s="91">
        <v>0</v>
      </c>
      <c r="X58" s="88">
        <f>SUM(R58,T58,V58)</f>
        <v>0</v>
      </c>
      <c r="Y58" s="90">
        <f>SUM(S58,U58,W58)</f>
        <v>-12.9</v>
      </c>
      <c r="Z58" s="188"/>
      <c r="AA58" s="89">
        <v>-11.3</v>
      </c>
      <c r="AB58" s="91">
        <v>-12.9</v>
      </c>
      <c r="AC58" s="89">
        <v>0</v>
      </c>
      <c r="AD58" s="91">
        <v>0</v>
      </c>
      <c r="AE58" s="89">
        <v>0</v>
      </c>
      <c r="AF58" s="91">
        <v>0</v>
      </c>
      <c r="AG58" s="88">
        <f>SUM(AA58,AC58,AE58)</f>
        <v>-11.3</v>
      </c>
      <c r="AH58" s="90">
        <f>SUM(AB58,AD58,AF58)</f>
        <v>-12.9</v>
      </c>
      <c r="AI58" s="188"/>
      <c r="AJ58" s="89">
        <v>-12.9</v>
      </c>
      <c r="AK58" s="91">
        <v>-12.9</v>
      </c>
      <c r="AL58" s="89">
        <v>0</v>
      </c>
      <c r="AM58" s="91">
        <v>0</v>
      </c>
      <c r="AN58" s="89">
        <v>0</v>
      </c>
      <c r="AO58" s="91">
        <v>0</v>
      </c>
      <c r="AP58" s="88">
        <f>SUM(AJ58,AL58,AN58)</f>
        <v>-12.9</v>
      </c>
      <c r="AQ58" s="90">
        <f>SUM(AK58,AM58,AO58)</f>
        <v>-12.9</v>
      </c>
    </row>
    <row r="59" spans="1:43">
      <c r="A59" s="48"/>
      <c r="B59" s="173"/>
      <c r="C59" s="102"/>
      <c r="D59" s="129"/>
      <c r="E59" s="187"/>
      <c r="F59" s="52"/>
      <c r="G59" s="201"/>
      <c r="H59" s="204" t="s">
        <v>206</v>
      </c>
      <c r="I59" s="44">
        <f>SUM(I57:I58)</f>
        <v>-2.2000000000000002</v>
      </c>
      <c r="J59" s="45">
        <f t="shared" ref="J59:P59" si="16">SUM(J57:J58)</f>
        <v>-18.7</v>
      </c>
      <c r="K59" s="53">
        <f t="shared" si="16"/>
        <v>0</v>
      </c>
      <c r="L59" s="54">
        <f t="shared" si="16"/>
        <v>0</v>
      </c>
      <c r="M59" s="53">
        <f t="shared" si="16"/>
        <v>0</v>
      </c>
      <c r="N59" s="54">
        <f t="shared" si="16"/>
        <v>0</v>
      </c>
      <c r="O59" s="53">
        <f t="shared" si="16"/>
        <v>-2.2000000000000002</v>
      </c>
      <c r="P59" s="54">
        <f t="shared" si="16"/>
        <v>-18.7</v>
      </c>
      <c r="Q59" s="46"/>
      <c r="R59" s="44">
        <f>SUM(R57:R58)</f>
        <v>-2.8</v>
      </c>
      <c r="S59" s="45">
        <f t="shared" ref="S59:Y59" si="17">SUM(S57:S58)</f>
        <v>-18.7</v>
      </c>
      <c r="T59" s="53">
        <f t="shared" si="17"/>
        <v>0</v>
      </c>
      <c r="U59" s="54">
        <f t="shared" si="17"/>
        <v>0</v>
      </c>
      <c r="V59" s="53">
        <f t="shared" si="17"/>
        <v>0</v>
      </c>
      <c r="W59" s="54">
        <f t="shared" si="17"/>
        <v>0</v>
      </c>
      <c r="X59" s="53">
        <f t="shared" si="17"/>
        <v>-2.8</v>
      </c>
      <c r="Y59" s="54">
        <f t="shared" si="17"/>
        <v>-18.7</v>
      </c>
      <c r="Z59" s="46"/>
      <c r="AA59" s="44">
        <f>SUM(AA57:AA58)</f>
        <v>-14.9</v>
      </c>
      <c r="AB59" s="45">
        <f t="shared" ref="AB59:AH59" si="18">SUM(AB57:AB58)</f>
        <v>-18.7</v>
      </c>
      <c r="AC59" s="53">
        <f t="shared" si="18"/>
        <v>0</v>
      </c>
      <c r="AD59" s="54">
        <f t="shared" si="18"/>
        <v>0</v>
      </c>
      <c r="AE59" s="53">
        <f t="shared" si="18"/>
        <v>0</v>
      </c>
      <c r="AF59" s="54">
        <f t="shared" si="18"/>
        <v>0</v>
      </c>
      <c r="AG59" s="53">
        <f t="shared" si="18"/>
        <v>-14.9</v>
      </c>
      <c r="AH59" s="54">
        <f t="shared" si="18"/>
        <v>-18.7</v>
      </c>
      <c r="AI59" s="55"/>
      <c r="AJ59" s="44">
        <f>SUM(AJ57:AJ58)</f>
        <v>-17.5</v>
      </c>
      <c r="AK59" s="45">
        <f t="shared" ref="AK59:AQ59" si="19">SUM(AK57:AK58)</f>
        <v>-18.7</v>
      </c>
      <c r="AL59" s="53">
        <f t="shared" si="19"/>
        <v>0</v>
      </c>
      <c r="AM59" s="54">
        <f t="shared" si="19"/>
        <v>0</v>
      </c>
      <c r="AN59" s="53">
        <f t="shared" si="19"/>
        <v>0</v>
      </c>
      <c r="AO59" s="54">
        <f t="shared" si="19"/>
        <v>0</v>
      </c>
      <c r="AP59" s="53">
        <f t="shared" si="19"/>
        <v>-17.5</v>
      </c>
      <c r="AQ59" s="54">
        <f t="shared" si="19"/>
        <v>-18.7</v>
      </c>
    </row>
    <row r="60" spans="1:43">
      <c r="A60" s="48"/>
      <c r="B60" s="173"/>
      <c r="C60" s="102"/>
      <c r="D60" s="129"/>
      <c r="E60" s="187"/>
      <c r="F60" s="52"/>
      <c r="G60" s="201"/>
      <c r="H60" s="204"/>
      <c r="I60" s="89"/>
      <c r="J60" s="91"/>
      <c r="K60" s="89"/>
      <c r="L60" s="91"/>
      <c r="M60" s="89"/>
      <c r="N60" s="91"/>
      <c r="O60" s="88"/>
      <c r="P60" s="90"/>
      <c r="Q60" s="116"/>
      <c r="R60" s="89"/>
      <c r="S60" s="91"/>
      <c r="T60" s="89"/>
      <c r="U60" s="91"/>
      <c r="V60" s="89"/>
      <c r="W60" s="91"/>
      <c r="X60" s="88"/>
      <c r="Y60" s="90"/>
      <c r="Z60" s="188"/>
      <c r="AA60" s="89"/>
      <c r="AB60" s="91"/>
      <c r="AC60" s="89"/>
      <c r="AD60" s="91"/>
      <c r="AE60" s="89"/>
      <c r="AF60" s="91"/>
      <c r="AG60" s="88"/>
      <c r="AH60" s="90"/>
      <c r="AI60" s="188"/>
      <c r="AJ60" s="89"/>
      <c r="AK60" s="91"/>
      <c r="AL60" s="89"/>
      <c r="AM60" s="91"/>
      <c r="AN60" s="89"/>
      <c r="AO60" s="91"/>
      <c r="AP60" s="88"/>
      <c r="AQ60" s="90"/>
    </row>
    <row r="61" spans="1:43">
      <c r="A61" s="48"/>
      <c r="B61" s="173"/>
      <c r="C61" s="102"/>
      <c r="D61" s="129"/>
      <c r="E61" s="187"/>
      <c r="F61" s="52"/>
      <c r="G61" s="201"/>
      <c r="H61" s="204"/>
      <c r="I61" s="89"/>
      <c r="J61" s="91"/>
      <c r="K61" s="89"/>
      <c r="L61" s="91"/>
      <c r="M61" s="89"/>
      <c r="N61" s="91"/>
      <c r="O61" s="88"/>
      <c r="P61" s="90"/>
      <c r="Q61" s="116"/>
      <c r="R61" s="89"/>
      <c r="S61" s="91"/>
      <c r="T61" s="89"/>
      <c r="U61" s="91"/>
      <c r="V61" s="89"/>
      <c r="W61" s="91"/>
      <c r="X61" s="88"/>
      <c r="Y61" s="90"/>
      <c r="Z61" s="188"/>
      <c r="AA61" s="89"/>
      <c r="AB61" s="91"/>
      <c r="AC61" s="89"/>
      <c r="AD61" s="91"/>
      <c r="AE61" s="89"/>
      <c r="AF61" s="91"/>
      <c r="AG61" s="88"/>
      <c r="AH61" s="90"/>
      <c r="AI61" s="188"/>
      <c r="AJ61" s="89"/>
      <c r="AK61" s="91"/>
      <c r="AL61" s="89"/>
      <c r="AM61" s="91"/>
      <c r="AN61" s="89"/>
      <c r="AO61" s="91"/>
      <c r="AP61" s="88"/>
      <c r="AQ61" s="90"/>
    </row>
    <row r="62" spans="1:43">
      <c r="A62" s="48"/>
      <c r="B62" s="173" t="s">
        <v>300</v>
      </c>
      <c r="C62" s="102">
        <v>552</v>
      </c>
      <c r="D62" s="129">
        <v>40984</v>
      </c>
      <c r="E62" s="187">
        <v>7087</v>
      </c>
      <c r="F62" s="52" t="s">
        <v>76</v>
      </c>
      <c r="G62" s="201" t="s">
        <v>143</v>
      </c>
      <c r="H62" s="143" t="s">
        <v>137</v>
      </c>
      <c r="I62" s="89">
        <v>0</v>
      </c>
      <c r="J62" s="91">
        <v>0</v>
      </c>
      <c r="K62" s="89">
        <v>0</v>
      </c>
      <c r="L62" s="91">
        <v>0</v>
      </c>
      <c r="M62" s="89">
        <v>-0.9</v>
      </c>
      <c r="N62" s="91">
        <v>-0.9</v>
      </c>
      <c r="O62" s="88">
        <v>-0.9</v>
      </c>
      <c r="P62" s="90">
        <v>-0.9</v>
      </c>
      <c r="Q62" s="116"/>
      <c r="R62" s="89">
        <v>0</v>
      </c>
      <c r="S62" s="91">
        <v>0</v>
      </c>
      <c r="T62" s="89">
        <v>0</v>
      </c>
      <c r="U62" s="91">
        <v>0</v>
      </c>
      <c r="V62" s="89">
        <v>-1.5</v>
      </c>
      <c r="W62" s="91">
        <v>-0.9</v>
      </c>
      <c r="X62" s="88">
        <v>-1.5</v>
      </c>
      <c r="Y62" s="90">
        <v>-0.9</v>
      </c>
      <c r="Z62" s="188"/>
      <c r="AA62" s="89">
        <v>0</v>
      </c>
      <c r="AB62" s="91">
        <v>0</v>
      </c>
      <c r="AC62" s="89">
        <v>0</v>
      </c>
      <c r="AD62" s="91">
        <v>0</v>
      </c>
      <c r="AE62" s="89">
        <v>-0.9</v>
      </c>
      <c r="AF62" s="91">
        <v>-0.9</v>
      </c>
      <c r="AG62" s="88">
        <v>-0.9</v>
      </c>
      <c r="AH62" s="90">
        <v>-0.9</v>
      </c>
      <c r="AI62" s="188"/>
      <c r="AJ62" s="89">
        <v>0</v>
      </c>
      <c r="AK62" s="91">
        <v>0</v>
      </c>
      <c r="AL62" s="89">
        <v>0</v>
      </c>
      <c r="AM62" s="91">
        <v>0</v>
      </c>
      <c r="AN62" s="89">
        <v>-0.9</v>
      </c>
      <c r="AO62" s="91">
        <v>-0.9</v>
      </c>
      <c r="AP62" s="88">
        <v>-0.9</v>
      </c>
      <c r="AQ62" s="90">
        <v>-0.9</v>
      </c>
    </row>
    <row r="63" spans="1:43">
      <c r="A63" s="48"/>
      <c r="B63" s="173"/>
      <c r="C63" s="102"/>
      <c r="D63" s="129"/>
      <c r="E63" s="187"/>
      <c r="F63" s="52"/>
      <c r="G63" s="201"/>
      <c r="H63" s="143"/>
      <c r="I63" s="89"/>
      <c r="J63" s="91"/>
      <c r="K63" s="89"/>
      <c r="L63" s="91"/>
      <c r="M63" s="89"/>
      <c r="N63" s="91"/>
      <c r="O63" s="88"/>
      <c r="P63" s="90"/>
      <c r="Q63" s="116"/>
      <c r="R63" s="89"/>
      <c r="S63" s="91"/>
      <c r="T63" s="89"/>
      <c r="U63" s="91"/>
      <c r="V63" s="89"/>
      <c r="W63" s="91"/>
      <c r="X63" s="88"/>
      <c r="Y63" s="90"/>
      <c r="Z63" s="188"/>
      <c r="AA63" s="89"/>
      <c r="AB63" s="91"/>
      <c r="AC63" s="89"/>
      <c r="AD63" s="91"/>
      <c r="AE63" s="89"/>
      <c r="AF63" s="91"/>
      <c r="AG63" s="88"/>
      <c r="AH63" s="90"/>
      <c r="AI63" s="188"/>
      <c r="AJ63" s="89"/>
      <c r="AK63" s="91"/>
      <c r="AL63" s="89"/>
      <c r="AM63" s="91"/>
      <c r="AN63" s="89"/>
      <c r="AO63" s="91"/>
      <c r="AP63" s="88"/>
      <c r="AQ63" s="90"/>
    </row>
    <row r="64" spans="1:43">
      <c r="A64" s="48"/>
      <c r="B64" s="173"/>
      <c r="C64" s="102"/>
      <c r="D64" s="129"/>
      <c r="E64" s="187"/>
      <c r="F64" s="52"/>
      <c r="G64" s="201"/>
      <c r="H64" s="143"/>
      <c r="I64" s="89"/>
      <c r="J64" s="91"/>
      <c r="K64" s="89"/>
      <c r="L64" s="91"/>
      <c r="M64" s="89"/>
      <c r="N64" s="91"/>
      <c r="O64" s="88"/>
      <c r="P64" s="90"/>
      <c r="Q64" s="116"/>
      <c r="R64" s="89"/>
      <c r="S64" s="91"/>
      <c r="T64" s="89"/>
      <c r="U64" s="91"/>
      <c r="V64" s="89"/>
      <c r="W64" s="91"/>
      <c r="X64" s="88"/>
      <c r="Y64" s="90"/>
      <c r="Z64" s="188"/>
      <c r="AA64" s="89"/>
      <c r="AB64" s="91"/>
      <c r="AC64" s="89"/>
      <c r="AD64" s="91"/>
      <c r="AE64" s="89"/>
      <c r="AF64" s="91"/>
      <c r="AG64" s="88"/>
      <c r="AH64" s="90"/>
      <c r="AI64" s="188"/>
      <c r="AJ64" s="89"/>
      <c r="AK64" s="91"/>
      <c r="AL64" s="89"/>
      <c r="AM64" s="91"/>
      <c r="AN64" s="89"/>
      <c r="AO64" s="91"/>
      <c r="AP64" s="88"/>
      <c r="AQ64" s="90"/>
    </row>
    <row r="65" spans="1:43">
      <c r="A65" s="48"/>
      <c r="B65" s="173" t="s">
        <v>290</v>
      </c>
      <c r="C65" s="104">
        <v>601</v>
      </c>
      <c r="D65" s="94">
        <v>41015</v>
      </c>
      <c r="E65" s="187">
        <v>5301</v>
      </c>
      <c r="F65" s="52" t="s">
        <v>68</v>
      </c>
      <c r="G65" s="150" t="s">
        <v>363</v>
      </c>
      <c r="H65" s="139" t="s">
        <v>122</v>
      </c>
      <c r="I65" s="111">
        <v>75.2</v>
      </c>
      <c r="J65" s="113">
        <v>21.5</v>
      </c>
      <c r="K65" s="111">
        <v>0</v>
      </c>
      <c r="L65" s="113">
        <v>0</v>
      </c>
      <c r="M65" s="111">
        <v>0</v>
      </c>
      <c r="N65" s="113">
        <v>0</v>
      </c>
      <c r="O65" s="111">
        <v>75.2</v>
      </c>
      <c r="P65" s="113">
        <v>21.5</v>
      </c>
      <c r="Q65" s="119"/>
      <c r="R65" s="111">
        <v>34.799999999999997</v>
      </c>
      <c r="S65" s="113">
        <v>21.5</v>
      </c>
      <c r="T65" s="111">
        <v>0</v>
      </c>
      <c r="U65" s="113">
        <v>0</v>
      </c>
      <c r="V65" s="111">
        <v>0</v>
      </c>
      <c r="W65" s="113">
        <v>0</v>
      </c>
      <c r="X65" s="111">
        <v>34.799999999999997</v>
      </c>
      <c r="Y65" s="113">
        <v>21.5</v>
      </c>
      <c r="Z65" s="46"/>
      <c r="AA65" s="53">
        <v>2.1</v>
      </c>
      <c r="AB65" s="54">
        <v>21.5</v>
      </c>
      <c r="AC65" s="53">
        <v>0</v>
      </c>
      <c r="AD65" s="54">
        <v>0</v>
      </c>
      <c r="AE65" s="53">
        <v>0</v>
      </c>
      <c r="AF65" s="54">
        <v>0</v>
      </c>
      <c r="AG65" s="53">
        <v>2.1</v>
      </c>
      <c r="AH65" s="54">
        <v>21.5</v>
      </c>
      <c r="AI65" s="55"/>
      <c r="AJ65" s="53">
        <v>35.200000000000003</v>
      </c>
      <c r="AK65" s="54">
        <v>21.5</v>
      </c>
      <c r="AL65" s="53">
        <v>0</v>
      </c>
      <c r="AM65" s="54">
        <v>0</v>
      </c>
      <c r="AN65" s="53">
        <v>0</v>
      </c>
      <c r="AO65" s="54">
        <v>0</v>
      </c>
      <c r="AP65" s="53">
        <v>35.200000000000003</v>
      </c>
      <c r="AQ65" s="54">
        <v>21.5</v>
      </c>
    </row>
    <row r="66" spans="1:43">
      <c r="A66" s="48"/>
      <c r="B66" s="173"/>
      <c r="C66" s="104"/>
      <c r="D66" s="94"/>
      <c r="E66" s="187"/>
      <c r="F66" s="52"/>
      <c r="G66" s="150"/>
      <c r="H66" s="139"/>
      <c r="I66" s="111"/>
      <c r="J66" s="113"/>
      <c r="K66" s="111"/>
      <c r="L66" s="113"/>
      <c r="M66" s="111"/>
      <c r="N66" s="113"/>
      <c r="O66" s="111"/>
      <c r="P66" s="113"/>
      <c r="Q66" s="119"/>
      <c r="R66" s="111"/>
      <c r="S66" s="113"/>
      <c r="T66" s="111"/>
      <c r="U66" s="113"/>
      <c r="V66" s="111"/>
      <c r="W66" s="113"/>
      <c r="X66" s="111"/>
      <c r="Y66" s="113"/>
      <c r="Z66" s="46"/>
      <c r="AA66" s="53"/>
      <c r="AB66" s="54"/>
      <c r="AC66" s="53"/>
      <c r="AD66" s="54"/>
      <c r="AE66" s="53"/>
      <c r="AF66" s="54"/>
      <c r="AG66" s="53"/>
      <c r="AH66" s="54"/>
      <c r="AI66" s="55"/>
      <c r="AJ66" s="53"/>
      <c r="AK66" s="54"/>
      <c r="AL66" s="53"/>
      <c r="AM66" s="54"/>
      <c r="AN66" s="53"/>
      <c r="AO66" s="54"/>
      <c r="AP66" s="53"/>
      <c r="AQ66" s="54"/>
    </row>
    <row r="67" spans="1:43">
      <c r="A67" s="48"/>
      <c r="B67" s="173"/>
      <c r="C67" s="104"/>
      <c r="D67" s="94"/>
      <c r="E67" s="187"/>
      <c r="F67" s="52"/>
      <c r="G67" s="150"/>
      <c r="H67" s="139"/>
      <c r="I67" s="111"/>
      <c r="J67" s="113"/>
      <c r="K67" s="111"/>
      <c r="L67" s="113"/>
      <c r="M67" s="111"/>
      <c r="N67" s="113"/>
      <c r="O67" s="111"/>
      <c r="P67" s="113"/>
      <c r="Q67" s="119"/>
      <c r="R67" s="111"/>
      <c r="S67" s="113"/>
      <c r="T67" s="111"/>
      <c r="U67" s="113"/>
      <c r="V67" s="111"/>
      <c r="W67" s="113"/>
      <c r="X67" s="111"/>
      <c r="Y67" s="113"/>
      <c r="Z67" s="46"/>
      <c r="AA67" s="53"/>
      <c r="AB67" s="54"/>
      <c r="AC67" s="53"/>
      <c r="AD67" s="54"/>
      <c r="AE67" s="53"/>
      <c r="AF67" s="54"/>
      <c r="AG67" s="53"/>
      <c r="AH67" s="54"/>
      <c r="AI67" s="55"/>
      <c r="AJ67" s="53"/>
      <c r="AK67" s="54"/>
      <c r="AL67" s="53"/>
      <c r="AM67" s="54"/>
      <c r="AN67" s="53"/>
      <c r="AO67" s="54"/>
      <c r="AP67" s="53"/>
      <c r="AQ67" s="54"/>
    </row>
    <row r="68" spans="1:43">
      <c r="A68" s="48"/>
      <c r="B68" s="173" t="s">
        <v>283</v>
      </c>
      <c r="C68" s="78">
        <v>223</v>
      </c>
      <c r="D68" s="126">
        <v>40921</v>
      </c>
      <c r="E68" s="187">
        <v>1197</v>
      </c>
      <c r="F68" s="52" t="s">
        <v>43</v>
      </c>
      <c r="G68" s="106" t="s">
        <v>128</v>
      </c>
      <c r="H68" s="138" t="s">
        <v>131</v>
      </c>
      <c r="I68" s="89">
        <v>0</v>
      </c>
      <c r="J68" s="91">
        <v>0</v>
      </c>
      <c r="K68" s="89">
        <v>0</v>
      </c>
      <c r="L68" s="91">
        <v>0</v>
      </c>
      <c r="M68" s="89">
        <v>0</v>
      </c>
      <c r="N68" s="91">
        <v>0</v>
      </c>
      <c r="O68" s="88">
        <v>0</v>
      </c>
      <c r="P68" s="90">
        <v>0</v>
      </c>
      <c r="Q68" s="116"/>
      <c r="R68" s="89">
        <v>0</v>
      </c>
      <c r="S68" s="91">
        <v>0</v>
      </c>
      <c r="T68" s="89">
        <v>0</v>
      </c>
      <c r="U68" s="91">
        <v>0</v>
      </c>
      <c r="V68" s="89">
        <v>0</v>
      </c>
      <c r="W68" s="91">
        <v>0</v>
      </c>
      <c r="X68" s="88">
        <v>0</v>
      </c>
      <c r="Y68" s="90">
        <v>0</v>
      </c>
      <c r="Z68" s="188"/>
      <c r="AA68" s="89">
        <v>0</v>
      </c>
      <c r="AB68" s="91">
        <v>0</v>
      </c>
      <c r="AC68" s="89">
        <v>0</v>
      </c>
      <c r="AD68" s="91">
        <v>0</v>
      </c>
      <c r="AE68" s="89">
        <v>0</v>
      </c>
      <c r="AF68" s="91">
        <v>0</v>
      </c>
      <c r="AG68" s="88">
        <v>0</v>
      </c>
      <c r="AH68" s="90">
        <v>0</v>
      </c>
      <c r="AI68" s="188"/>
      <c r="AJ68" s="89">
        <v>0</v>
      </c>
      <c r="AK68" s="91">
        <v>0</v>
      </c>
      <c r="AL68" s="89">
        <v>0</v>
      </c>
      <c r="AM68" s="91">
        <v>0</v>
      </c>
      <c r="AN68" s="89">
        <v>0</v>
      </c>
      <c r="AO68" s="91">
        <v>0</v>
      </c>
      <c r="AP68" s="88">
        <v>0</v>
      </c>
      <c r="AQ68" s="90">
        <v>0</v>
      </c>
    </row>
    <row r="69" spans="1:43">
      <c r="A69" s="48"/>
      <c r="B69" s="173"/>
      <c r="C69" s="78"/>
      <c r="D69" s="126"/>
      <c r="E69" s="187"/>
      <c r="F69" s="52"/>
      <c r="G69" s="106"/>
      <c r="H69" s="138"/>
      <c r="I69" s="89"/>
      <c r="J69" s="91"/>
      <c r="K69" s="89"/>
      <c r="L69" s="91"/>
      <c r="M69" s="89"/>
      <c r="N69" s="91"/>
      <c r="O69" s="88"/>
      <c r="P69" s="90"/>
      <c r="Q69" s="116"/>
      <c r="R69" s="89"/>
      <c r="S69" s="91"/>
      <c r="T69" s="89"/>
      <c r="U69" s="91"/>
      <c r="V69" s="89"/>
      <c r="W69" s="91"/>
      <c r="X69" s="88"/>
      <c r="Y69" s="90"/>
      <c r="Z69" s="188"/>
      <c r="AA69" s="89"/>
      <c r="AB69" s="91"/>
      <c r="AC69" s="89"/>
      <c r="AD69" s="91"/>
      <c r="AE69" s="89"/>
      <c r="AF69" s="91"/>
      <c r="AG69" s="88"/>
      <c r="AH69" s="90"/>
      <c r="AI69" s="188"/>
      <c r="AJ69" s="89"/>
      <c r="AK69" s="91"/>
      <c r="AL69" s="89"/>
      <c r="AM69" s="91"/>
      <c r="AN69" s="89"/>
      <c r="AO69" s="91"/>
      <c r="AP69" s="88"/>
      <c r="AQ69" s="90"/>
    </row>
    <row r="70" spans="1:43">
      <c r="A70" s="48"/>
      <c r="B70" s="173"/>
      <c r="C70" s="78"/>
      <c r="D70" s="126"/>
      <c r="E70" s="187"/>
      <c r="F70" s="52"/>
      <c r="G70" s="106"/>
      <c r="H70" s="138"/>
      <c r="I70" s="89"/>
      <c r="J70" s="91"/>
      <c r="K70" s="89"/>
      <c r="L70" s="91"/>
      <c r="M70" s="89"/>
      <c r="N70" s="91"/>
      <c r="O70" s="88"/>
      <c r="P70" s="90"/>
      <c r="Q70" s="116"/>
      <c r="R70" s="89"/>
      <c r="S70" s="91"/>
      <c r="T70" s="89"/>
      <c r="U70" s="91"/>
      <c r="V70" s="89"/>
      <c r="W70" s="91"/>
      <c r="X70" s="88"/>
      <c r="Y70" s="90"/>
      <c r="Z70" s="188"/>
      <c r="AA70" s="89"/>
      <c r="AB70" s="91"/>
      <c r="AC70" s="89"/>
      <c r="AD70" s="91"/>
      <c r="AE70" s="89"/>
      <c r="AF70" s="91"/>
      <c r="AG70" s="88"/>
      <c r="AH70" s="90"/>
      <c r="AI70" s="188"/>
      <c r="AJ70" s="89"/>
      <c r="AK70" s="91"/>
      <c r="AL70" s="89"/>
      <c r="AM70" s="91"/>
      <c r="AN70" s="89"/>
      <c r="AO70" s="91"/>
      <c r="AP70" s="88"/>
      <c r="AQ70" s="90"/>
    </row>
    <row r="71" spans="1:43">
      <c r="A71" s="60"/>
      <c r="B71" s="173" t="s">
        <v>266</v>
      </c>
      <c r="C71" s="157">
        <v>609</v>
      </c>
      <c r="D71" s="159">
        <v>41024</v>
      </c>
      <c r="E71" s="52">
        <v>599</v>
      </c>
      <c r="F71" s="52" t="s">
        <v>54</v>
      </c>
      <c r="G71" s="48" t="s">
        <v>181</v>
      </c>
      <c r="H71" s="47" t="s">
        <v>91</v>
      </c>
      <c r="I71" s="44">
        <v>0</v>
      </c>
      <c r="J71" s="45">
        <v>0</v>
      </c>
      <c r="K71" s="66">
        <v>0</v>
      </c>
      <c r="L71" s="67">
        <v>0</v>
      </c>
      <c r="M71" s="44">
        <v>0</v>
      </c>
      <c r="N71" s="45">
        <v>0</v>
      </c>
      <c r="O71" s="66">
        <v>0</v>
      </c>
      <c r="P71" s="67">
        <v>0</v>
      </c>
      <c r="Q71" s="46"/>
      <c r="R71" s="44">
        <v>0</v>
      </c>
      <c r="S71" s="45">
        <v>0</v>
      </c>
      <c r="T71" s="66">
        <v>0</v>
      </c>
      <c r="U71" s="67">
        <v>0</v>
      </c>
      <c r="V71" s="44">
        <v>0</v>
      </c>
      <c r="W71" s="45">
        <v>0</v>
      </c>
      <c r="X71" s="66">
        <v>0</v>
      </c>
      <c r="Y71" s="67">
        <v>0</v>
      </c>
      <c r="Z71" s="46"/>
      <c r="AA71" s="44">
        <v>0</v>
      </c>
      <c r="AB71" s="45">
        <v>0</v>
      </c>
      <c r="AC71" s="66">
        <v>0</v>
      </c>
      <c r="AD71" s="67">
        <v>0</v>
      </c>
      <c r="AE71" s="44">
        <v>0</v>
      </c>
      <c r="AF71" s="45">
        <v>0</v>
      </c>
      <c r="AG71" s="66">
        <v>0</v>
      </c>
      <c r="AH71" s="67">
        <v>0</v>
      </c>
      <c r="AI71" s="55"/>
      <c r="AJ71" s="44">
        <v>0</v>
      </c>
      <c r="AK71" s="45">
        <v>0</v>
      </c>
      <c r="AL71" s="66">
        <v>0</v>
      </c>
      <c r="AM71" s="67">
        <v>0</v>
      </c>
      <c r="AN71" s="44">
        <v>0</v>
      </c>
      <c r="AO71" s="45">
        <v>0</v>
      </c>
      <c r="AP71" s="66">
        <v>0</v>
      </c>
      <c r="AQ71" s="67">
        <v>0</v>
      </c>
    </row>
    <row r="72" spans="1:43">
      <c r="A72" s="155"/>
      <c r="B72" s="173" t="s">
        <v>272</v>
      </c>
      <c r="C72" s="170">
        <v>628</v>
      </c>
      <c r="D72" s="171">
        <v>41036</v>
      </c>
      <c r="E72" s="52">
        <v>763</v>
      </c>
      <c r="F72" s="52" t="s">
        <v>56</v>
      </c>
      <c r="G72" s="60" t="s">
        <v>222</v>
      </c>
      <c r="H72" s="47" t="s">
        <v>91</v>
      </c>
      <c r="I72" s="158" t="s">
        <v>240</v>
      </c>
      <c r="J72" s="45"/>
      <c r="K72" s="44"/>
      <c r="L72" s="45"/>
      <c r="M72" s="44"/>
      <c r="N72" s="45"/>
      <c r="O72" s="44"/>
      <c r="P72" s="45"/>
      <c r="Q72" s="46"/>
      <c r="R72" s="44"/>
      <c r="S72" s="45"/>
      <c r="T72" s="44"/>
      <c r="U72" s="45"/>
      <c r="V72" s="44"/>
      <c r="W72" s="45"/>
      <c r="X72" s="44"/>
      <c r="Y72" s="45"/>
      <c r="Z72" s="46"/>
      <c r="AA72" s="53"/>
      <c r="AB72" s="54"/>
      <c r="AC72" s="53"/>
      <c r="AD72" s="54"/>
      <c r="AE72" s="53"/>
      <c r="AF72" s="54"/>
      <c r="AG72" s="53"/>
      <c r="AH72" s="54"/>
      <c r="AI72" s="55"/>
      <c r="AJ72" s="53"/>
      <c r="AK72" s="54"/>
      <c r="AL72" s="53"/>
      <c r="AM72" s="54"/>
      <c r="AN72" s="53"/>
      <c r="AO72" s="54"/>
      <c r="AP72" s="53"/>
      <c r="AQ72" s="54"/>
    </row>
    <row r="73" spans="1:43">
      <c r="A73" s="155"/>
      <c r="B73" s="173" t="s">
        <v>247</v>
      </c>
      <c r="C73" s="77">
        <v>315</v>
      </c>
      <c r="D73" s="94">
        <v>40935</v>
      </c>
      <c r="E73" s="52">
        <v>922</v>
      </c>
      <c r="F73" s="52" t="s">
        <v>81</v>
      </c>
      <c r="G73" s="79" t="s">
        <v>125</v>
      </c>
      <c r="H73" s="92" t="s">
        <v>91</v>
      </c>
      <c r="I73" s="194">
        <v>0</v>
      </c>
      <c r="J73" s="191">
        <v>0</v>
      </c>
      <c r="K73" s="192">
        <v>0</v>
      </c>
      <c r="L73" s="193">
        <v>0</v>
      </c>
      <c r="M73" s="194">
        <v>0</v>
      </c>
      <c r="N73" s="191">
        <v>0</v>
      </c>
      <c r="O73" s="88">
        <v>0</v>
      </c>
      <c r="P73" s="90">
        <v>0</v>
      </c>
      <c r="Q73" s="195"/>
      <c r="R73" s="194">
        <v>0</v>
      </c>
      <c r="S73" s="191">
        <v>0</v>
      </c>
      <c r="T73" s="192">
        <v>0</v>
      </c>
      <c r="U73" s="193">
        <v>0</v>
      </c>
      <c r="V73" s="194">
        <v>0</v>
      </c>
      <c r="W73" s="191">
        <v>0</v>
      </c>
      <c r="X73" s="88">
        <v>0</v>
      </c>
      <c r="Y73" s="90">
        <v>0</v>
      </c>
      <c r="Z73" s="46"/>
      <c r="AA73" s="194">
        <v>0</v>
      </c>
      <c r="AB73" s="191">
        <v>0</v>
      </c>
      <c r="AC73" s="192">
        <v>0</v>
      </c>
      <c r="AD73" s="193">
        <v>0</v>
      </c>
      <c r="AE73" s="194">
        <v>0</v>
      </c>
      <c r="AF73" s="191">
        <v>0</v>
      </c>
      <c r="AG73" s="88">
        <v>0</v>
      </c>
      <c r="AH73" s="90">
        <v>0</v>
      </c>
      <c r="AI73" s="188"/>
      <c r="AJ73" s="194">
        <v>0</v>
      </c>
      <c r="AK73" s="191">
        <v>0</v>
      </c>
      <c r="AL73" s="192">
        <v>0</v>
      </c>
      <c r="AM73" s="193">
        <v>0</v>
      </c>
      <c r="AN73" s="194">
        <v>0</v>
      </c>
      <c r="AO73" s="191">
        <v>0</v>
      </c>
      <c r="AP73" s="88">
        <v>0</v>
      </c>
      <c r="AQ73" s="90">
        <v>0</v>
      </c>
    </row>
    <row r="74" spans="1:43">
      <c r="A74" s="155"/>
      <c r="B74" s="173" t="s">
        <v>247</v>
      </c>
      <c r="C74" s="77">
        <v>315</v>
      </c>
      <c r="D74" s="94">
        <v>40935</v>
      </c>
      <c r="E74" s="52">
        <v>922</v>
      </c>
      <c r="F74" s="52" t="s">
        <v>81</v>
      </c>
      <c r="G74" s="79" t="s">
        <v>126</v>
      </c>
      <c r="H74" s="92" t="s">
        <v>91</v>
      </c>
      <c r="I74" s="194">
        <v>0</v>
      </c>
      <c r="J74" s="191">
        <v>0</v>
      </c>
      <c r="K74" s="192" t="s">
        <v>92</v>
      </c>
      <c r="L74" s="193" t="s">
        <v>92</v>
      </c>
      <c r="M74" s="194">
        <v>0</v>
      </c>
      <c r="N74" s="191">
        <v>0</v>
      </c>
      <c r="O74" s="192" t="s">
        <v>92</v>
      </c>
      <c r="P74" s="193" t="s">
        <v>92</v>
      </c>
      <c r="Q74" s="195"/>
      <c r="R74" s="194">
        <v>0</v>
      </c>
      <c r="S74" s="191">
        <v>0</v>
      </c>
      <c r="T74" s="192" t="s">
        <v>92</v>
      </c>
      <c r="U74" s="193" t="s">
        <v>92</v>
      </c>
      <c r="V74" s="194">
        <v>0</v>
      </c>
      <c r="W74" s="191">
        <v>0</v>
      </c>
      <c r="X74" s="192" t="s">
        <v>92</v>
      </c>
      <c r="Y74" s="193" t="s">
        <v>92</v>
      </c>
      <c r="Z74" s="46"/>
      <c r="AA74" s="89">
        <v>0</v>
      </c>
      <c r="AB74" s="91">
        <v>0</v>
      </c>
      <c r="AC74" s="88" t="s">
        <v>92</v>
      </c>
      <c r="AD74" s="90" t="s">
        <v>92</v>
      </c>
      <c r="AE74" s="89">
        <v>0</v>
      </c>
      <c r="AF74" s="91">
        <v>0</v>
      </c>
      <c r="AG74" s="88" t="s">
        <v>92</v>
      </c>
      <c r="AH74" s="90" t="s">
        <v>92</v>
      </c>
      <c r="AI74" s="188"/>
      <c r="AJ74" s="89">
        <v>0</v>
      </c>
      <c r="AK74" s="91">
        <v>0</v>
      </c>
      <c r="AL74" s="88" t="s">
        <v>92</v>
      </c>
      <c r="AM74" s="90" t="s">
        <v>92</v>
      </c>
      <c r="AN74" s="89">
        <v>0</v>
      </c>
      <c r="AO74" s="91">
        <v>0</v>
      </c>
      <c r="AP74" s="88" t="s">
        <v>92</v>
      </c>
      <c r="AQ74" s="90" t="s">
        <v>92</v>
      </c>
    </row>
    <row r="75" spans="1:43">
      <c r="A75" s="60"/>
      <c r="B75" s="173" t="s">
        <v>284</v>
      </c>
      <c r="C75" s="170">
        <v>623</v>
      </c>
      <c r="D75" s="171">
        <v>41036</v>
      </c>
      <c r="E75" s="75">
        <v>1223</v>
      </c>
      <c r="F75" s="52" t="s">
        <v>44</v>
      </c>
      <c r="G75" s="60" t="s">
        <v>233</v>
      </c>
      <c r="H75" s="47" t="s">
        <v>91</v>
      </c>
      <c r="I75" s="44">
        <v>0</v>
      </c>
      <c r="J75" s="45">
        <v>0</v>
      </c>
      <c r="K75" s="53" t="s">
        <v>95</v>
      </c>
      <c r="L75" s="54" t="s">
        <v>95</v>
      </c>
      <c r="M75" s="53">
        <v>0</v>
      </c>
      <c r="N75" s="54">
        <v>0</v>
      </c>
      <c r="O75" s="53" t="s">
        <v>95</v>
      </c>
      <c r="P75" s="54" t="s">
        <v>95</v>
      </c>
      <c r="Q75" s="46"/>
      <c r="R75" s="44">
        <v>0</v>
      </c>
      <c r="S75" s="45">
        <v>0</v>
      </c>
      <c r="T75" s="53" t="s">
        <v>95</v>
      </c>
      <c r="U75" s="54" t="s">
        <v>95</v>
      </c>
      <c r="V75" s="53">
        <v>0</v>
      </c>
      <c r="W75" s="54">
        <v>0</v>
      </c>
      <c r="X75" s="53" t="s">
        <v>95</v>
      </c>
      <c r="Y75" s="54" t="s">
        <v>95</v>
      </c>
      <c r="Z75" s="46"/>
      <c r="AA75" s="53">
        <v>0</v>
      </c>
      <c r="AB75" s="54">
        <v>0</v>
      </c>
      <c r="AC75" s="53" t="s">
        <v>95</v>
      </c>
      <c r="AD75" s="54" t="s">
        <v>95</v>
      </c>
      <c r="AE75" s="53">
        <v>0</v>
      </c>
      <c r="AF75" s="54">
        <v>0</v>
      </c>
      <c r="AG75" s="53" t="s">
        <v>95</v>
      </c>
      <c r="AH75" s="54" t="s">
        <v>95</v>
      </c>
      <c r="AI75" s="55"/>
      <c r="AJ75" s="53">
        <v>0</v>
      </c>
      <c r="AK75" s="54">
        <v>0</v>
      </c>
      <c r="AL75" s="53" t="s">
        <v>95</v>
      </c>
      <c r="AM75" s="54" t="s">
        <v>95</v>
      </c>
      <c r="AN75" s="53">
        <v>0</v>
      </c>
      <c r="AO75" s="54">
        <v>0</v>
      </c>
      <c r="AP75" s="53" t="s">
        <v>95</v>
      </c>
      <c r="AQ75" s="54" t="s">
        <v>95</v>
      </c>
    </row>
    <row r="76" spans="1:43">
      <c r="A76" s="48"/>
      <c r="B76" s="173" t="s">
        <v>284</v>
      </c>
      <c r="C76" s="170">
        <v>623</v>
      </c>
      <c r="D76" s="171">
        <v>41036</v>
      </c>
      <c r="E76" s="75">
        <v>1223</v>
      </c>
      <c r="F76" s="52" t="s">
        <v>44</v>
      </c>
      <c r="G76" s="60" t="s">
        <v>222</v>
      </c>
      <c r="H76" s="47" t="s">
        <v>91</v>
      </c>
      <c r="I76" s="44" t="s">
        <v>90</v>
      </c>
      <c r="J76" s="45" t="s">
        <v>90</v>
      </c>
      <c r="K76" s="53" t="s">
        <v>90</v>
      </c>
      <c r="L76" s="54" t="s">
        <v>90</v>
      </c>
      <c r="M76" s="53">
        <v>0</v>
      </c>
      <c r="N76" s="54">
        <v>0</v>
      </c>
      <c r="O76" s="53" t="s">
        <v>90</v>
      </c>
      <c r="P76" s="54" t="s">
        <v>90</v>
      </c>
      <c r="Q76" s="46"/>
      <c r="R76" s="44" t="s">
        <v>90</v>
      </c>
      <c r="S76" s="45" t="s">
        <v>90</v>
      </c>
      <c r="T76" s="53" t="s">
        <v>90</v>
      </c>
      <c r="U76" s="54" t="s">
        <v>90</v>
      </c>
      <c r="V76" s="53">
        <v>0</v>
      </c>
      <c r="W76" s="54">
        <v>0</v>
      </c>
      <c r="X76" s="53" t="s">
        <v>90</v>
      </c>
      <c r="Y76" s="54" t="s">
        <v>90</v>
      </c>
      <c r="Z76" s="46"/>
      <c r="AA76" s="53" t="s">
        <v>90</v>
      </c>
      <c r="AB76" s="54" t="s">
        <v>90</v>
      </c>
      <c r="AC76" s="53" t="s">
        <v>90</v>
      </c>
      <c r="AD76" s="54" t="s">
        <v>90</v>
      </c>
      <c r="AE76" s="53">
        <v>0</v>
      </c>
      <c r="AF76" s="54">
        <v>0</v>
      </c>
      <c r="AG76" s="53" t="s">
        <v>90</v>
      </c>
      <c r="AH76" s="54" t="s">
        <v>90</v>
      </c>
      <c r="AI76" s="55"/>
      <c r="AJ76" s="53" t="s">
        <v>90</v>
      </c>
      <c r="AK76" s="54" t="s">
        <v>90</v>
      </c>
      <c r="AL76" s="53" t="s">
        <v>90</v>
      </c>
      <c r="AM76" s="54" t="s">
        <v>90</v>
      </c>
      <c r="AN76" s="53">
        <v>0</v>
      </c>
      <c r="AO76" s="54">
        <v>0</v>
      </c>
      <c r="AP76" s="53" t="s">
        <v>90</v>
      </c>
      <c r="AQ76" s="54" t="s">
        <v>90</v>
      </c>
    </row>
    <row r="77" spans="1:43">
      <c r="A77" s="48"/>
      <c r="B77" s="173"/>
      <c r="C77" s="170"/>
      <c r="D77" s="171"/>
      <c r="E77" s="75"/>
      <c r="F77" s="52"/>
      <c r="G77" s="60"/>
      <c r="H77" s="204" t="s">
        <v>206</v>
      </c>
      <c r="I77" s="44">
        <f>SUM(I71:I76)</f>
        <v>0</v>
      </c>
      <c r="J77" s="45">
        <f t="shared" ref="J77:P77" si="20">SUM(J71:J76)</f>
        <v>0</v>
      </c>
      <c r="K77" s="53">
        <f t="shared" si="20"/>
        <v>0</v>
      </c>
      <c r="L77" s="54">
        <f t="shared" si="20"/>
        <v>0</v>
      </c>
      <c r="M77" s="53">
        <f t="shared" si="20"/>
        <v>0</v>
      </c>
      <c r="N77" s="54">
        <f t="shared" si="20"/>
        <v>0</v>
      </c>
      <c r="O77" s="53">
        <f t="shared" si="20"/>
        <v>0</v>
      </c>
      <c r="P77" s="54">
        <f t="shared" si="20"/>
        <v>0</v>
      </c>
      <c r="Q77" s="46"/>
      <c r="R77" s="44">
        <f>SUM(R71:R76)</f>
        <v>0</v>
      </c>
      <c r="S77" s="45">
        <f t="shared" ref="S77:Y77" si="21">SUM(S71:S76)</f>
        <v>0</v>
      </c>
      <c r="T77" s="53">
        <f t="shared" si="21"/>
        <v>0</v>
      </c>
      <c r="U77" s="54">
        <f t="shared" si="21"/>
        <v>0</v>
      </c>
      <c r="V77" s="53">
        <f t="shared" si="21"/>
        <v>0</v>
      </c>
      <c r="W77" s="54">
        <f t="shared" si="21"/>
        <v>0</v>
      </c>
      <c r="X77" s="53">
        <f t="shared" si="21"/>
        <v>0</v>
      </c>
      <c r="Y77" s="54">
        <f t="shared" si="21"/>
        <v>0</v>
      </c>
      <c r="Z77" s="46"/>
      <c r="AA77" s="44">
        <f>SUM(AA71:AA76)</f>
        <v>0</v>
      </c>
      <c r="AB77" s="45">
        <f t="shared" ref="AB77:AH77" si="22">SUM(AB71:AB76)</f>
        <v>0</v>
      </c>
      <c r="AC77" s="53">
        <f t="shared" si="22"/>
        <v>0</v>
      </c>
      <c r="AD77" s="54">
        <f t="shared" si="22"/>
        <v>0</v>
      </c>
      <c r="AE77" s="53">
        <f t="shared" si="22"/>
        <v>0</v>
      </c>
      <c r="AF77" s="54">
        <f t="shared" si="22"/>
        <v>0</v>
      </c>
      <c r="AG77" s="53">
        <f t="shared" si="22"/>
        <v>0</v>
      </c>
      <c r="AH77" s="54">
        <f t="shared" si="22"/>
        <v>0</v>
      </c>
      <c r="AI77" s="55"/>
      <c r="AJ77" s="44">
        <f>SUM(AJ71:AJ76)</f>
        <v>0</v>
      </c>
      <c r="AK77" s="45">
        <f t="shared" ref="AK77:AQ77" si="23">SUM(AK71:AK76)</f>
        <v>0</v>
      </c>
      <c r="AL77" s="53">
        <f t="shared" si="23"/>
        <v>0</v>
      </c>
      <c r="AM77" s="54">
        <f t="shared" si="23"/>
        <v>0</v>
      </c>
      <c r="AN77" s="53">
        <f t="shared" si="23"/>
        <v>0</v>
      </c>
      <c r="AO77" s="54">
        <f t="shared" si="23"/>
        <v>0</v>
      </c>
      <c r="AP77" s="53">
        <f t="shared" si="23"/>
        <v>0</v>
      </c>
      <c r="AQ77" s="54">
        <f t="shared" si="23"/>
        <v>0</v>
      </c>
    </row>
    <row r="78" spans="1:43">
      <c r="A78" s="48"/>
      <c r="B78" s="173"/>
      <c r="C78" s="170"/>
      <c r="D78" s="171"/>
      <c r="E78" s="75"/>
      <c r="F78" s="52"/>
      <c r="G78" s="60"/>
      <c r="H78" s="47"/>
      <c r="I78" s="44"/>
      <c r="J78" s="45"/>
      <c r="K78" s="53"/>
      <c r="L78" s="54"/>
      <c r="M78" s="53"/>
      <c r="N78" s="54"/>
      <c r="O78" s="53"/>
      <c r="P78" s="54"/>
      <c r="Q78" s="46"/>
      <c r="R78" s="44"/>
      <c r="S78" s="45"/>
      <c r="T78" s="53"/>
      <c r="U78" s="54"/>
      <c r="V78" s="53"/>
      <c r="W78" s="54"/>
      <c r="X78" s="53"/>
      <c r="Y78" s="54"/>
      <c r="Z78" s="46"/>
      <c r="AA78" s="53"/>
      <c r="AB78" s="54"/>
      <c r="AC78" s="53"/>
      <c r="AD78" s="54"/>
      <c r="AE78" s="53"/>
      <c r="AF78" s="54"/>
      <c r="AG78" s="53"/>
      <c r="AH78" s="54"/>
      <c r="AI78" s="55"/>
      <c r="AJ78" s="53"/>
      <c r="AK78" s="54"/>
      <c r="AL78" s="53"/>
      <c r="AM78" s="54"/>
      <c r="AN78" s="53"/>
      <c r="AO78" s="54"/>
      <c r="AP78" s="53"/>
      <c r="AQ78" s="54"/>
    </row>
    <row r="79" spans="1:43">
      <c r="A79" s="48"/>
      <c r="B79" s="173"/>
      <c r="C79" s="170"/>
      <c r="D79" s="171"/>
      <c r="E79" s="75"/>
      <c r="F79" s="52"/>
      <c r="G79" s="60"/>
      <c r="H79" s="47"/>
      <c r="I79" s="44"/>
      <c r="J79" s="45"/>
      <c r="K79" s="53"/>
      <c r="L79" s="54"/>
      <c r="M79" s="53"/>
      <c r="N79" s="54"/>
      <c r="O79" s="53"/>
      <c r="P79" s="54"/>
      <c r="Q79" s="46"/>
      <c r="R79" s="44"/>
      <c r="S79" s="45"/>
      <c r="T79" s="53"/>
      <c r="U79" s="54"/>
      <c r="V79" s="53"/>
      <c r="W79" s="54"/>
      <c r="X79" s="53"/>
      <c r="Y79" s="54"/>
      <c r="Z79" s="46"/>
      <c r="AA79" s="53"/>
      <c r="AB79" s="54"/>
      <c r="AC79" s="53"/>
      <c r="AD79" s="54"/>
      <c r="AE79" s="53"/>
      <c r="AF79" s="54"/>
      <c r="AG79" s="53"/>
      <c r="AH79" s="54"/>
      <c r="AI79" s="55"/>
      <c r="AJ79" s="53"/>
      <c r="AK79" s="54"/>
      <c r="AL79" s="53"/>
      <c r="AM79" s="54"/>
      <c r="AN79" s="53"/>
      <c r="AO79" s="54"/>
      <c r="AP79" s="53"/>
      <c r="AQ79" s="54"/>
    </row>
    <row r="80" spans="1:43">
      <c r="A80" s="48"/>
      <c r="B80" s="173" t="s">
        <v>253</v>
      </c>
      <c r="C80" s="77">
        <v>550</v>
      </c>
      <c r="D80" s="68">
        <v>41015</v>
      </c>
      <c r="E80" s="52">
        <v>1998</v>
      </c>
      <c r="F80" s="52" t="s">
        <v>86</v>
      </c>
      <c r="G80" s="137" t="s">
        <v>100</v>
      </c>
      <c r="H80" s="92" t="s">
        <v>99</v>
      </c>
      <c r="I80" s="44">
        <v>-200</v>
      </c>
      <c r="J80" s="45">
        <v>-200</v>
      </c>
      <c r="K80" s="53">
        <v>200</v>
      </c>
      <c r="L80" s="54">
        <v>200</v>
      </c>
      <c r="M80" s="53">
        <v>0</v>
      </c>
      <c r="N80" s="54">
        <v>0</v>
      </c>
      <c r="O80" s="88">
        <v>0</v>
      </c>
      <c r="P80" s="90">
        <v>0</v>
      </c>
      <c r="Q80" s="46"/>
      <c r="R80" s="44">
        <v>-200</v>
      </c>
      <c r="S80" s="45">
        <v>-200</v>
      </c>
      <c r="T80" s="53">
        <v>200</v>
      </c>
      <c r="U80" s="54">
        <v>200</v>
      </c>
      <c r="V80" s="53">
        <v>0</v>
      </c>
      <c r="W80" s="54">
        <v>0</v>
      </c>
      <c r="X80" s="88">
        <v>0</v>
      </c>
      <c r="Y80" s="90">
        <v>0</v>
      </c>
      <c r="Z80" s="46"/>
      <c r="AA80" s="53">
        <v>-200</v>
      </c>
      <c r="AB80" s="54">
        <v>-200</v>
      </c>
      <c r="AC80" s="53">
        <v>200</v>
      </c>
      <c r="AD80" s="54">
        <v>200</v>
      </c>
      <c r="AE80" s="53">
        <v>0</v>
      </c>
      <c r="AF80" s="54">
        <v>0</v>
      </c>
      <c r="AG80" s="88">
        <v>0</v>
      </c>
      <c r="AH80" s="90">
        <v>0</v>
      </c>
      <c r="AI80" s="55"/>
      <c r="AJ80" s="53">
        <v>-200</v>
      </c>
      <c r="AK80" s="54">
        <v>-200</v>
      </c>
      <c r="AL80" s="53">
        <v>200</v>
      </c>
      <c r="AM80" s="54">
        <v>200</v>
      </c>
      <c r="AN80" s="53">
        <v>0</v>
      </c>
      <c r="AO80" s="54">
        <v>0</v>
      </c>
      <c r="AP80" s="88">
        <v>0</v>
      </c>
      <c r="AQ80" s="90">
        <v>0</v>
      </c>
    </row>
    <row r="81" spans="1:43">
      <c r="A81" s="48"/>
      <c r="B81" s="173"/>
      <c r="C81" s="77"/>
      <c r="D81" s="68"/>
      <c r="E81" s="52"/>
      <c r="F81" s="52"/>
      <c r="G81" s="137"/>
      <c r="H81" s="92"/>
      <c r="I81" s="44"/>
      <c r="J81" s="45"/>
      <c r="K81" s="53"/>
      <c r="L81" s="54"/>
      <c r="M81" s="53"/>
      <c r="N81" s="54"/>
      <c r="O81" s="88"/>
      <c r="P81" s="90"/>
      <c r="Q81" s="46"/>
      <c r="R81" s="44"/>
      <c r="S81" s="45"/>
      <c r="T81" s="53"/>
      <c r="U81" s="54"/>
      <c r="V81" s="53"/>
      <c r="W81" s="54"/>
      <c r="X81" s="88"/>
      <c r="Y81" s="90"/>
      <c r="Z81" s="46"/>
      <c r="AA81" s="53"/>
      <c r="AB81" s="54"/>
      <c r="AC81" s="53"/>
      <c r="AD81" s="54"/>
      <c r="AE81" s="53"/>
      <c r="AF81" s="54"/>
      <c r="AG81" s="88"/>
      <c r="AH81" s="90"/>
      <c r="AI81" s="55"/>
      <c r="AJ81" s="53"/>
      <c r="AK81" s="54"/>
      <c r="AL81" s="53"/>
      <c r="AM81" s="54"/>
      <c r="AN81" s="53"/>
      <c r="AO81" s="54"/>
      <c r="AP81" s="88"/>
      <c r="AQ81" s="90"/>
    </row>
    <row r="82" spans="1:43">
      <c r="A82" s="48"/>
      <c r="B82" s="173"/>
      <c r="C82" s="77"/>
      <c r="D82" s="68"/>
      <c r="E82" s="52"/>
      <c r="F82" s="52"/>
      <c r="G82" s="137"/>
      <c r="H82" s="92"/>
      <c r="I82" s="44"/>
      <c r="J82" s="45"/>
      <c r="K82" s="53"/>
      <c r="L82" s="54"/>
      <c r="M82" s="53"/>
      <c r="N82" s="54"/>
      <c r="O82" s="88"/>
      <c r="P82" s="90"/>
      <c r="Q82" s="46"/>
      <c r="R82" s="44"/>
      <c r="S82" s="45"/>
      <c r="T82" s="53"/>
      <c r="U82" s="54"/>
      <c r="V82" s="53"/>
      <c r="W82" s="54"/>
      <c r="X82" s="88"/>
      <c r="Y82" s="90"/>
      <c r="Z82" s="46"/>
      <c r="AA82" s="53"/>
      <c r="AB82" s="54"/>
      <c r="AC82" s="53"/>
      <c r="AD82" s="54"/>
      <c r="AE82" s="53"/>
      <c r="AF82" s="54"/>
      <c r="AG82" s="88"/>
      <c r="AH82" s="90"/>
      <c r="AI82" s="55"/>
      <c r="AJ82" s="53"/>
      <c r="AK82" s="54"/>
      <c r="AL82" s="53"/>
      <c r="AM82" s="54"/>
      <c r="AN82" s="53"/>
      <c r="AO82" s="54"/>
      <c r="AP82" s="88"/>
      <c r="AQ82" s="90"/>
    </row>
    <row r="83" spans="1:43">
      <c r="A83" s="48"/>
      <c r="B83" s="173" t="s">
        <v>300</v>
      </c>
      <c r="C83" s="102">
        <v>365</v>
      </c>
      <c r="D83" s="131">
        <v>40942</v>
      </c>
      <c r="E83" s="187">
        <v>7087</v>
      </c>
      <c r="F83" s="52" t="s">
        <v>76</v>
      </c>
      <c r="G83" s="107" t="s">
        <v>146</v>
      </c>
      <c r="H83" s="143" t="s">
        <v>140</v>
      </c>
      <c r="I83" s="89">
        <v>-0.9</v>
      </c>
      <c r="J83" s="71">
        <v>-1</v>
      </c>
      <c r="K83" s="88">
        <v>0.1</v>
      </c>
      <c r="L83" s="90">
        <v>0.1</v>
      </c>
      <c r="M83" s="89">
        <v>-0.1</v>
      </c>
      <c r="N83" s="71">
        <v>-0.1</v>
      </c>
      <c r="O83" s="88">
        <v>-0.9</v>
      </c>
      <c r="P83" s="90">
        <v>-1</v>
      </c>
      <c r="Q83" s="116"/>
      <c r="R83" s="89">
        <v>-1.8</v>
      </c>
      <c r="S83" s="71">
        <v>-1.8</v>
      </c>
      <c r="T83" s="88">
        <v>0.1</v>
      </c>
      <c r="U83" s="90">
        <v>0.1</v>
      </c>
      <c r="V83" s="89">
        <v>-0.1</v>
      </c>
      <c r="W83" s="71">
        <v>-0.1</v>
      </c>
      <c r="X83" s="88">
        <v>-1.8</v>
      </c>
      <c r="Y83" s="90">
        <v>-1.8</v>
      </c>
      <c r="Z83" s="188"/>
      <c r="AA83" s="89">
        <v>-2.6</v>
      </c>
      <c r="AB83" s="71">
        <v>-2.6</v>
      </c>
      <c r="AC83" s="88" t="s">
        <v>89</v>
      </c>
      <c r="AD83" s="90" t="s">
        <v>89</v>
      </c>
      <c r="AE83" s="89">
        <v>-0.1</v>
      </c>
      <c r="AF83" s="71">
        <v>-0.1</v>
      </c>
      <c r="AG83" s="88">
        <v>-2.7</v>
      </c>
      <c r="AH83" s="90">
        <v>-2.7</v>
      </c>
      <c r="AI83" s="188"/>
      <c r="AJ83" s="89">
        <v>-3.3</v>
      </c>
      <c r="AK83" s="71">
        <v>-3.3</v>
      </c>
      <c r="AL83" s="88">
        <v>-0.1</v>
      </c>
      <c r="AM83" s="90">
        <v>-0.1</v>
      </c>
      <c r="AN83" s="89">
        <v>-0.2</v>
      </c>
      <c r="AO83" s="71">
        <v>-0.2</v>
      </c>
      <c r="AP83" s="88">
        <v>-3.6</v>
      </c>
      <c r="AQ83" s="90">
        <v>-3.6</v>
      </c>
    </row>
    <row r="84" spans="1:43">
      <c r="A84" s="48"/>
      <c r="B84" s="173"/>
      <c r="C84" s="102"/>
      <c r="D84" s="131"/>
      <c r="E84" s="187"/>
      <c r="F84" s="52"/>
      <c r="G84" s="107"/>
      <c r="H84" s="143"/>
      <c r="I84" s="89"/>
      <c r="J84" s="71"/>
      <c r="K84" s="88"/>
      <c r="L84" s="90"/>
      <c r="M84" s="89"/>
      <c r="N84" s="71"/>
      <c r="O84" s="88"/>
      <c r="P84" s="90"/>
      <c r="Q84" s="116"/>
      <c r="R84" s="89"/>
      <c r="S84" s="71"/>
      <c r="T84" s="88"/>
      <c r="U84" s="90"/>
      <c r="V84" s="89"/>
      <c r="W84" s="71"/>
      <c r="X84" s="88"/>
      <c r="Y84" s="90"/>
      <c r="Z84" s="188"/>
      <c r="AA84" s="89"/>
      <c r="AB84" s="71"/>
      <c r="AC84" s="88"/>
      <c r="AD84" s="90"/>
      <c r="AE84" s="89"/>
      <c r="AF84" s="71"/>
      <c r="AG84" s="88"/>
      <c r="AH84" s="90"/>
      <c r="AI84" s="188"/>
      <c r="AJ84" s="89"/>
      <c r="AK84" s="71"/>
      <c r="AL84" s="88"/>
      <c r="AM84" s="90"/>
      <c r="AN84" s="89"/>
      <c r="AO84" s="71"/>
      <c r="AP84" s="88"/>
      <c r="AQ84" s="90"/>
    </row>
    <row r="85" spans="1:43">
      <c r="A85" s="48"/>
      <c r="B85" s="173"/>
      <c r="C85" s="102"/>
      <c r="D85" s="131"/>
      <c r="E85" s="187"/>
      <c r="F85" s="52"/>
      <c r="G85" s="107"/>
      <c r="H85" s="143"/>
      <c r="I85" s="89"/>
      <c r="J85" s="71"/>
      <c r="K85" s="88"/>
      <c r="L85" s="90"/>
      <c r="M85" s="89"/>
      <c r="N85" s="71"/>
      <c r="O85" s="88"/>
      <c r="P85" s="90"/>
      <c r="Q85" s="116"/>
      <c r="R85" s="89"/>
      <c r="S85" s="71"/>
      <c r="T85" s="88"/>
      <c r="U85" s="90"/>
      <c r="V85" s="89"/>
      <c r="W85" s="71"/>
      <c r="X85" s="88"/>
      <c r="Y85" s="90"/>
      <c r="Z85" s="188"/>
      <c r="AA85" s="89"/>
      <c r="AB85" s="71"/>
      <c r="AC85" s="88"/>
      <c r="AD85" s="90"/>
      <c r="AE85" s="89"/>
      <c r="AF85" s="71"/>
      <c r="AG85" s="88"/>
      <c r="AH85" s="90"/>
      <c r="AI85" s="188"/>
      <c r="AJ85" s="89"/>
      <c r="AK85" s="71"/>
      <c r="AL85" s="88"/>
      <c r="AM85" s="90"/>
      <c r="AN85" s="89"/>
      <c r="AO85" s="71"/>
      <c r="AP85" s="88"/>
      <c r="AQ85" s="90"/>
    </row>
    <row r="86" spans="1:43">
      <c r="A86" s="161"/>
      <c r="B86" s="173" t="s">
        <v>300</v>
      </c>
      <c r="C86" s="121">
        <v>408</v>
      </c>
      <c r="D86" s="130">
        <v>40949</v>
      </c>
      <c r="E86" s="187">
        <v>7087</v>
      </c>
      <c r="F86" s="52" t="s">
        <v>76</v>
      </c>
      <c r="G86" s="132" t="s">
        <v>145</v>
      </c>
      <c r="H86" s="144" t="s">
        <v>139</v>
      </c>
      <c r="I86" s="89">
        <v>0</v>
      </c>
      <c r="J86" s="91">
        <v>-5.6</v>
      </c>
      <c r="K86" s="114">
        <v>0</v>
      </c>
      <c r="L86" s="115">
        <v>-3.4</v>
      </c>
      <c r="M86" s="89">
        <v>0</v>
      </c>
      <c r="N86" s="91">
        <v>-3.6</v>
      </c>
      <c r="O86" s="88">
        <v>0</v>
      </c>
      <c r="P86" s="90">
        <v>-12.6</v>
      </c>
      <c r="Q86" s="148"/>
      <c r="R86" s="89">
        <v>0</v>
      </c>
      <c r="S86" s="91">
        <v>-5.6</v>
      </c>
      <c r="T86" s="114">
        <v>0</v>
      </c>
      <c r="U86" s="115">
        <v>-3.4</v>
      </c>
      <c r="V86" s="89">
        <v>0</v>
      </c>
      <c r="W86" s="91">
        <v>-3.6</v>
      </c>
      <c r="X86" s="88">
        <v>0</v>
      </c>
      <c r="Y86" s="90">
        <v>-12.6</v>
      </c>
      <c r="Z86" s="148"/>
      <c r="AA86" s="89">
        <v>-0.1</v>
      </c>
      <c r="AB86" s="91">
        <v>-5.6</v>
      </c>
      <c r="AC86" s="114">
        <v>1.5</v>
      </c>
      <c r="AD86" s="115">
        <v>-3.4</v>
      </c>
      <c r="AE86" s="89">
        <v>0</v>
      </c>
      <c r="AF86" s="91">
        <v>-3.6</v>
      </c>
      <c r="AG86" s="88">
        <v>1.4</v>
      </c>
      <c r="AH86" s="90">
        <v>-12.6</v>
      </c>
      <c r="AI86" s="148"/>
      <c r="AJ86" s="89">
        <v>-5.6</v>
      </c>
      <c r="AK86" s="91">
        <v>-5.6</v>
      </c>
      <c r="AL86" s="114">
        <v>-3.4</v>
      </c>
      <c r="AM86" s="115">
        <v>-3.4</v>
      </c>
      <c r="AN86" s="89">
        <v>-3.6</v>
      </c>
      <c r="AO86" s="91">
        <v>-3.6</v>
      </c>
      <c r="AP86" s="88">
        <v>-12.6</v>
      </c>
      <c r="AQ86" s="90">
        <v>-12.6</v>
      </c>
    </row>
    <row r="87" spans="1:43">
      <c r="A87" s="161"/>
      <c r="B87" s="173"/>
      <c r="C87" s="121"/>
      <c r="D87" s="130"/>
      <c r="E87" s="187"/>
      <c r="F87" s="52"/>
      <c r="G87" s="132"/>
      <c r="H87" s="144"/>
      <c r="I87" s="89"/>
      <c r="J87" s="91"/>
      <c r="K87" s="114"/>
      <c r="L87" s="115"/>
      <c r="M87" s="89"/>
      <c r="N87" s="91"/>
      <c r="O87" s="88"/>
      <c r="P87" s="90"/>
      <c r="Q87" s="148"/>
      <c r="R87" s="89"/>
      <c r="S87" s="91"/>
      <c r="T87" s="114"/>
      <c r="U87" s="115"/>
      <c r="V87" s="89"/>
      <c r="W87" s="91"/>
      <c r="X87" s="88"/>
      <c r="Y87" s="90"/>
      <c r="Z87" s="148"/>
      <c r="AA87" s="89"/>
      <c r="AB87" s="91"/>
      <c r="AC87" s="114"/>
      <c r="AD87" s="115"/>
      <c r="AE87" s="89"/>
      <c r="AF87" s="91"/>
      <c r="AG87" s="88"/>
      <c r="AH87" s="90"/>
      <c r="AI87" s="148"/>
      <c r="AJ87" s="89"/>
      <c r="AK87" s="91"/>
      <c r="AL87" s="114"/>
      <c r="AM87" s="115"/>
      <c r="AN87" s="89"/>
      <c r="AO87" s="91"/>
      <c r="AP87" s="88"/>
      <c r="AQ87" s="90"/>
    </row>
    <row r="88" spans="1:43">
      <c r="A88" s="161"/>
      <c r="B88" s="173"/>
      <c r="C88" s="121"/>
      <c r="D88" s="130"/>
      <c r="E88" s="187"/>
      <c r="F88" s="52"/>
      <c r="G88" s="132"/>
      <c r="H88" s="144"/>
      <c r="I88" s="89"/>
      <c r="J88" s="91"/>
      <c r="K88" s="114"/>
      <c r="L88" s="115"/>
      <c r="M88" s="89"/>
      <c r="N88" s="91"/>
      <c r="O88" s="88"/>
      <c r="P88" s="90"/>
      <c r="Q88" s="148"/>
      <c r="R88" s="89"/>
      <c r="S88" s="91"/>
      <c r="T88" s="114"/>
      <c r="U88" s="115"/>
      <c r="V88" s="89"/>
      <c r="W88" s="91"/>
      <c r="X88" s="88"/>
      <c r="Y88" s="90"/>
      <c r="Z88" s="148"/>
      <c r="AA88" s="89"/>
      <c r="AB88" s="91"/>
      <c r="AC88" s="114"/>
      <c r="AD88" s="115"/>
      <c r="AE88" s="89"/>
      <c r="AF88" s="91"/>
      <c r="AG88" s="88"/>
      <c r="AH88" s="90"/>
      <c r="AI88" s="148"/>
      <c r="AJ88" s="89"/>
      <c r="AK88" s="91"/>
      <c r="AL88" s="114"/>
      <c r="AM88" s="115"/>
      <c r="AN88" s="89"/>
      <c r="AO88" s="91"/>
      <c r="AP88" s="88"/>
      <c r="AQ88" s="90"/>
    </row>
    <row r="89" spans="1:43">
      <c r="A89" s="161"/>
      <c r="B89" s="173" t="s">
        <v>255</v>
      </c>
      <c r="C89" s="104">
        <v>538</v>
      </c>
      <c r="D89" s="68">
        <v>40984</v>
      </c>
      <c r="E89" s="186">
        <v>59</v>
      </c>
      <c r="F89" s="32" t="s">
        <v>28</v>
      </c>
      <c r="G89" s="106" t="s">
        <v>101</v>
      </c>
      <c r="H89" s="138" t="s">
        <v>116</v>
      </c>
      <c r="I89" s="89">
        <v>-0.1</v>
      </c>
      <c r="J89" s="91">
        <v>-0.1</v>
      </c>
      <c r="K89" s="70" t="s">
        <v>90</v>
      </c>
      <c r="L89" s="71" t="s">
        <v>90</v>
      </c>
      <c r="M89" s="70" t="s">
        <v>90</v>
      </c>
      <c r="N89" s="71" t="s">
        <v>90</v>
      </c>
      <c r="O89" s="88">
        <v>-0.1</v>
      </c>
      <c r="P89" s="90">
        <v>-0.1</v>
      </c>
      <c r="Q89" s="116"/>
      <c r="R89" s="89">
        <v>-0.1</v>
      </c>
      <c r="S89" s="91">
        <v>-0.1</v>
      </c>
      <c r="T89" s="70" t="s">
        <v>90</v>
      </c>
      <c r="U89" s="71" t="s">
        <v>90</v>
      </c>
      <c r="V89" s="70" t="s">
        <v>90</v>
      </c>
      <c r="W89" s="71" t="s">
        <v>90</v>
      </c>
      <c r="X89" s="88">
        <v>-0.1</v>
      </c>
      <c r="Y89" s="90">
        <v>-0.1</v>
      </c>
      <c r="Z89" s="188"/>
      <c r="AA89" s="89">
        <v>-0.1</v>
      </c>
      <c r="AB89" s="91">
        <v>-0.1</v>
      </c>
      <c r="AC89" s="70" t="s">
        <v>90</v>
      </c>
      <c r="AD89" s="71" t="s">
        <v>90</v>
      </c>
      <c r="AE89" s="70" t="s">
        <v>90</v>
      </c>
      <c r="AF89" s="71" t="s">
        <v>90</v>
      </c>
      <c r="AG89" s="88">
        <v>-0.1</v>
      </c>
      <c r="AH89" s="90">
        <v>-0.1</v>
      </c>
      <c r="AI89" s="188"/>
      <c r="AJ89" s="89">
        <v>-0.1</v>
      </c>
      <c r="AK89" s="91">
        <v>-0.1</v>
      </c>
      <c r="AL89" s="70" t="s">
        <v>90</v>
      </c>
      <c r="AM89" s="71" t="s">
        <v>90</v>
      </c>
      <c r="AN89" s="70" t="s">
        <v>90</v>
      </c>
      <c r="AO89" s="71" t="s">
        <v>90</v>
      </c>
      <c r="AP89" s="88">
        <v>-0.1</v>
      </c>
      <c r="AQ89" s="90">
        <v>-0.1</v>
      </c>
    </row>
    <row r="90" spans="1:43">
      <c r="A90" s="161"/>
      <c r="B90" s="173" t="s">
        <v>258</v>
      </c>
      <c r="C90" s="77">
        <v>30</v>
      </c>
      <c r="D90" s="68">
        <v>40842</v>
      </c>
      <c r="E90" s="186">
        <v>103</v>
      </c>
      <c r="F90" s="32" t="s">
        <v>31</v>
      </c>
      <c r="G90" s="79" t="s">
        <v>31</v>
      </c>
      <c r="H90" s="92" t="s">
        <v>116</v>
      </c>
      <c r="I90" s="70" t="s">
        <v>92</v>
      </c>
      <c r="J90" s="71" t="s">
        <v>92</v>
      </c>
      <c r="K90" s="70" t="s">
        <v>92</v>
      </c>
      <c r="L90" s="71" t="s">
        <v>92</v>
      </c>
      <c r="M90" s="70" t="s">
        <v>92</v>
      </c>
      <c r="N90" s="71" t="s">
        <v>92</v>
      </c>
      <c r="O90" s="70" t="s">
        <v>92</v>
      </c>
      <c r="P90" s="71" t="s">
        <v>92</v>
      </c>
      <c r="Q90" s="116"/>
      <c r="R90" s="70" t="s">
        <v>92</v>
      </c>
      <c r="S90" s="71" t="s">
        <v>92</v>
      </c>
      <c r="T90" s="70" t="s">
        <v>92</v>
      </c>
      <c r="U90" s="71" t="s">
        <v>92</v>
      </c>
      <c r="V90" s="70" t="s">
        <v>92</v>
      </c>
      <c r="W90" s="71" t="s">
        <v>92</v>
      </c>
      <c r="X90" s="70" t="s">
        <v>92</v>
      </c>
      <c r="Y90" s="71" t="s">
        <v>92</v>
      </c>
      <c r="Z90" s="188"/>
      <c r="AA90" s="70" t="s">
        <v>92</v>
      </c>
      <c r="AB90" s="71" t="s">
        <v>92</v>
      </c>
      <c r="AC90" s="70" t="s">
        <v>92</v>
      </c>
      <c r="AD90" s="71" t="s">
        <v>92</v>
      </c>
      <c r="AE90" s="70" t="s">
        <v>92</v>
      </c>
      <c r="AF90" s="71" t="s">
        <v>92</v>
      </c>
      <c r="AG90" s="70" t="s">
        <v>92</v>
      </c>
      <c r="AH90" s="71" t="s">
        <v>92</v>
      </c>
      <c r="AI90" s="188"/>
      <c r="AJ90" s="70" t="s">
        <v>92</v>
      </c>
      <c r="AK90" s="71" t="s">
        <v>92</v>
      </c>
      <c r="AL90" s="70" t="s">
        <v>92</v>
      </c>
      <c r="AM90" s="71" t="s">
        <v>92</v>
      </c>
      <c r="AN90" s="70" t="s">
        <v>92</v>
      </c>
      <c r="AO90" s="71" t="s">
        <v>92</v>
      </c>
      <c r="AP90" s="70" t="s">
        <v>92</v>
      </c>
      <c r="AQ90" s="71" t="s">
        <v>92</v>
      </c>
    </row>
    <row r="91" spans="1:43">
      <c r="A91" s="161"/>
      <c r="B91" s="173" t="s">
        <v>263</v>
      </c>
      <c r="C91" s="78">
        <v>537</v>
      </c>
      <c r="D91" s="126">
        <v>40984</v>
      </c>
      <c r="E91" s="186">
        <v>449</v>
      </c>
      <c r="F91" s="32" t="s">
        <v>35</v>
      </c>
      <c r="G91" s="106" t="s">
        <v>105</v>
      </c>
      <c r="H91" s="92" t="s">
        <v>116</v>
      </c>
      <c r="I91" s="89">
        <v>0</v>
      </c>
      <c r="J91" s="91">
        <v>0</v>
      </c>
      <c r="K91" s="88">
        <v>0</v>
      </c>
      <c r="L91" s="90">
        <v>0</v>
      </c>
      <c r="M91" s="89">
        <v>0</v>
      </c>
      <c r="N91" s="91">
        <v>0</v>
      </c>
      <c r="O91" s="88">
        <v>0</v>
      </c>
      <c r="P91" s="90">
        <v>0</v>
      </c>
      <c r="Q91" s="116"/>
      <c r="R91" s="89">
        <v>0</v>
      </c>
      <c r="S91" s="91">
        <v>0</v>
      </c>
      <c r="T91" s="88">
        <v>0</v>
      </c>
      <c r="U91" s="90">
        <v>0</v>
      </c>
      <c r="V91" s="89">
        <v>0</v>
      </c>
      <c r="W91" s="91">
        <v>0</v>
      </c>
      <c r="X91" s="88">
        <v>0</v>
      </c>
      <c r="Y91" s="90">
        <v>0</v>
      </c>
      <c r="Z91" s="188"/>
      <c r="AA91" s="89">
        <v>0</v>
      </c>
      <c r="AB91" s="91">
        <v>0</v>
      </c>
      <c r="AC91" s="88">
        <v>0</v>
      </c>
      <c r="AD91" s="90">
        <v>0</v>
      </c>
      <c r="AE91" s="89">
        <v>0</v>
      </c>
      <c r="AF91" s="91">
        <v>0</v>
      </c>
      <c r="AG91" s="88">
        <v>0</v>
      </c>
      <c r="AH91" s="90">
        <v>0</v>
      </c>
      <c r="AI91" s="188"/>
      <c r="AJ91" s="89">
        <v>0</v>
      </c>
      <c r="AK91" s="91">
        <v>0</v>
      </c>
      <c r="AL91" s="88">
        <v>0</v>
      </c>
      <c r="AM91" s="90">
        <v>0</v>
      </c>
      <c r="AN91" s="89">
        <v>0</v>
      </c>
      <c r="AO91" s="91">
        <v>0</v>
      </c>
      <c r="AP91" s="88">
        <v>0</v>
      </c>
      <c r="AQ91" s="90">
        <v>0</v>
      </c>
    </row>
    <row r="92" spans="1:43">
      <c r="A92" s="162"/>
      <c r="B92" s="173" t="s">
        <v>266</v>
      </c>
      <c r="C92" s="157">
        <v>223</v>
      </c>
      <c r="D92" s="159">
        <v>40921</v>
      </c>
      <c r="E92" s="52">
        <v>599</v>
      </c>
      <c r="F92" s="52" t="s">
        <v>54</v>
      </c>
      <c r="G92" s="80" t="s">
        <v>201</v>
      </c>
      <c r="H92" s="47" t="s">
        <v>116</v>
      </c>
      <c r="I92" s="158" t="s">
        <v>211</v>
      </c>
      <c r="J92" s="45"/>
      <c r="K92" s="66"/>
      <c r="L92" s="67"/>
      <c r="M92" s="44"/>
      <c r="N92" s="45"/>
      <c r="O92" s="66"/>
      <c r="P92" s="67"/>
      <c r="Q92" s="46"/>
      <c r="R92" s="44"/>
      <c r="S92" s="45"/>
      <c r="T92" s="66"/>
      <c r="U92" s="67"/>
      <c r="V92" s="44"/>
      <c r="W92" s="45"/>
      <c r="X92" s="66"/>
      <c r="Y92" s="67"/>
      <c r="Z92" s="46"/>
      <c r="AA92" s="44"/>
      <c r="AB92" s="45"/>
      <c r="AC92" s="66"/>
      <c r="AD92" s="67"/>
      <c r="AE92" s="44"/>
      <c r="AF92" s="45"/>
      <c r="AG92" s="66"/>
      <c r="AH92" s="67"/>
      <c r="AI92" s="55"/>
      <c r="AJ92" s="44"/>
      <c r="AK92" s="45"/>
      <c r="AL92" s="66"/>
      <c r="AM92" s="67"/>
      <c r="AN92" s="44"/>
      <c r="AO92" s="45"/>
      <c r="AP92" s="66"/>
      <c r="AQ92" s="67"/>
    </row>
    <row r="93" spans="1:43">
      <c r="A93" s="162"/>
      <c r="B93" s="173" t="s">
        <v>277</v>
      </c>
      <c r="C93" s="104">
        <v>540</v>
      </c>
      <c r="D93" s="68">
        <v>40984</v>
      </c>
      <c r="E93" s="186">
        <v>859</v>
      </c>
      <c r="F93" s="52" t="s">
        <v>61</v>
      </c>
      <c r="G93" s="165" t="s">
        <v>108</v>
      </c>
      <c r="H93" s="213" t="s">
        <v>116</v>
      </c>
      <c r="I93" s="89">
        <v>-1.4</v>
      </c>
      <c r="J93" s="91">
        <v>-3.7</v>
      </c>
      <c r="K93" s="89">
        <v>0</v>
      </c>
      <c r="L93" s="91">
        <v>0</v>
      </c>
      <c r="M93" s="89">
        <v>0</v>
      </c>
      <c r="N93" s="91">
        <v>0</v>
      </c>
      <c r="O93" s="88">
        <f>SUM(I93,K93,M93)</f>
        <v>-1.4</v>
      </c>
      <c r="P93" s="90">
        <f>SUM(J93,L93,N93)</f>
        <v>-3.7</v>
      </c>
      <c r="Q93" s="116"/>
      <c r="R93" s="89">
        <v>-1.8</v>
      </c>
      <c r="S93" s="91">
        <v>-3.7</v>
      </c>
      <c r="T93" s="89">
        <v>0</v>
      </c>
      <c r="U93" s="91">
        <v>0</v>
      </c>
      <c r="V93" s="89">
        <v>0</v>
      </c>
      <c r="W93" s="91">
        <v>0</v>
      </c>
      <c r="X93" s="88">
        <f>SUM(R93,T93,V93)</f>
        <v>-1.8</v>
      </c>
      <c r="Y93" s="90">
        <f>SUM(S93,U93,W93)</f>
        <v>-3.7</v>
      </c>
      <c r="Z93" s="188"/>
      <c r="AA93" s="89">
        <v>-2.2999999999999998</v>
      </c>
      <c r="AB93" s="91">
        <v>-3.7</v>
      </c>
      <c r="AC93" s="89">
        <v>0</v>
      </c>
      <c r="AD93" s="91">
        <v>0</v>
      </c>
      <c r="AE93" s="89">
        <v>0</v>
      </c>
      <c r="AF93" s="91">
        <v>0</v>
      </c>
      <c r="AG93" s="88">
        <f>SUM(AA93,AC93,AE93)</f>
        <v>-2.2999999999999998</v>
      </c>
      <c r="AH93" s="90">
        <f>SUM(AB93,AD93,AF93)</f>
        <v>-3.7</v>
      </c>
      <c r="AI93" s="188"/>
      <c r="AJ93" s="89">
        <v>-2.9</v>
      </c>
      <c r="AK93" s="91">
        <v>-3.7</v>
      </c>
      <c r="AL93" s="89">
        <v>0</v>
      </c>
      <c r="AM93" s="91">
        <v>0</v>
      </c>
      <c r="AN93" s="89">
        <v>0</v>
      </c>
      <c r="AO93" s="91">
        <v>0</v>
      </c>
      <c r="AP93" s="88">
        <f>SUM(AJ93,AL93,AN93)</f>
        <v>-2.9</v>
      </c>
      <c r="AQ93" s="90">
        <f>SUM(AK93,AM93,AO93)</f>
        <v>-3.7</v>
      </c>
    </row>
    <row r="94" spans="1:43">
      <c r="A94" s="162"/>
      <c r="B94" s="173" t="s">
        <v>322</v>
      </c>
      <c r="C94" s="105">
        <v>80</v>
      </c>
      <c r="D94" s="127">
        <v>40875</v>
      </c>
      <c r="E94" s="187">
        <v>5701</v>
      </c>
      <c r="F94" s="52" t="s">
        <v>74</v>
      </c>
      <c r="G94" s="108" t="s">
        <v>134</v>
      </c>
      <c r="H94" s="142" t="s">
        <v>116</v>
      </c>
      <c r="I94" s="89">
        <v>8.1</v>
      </c>
      <c r="J94" s="91">
        <v>8.1</v>
      </c>
      <c r="K94" s="89">
        <v>-0.2</v>
      </c>
      <c r="L94" s="91">
        <v>-0.2</v>
      </c>
      <c r="M94" s="89">
        <v>1.9</v>
      </c>
      <c r="N94" s="71">
        <v>1.9</v>
      </c>
      <c r="O94" s="88">
        <v>9.7999999999999989</v>
      </c>
      <c r="P94" s="90">
        <v>9.7999999999999989</v>
      </c>
      <c r="Q94" s="116"/>
      <c r="R94" s="89">
        <v>6.9</v>
      </c>
      <c r="S94" s="91">
        <v>6.9</v>
      </c>
      <c r="T94" s="89">
        <v>-0.1</v>
      </c>
      <c r="U94" s="91">
        <v>-0.1</v>
      </c>
      <c r="V94" s="70">
        <v>1.6</v>
      </c>
      <c r="W94" s="71">
        <v>1.6</v>
      </c>
      <c r="X94" s="88">
        <v>8.4</v>
      </c>
      <c r="Y94" s="90">
        <v>8.4</v>
      </c>
      <c r="Z94" s="188"/>
      <c r="AA94" s="89">
        <v>5.8</v>
      </c>
      <c r="AB94" s="91">
        <v>5.8</v>
      </c>
      <c r="AC94" s="70">
        <v>-0.1</v>
      </c>
      <c r="AD94" s="91">
        <v>-0.1</v>
      </c>
      <c r="AE94" s="70">
        <v>1.4</v>
      </c>
      <c r="AF94" s="71">
        <v>1.4</v>
      </c>
      <c r="AG94" s="88">
        <v>7.1</v>
      </c>
      <c r="AH94" s="90">
        <v>7.1</v>
      </c>
      <c r="AI94" s="188"/>
      <c r="AJ94" s="89">
        <v>5.4</v>
      </c>
      <c r="AK94" s="91">
        <v>5.4</v>
      </c>
      <c r="AL94" s="89">
        <v>-0.1</v>
      </c>
      <c r="AM94" s="91">
        <v>-0.1</v>
      </c>
      <c r="AN94" s="70">
        <v>1.2</v>
      </c>
      <c r="AO94" s="71">
        <v>1.2</v>
      </c>
      <c r="AP94" s="88">
        <v>6.5000000000000009</v>
      </c>
      <c r="AQ94" s="90">
        <v>6.5000000000000009</v>
      </c>
    </row>
    <row r="95" spans="1:43">
      <c r="A95" s="161"/>
      <c r="B95" s="173" t="s">
        <v>300</v>
      </c>
      <c r="C95" s="122">
        <v>200</v>
      </c>
      <c r="D95" s="131">
        <v>40914</v>
      </c>
      <c r="E95" s="187">
        <v>7087</v>
      </c>
      <c r="F95" s="52" t="s">
        <v>76</v>
      </c>
      <c r="G95" s="133" t="s">
        <v>147</v>
      </c>
      <c r="H95" s="145" t="s">
        <v>116</v>
      </c>
      <c r="I95" s="89">
        <v>-19.100000000000001</v>
      </c>
      <c r="J95" s="91">
        <v>-46</v>
      </c>
      <c r="K95" s="70" t="s">
        <v>90</v>
      </c>
      <c r="L95" s="71" t="s">
        <v>90</v>
      </c>
      <c r="M95" s="89">
        <v>-4.3</v>
      </c>
      <c r="N95" s="91">
        <v>-10.4</v>
      </c>
      <c r="O95" s="88">
        <v>-23.400000000000002</v>
      </c>
      <c r="P95" s="90">
        <v>-56.4</v>
      </c>
      <c r="Q95" s="116"/>
      <c r="R95" s="89">
        <v>-49.5</v>
      </c>
      <c r="S95" s="91">
        <v>-49.5</v>
      </c>
      <c r="T95" s="70" t="s">
        <v>90</v>
      </c>
      <c r="U95" s="71" t="s">
        <v>90</v>
      </c>
      <c r="V95" s="89">
        <v>-11.1</v>
      </c>
      <c r="W95" s="91">
        <v>-11.1</v>
      </c>
      <c r="X95" s="88">
        <v>-60.6</v>
      </c>
      <c r="Y95" s="90">
        <v>-60.6</v>
      </c>
      <c r="Z95" s="188"/>
      <c r="AA95" s="89">
        <v>-53.6</v>
      </c>
      <c r="AB95" s="91">
        <v>-53.6</v>
      </c>
      <c r="AC95" s="70" t="s">
        <v>90</v>
      </c>
      <c r="AD95" s="71" t="s">
        <v>90</v>
      </c>
      <c r="AE95" s="89">
        <v>-12.1</v>
      </c>
      <c r="AF95" s="91">
        <v>-12.1</v>
      </c>
      <c r="AG95" s="88">
        <v>-65.7</v>
      </c>
      <c r="AH95" s="90">
        <v>-65.7</v>
      </c>
      <c r="AI95" s="188"/>
      <c r="AJ95" s="89">
        <v>-56.9</v>
      </c>
      <c r="AK95" s="91">
        <v>-56.9</v>
      </c>
      <c r="AL95" s="70" t="s">
        <v>90</v>
      </c>
      <c r="AM95" s="71" t="s">
        <v>90</v>
      </c>
      <c r="AN95" s="89">
        <v>-11.8</v>
      </c>
      <c r="AO95" s="91">
        <v>-11.8</v>
      </c>
      <c r="AP95" s="88">
        <v>-68.7</v>
      </c>
      <c r="AQ95" s="90">
        <v>-68.7</v>
      </c>
    </row>
    <row r="96" spans="1:43">
      <c r="A96" s="48"/>
      <c r="B96" s="173" t="s">
        <v>300</v>
      </c>
      <c r="C96" s="102">
        <v>571</v>
      </c>
      <c r="D96" s="129">
        <v>40984</v>
      </c>
      <c r="E96" s="187">
        <v>7087</v>
      </c>
      <c r="F96" s="52" t="s">
        <v>76</v>
      </c>
      <c r="G96" s="107" t="s">
        <v>148</v>
      </c>
      <c r="H96" s="143" t="s">
        <v>116</v>
      </c>
      <c r="I96" s="89">
        <v>-0.4</v>
      </c>
      <c r="J96" s="91">
        <v>-0.8</v>
      </c>
      <c r="K96" s="70" t="s">
        <v>90</v>
      </c>
      <c r="L96" s="71" t="s">
        <v>90</v>
      </c>
      <c r="M96" s="70" t="s">
        <v>90</v>
      </c>
      <c r="N96" s="91">
        <v>-0.2</v>
      </c>
      <c r="O96" s="88">
        <v>-0.4</v>
      </c>
      <c r="P96" s="90">
        <v>-1</v>
      </c>
      <c r="Q96" s="116"/>
      <c r="R96" s="89">
        <v>-0.8</v>
      </c>
      <c r="S96" s="91">
        <v>-0.8</v>
      </c>
      <c r="T96" s="70" t="s">
        <v>90</v>
      </c>
      <c r="U96" s="71" t="s">
        <v>90</v>
      </c>
      <c r="V96" s="89">
        <v>-0.2</v>
      </c>
      <c r="W96" s="91">
        <v>-0.2</v>
      </c>
      <c r="X96" s="88">
        <v>-1</v>
      </c>
      <c r="Y96" s="90">
        <v>-1</v>
      </c>
      <c r="Z96" s="188"/>
      <c r="AA96" s="89">
        <v>-0.9</v>
      </c>
      <c r="AB96" s="91">
        <v>-0.9</v>
      </c>
      <c r="AC96" s="70" t="s">
        <v>90</v>
      </c>
      <c r="AD96" s="71" t="s">
        <v>90</v>
      </c>
      <c r="AE96" s="89">
        <v>-0.2</v>
      </c>
      <c r="AF96" s="91">
        <v>-0.2</v>
      </c>
      <c r="AG96" s="88">
        <v>-1.1000000000000001</v>
      </c>
      <c r="AH96" s="90">
        <v>-1.1000000000000001</v>
      </c>
      <c r="AI96" s="188"/>
      <c r="AJ96" s="89">
        <v>-0.9</v>
      </c>
      <c r="AK96" s="91">
        <v>-0.9</v>
      </c>
      <c r="AL96" s="70" t="s">
        <v>90</v>
      </c>
      <c r="AM96" s="71" t="s">
        <v>90</v>
      </c>
      <c r="AN96" s="89">
        <v>-0.2</v>
      </c>
      <c r="AO96" s="91">
        <v>-0.2</v>
      </c>
      <c r="AP96" s="88">
        <v>-1.1000000000000001</v>
      </c>
      <c r="AQ96" s="90">
        <v>-1.1000000000000001</v>
      </c>
    </row>
    <row r="97" spans="1:43">
      <c r="A97" s="156"/>
      <c r="B97" s="173" t="s">
        <v>300</v>
      </c>
      <c r="C97" s="102">
        <v>573</v>
      </c>
      <c r="D97" s="129">
        <v>40984</v>
      </c>
      <c r="E97" s="187">
        <v>7087</v>
      </c>
      <c r="F97" s="52" t="s">
        <v>76</v>
      </c>
      <c r="G97" s="107" t="s">
        <v>149</v>
      </c>
      <c r="H97" s="143" t="s">
        <v>116</v>
      </c>
      <c r="I97" s="88">
        <v>-0.5</v>
      </c>
      <c r="J97" s="90">
        <v>-1</v>
      </c>
      <c r="K97" s="88" t="s">
        <v>90</v>
      </c>
      <c r="L97" s="90" t="s">
        <v>90</v>
      </c>
      <c r="M97" s="88" t="s">
        <v>90</v>
      </c>
      <c r="N97" s="90">
        <v>-0.2</v>
      </c>
      <c r="O97" s="88">
        <v>-0.5</v>
      </c>
      <c r="P97" s="90">
        <v>-1.2</v>
      </c>
      <c r="Q97" s="117"/>
      <c r="R97" s="88">
        <v>-1</v>
      </c>
      <c r="S97" s="90">
        <v>-1</v>
      </c>
      <c r="T97" s="88" t="s">
        <v>90</v>
      </c>
      <c r="U97" s="90" t="s">
        <v>90</v>
      </c>
      <c r="V97" s="88">
        <v>-0.2</v>
      </c>
      <c r="W97" s="90">
        <v>-0.2</v>
      </c>
      <c r="X97" s="88">
        <v>-1.2</v>
      </c>
      <c r="Y97" s="90">
        <v>-1.2</v>
      </c>
      <c r="Z97" s="189"/>
      <c r="AA97" s="88">
        <v>-1</v>
      </c>
      <c r="AB97" s="90">
        <v>-1</v>
      </c>
      <c r="AC97" s="88" t="s">
        <v>90</v>
      </c>
      <c r="AD97" s="90" t="s">
        <v>90</v>
      </c>
      <c r="AE97" s="88">
        <v>-0.2</v>
      </c>
      <c r="AF97" s="90">
        <v>-0.2</v>
      </c>
      <c r="AG97" s="88">
        <v>-1.2</v>
      </c>
      <c r="AH97" s="90">
        <v>-1.2</v>
      </c>
      <c r="AI97" s="189"/>
      <c r="AJ97" s="88">
        <v>-1.1000000000000001</v>
      </c>
      <c r="AK97" s="90">
        <v>-1.1000000000000001</v>
      </c>
      <c r="AL97" s="88" t="s">
        <v>90</v>
      </c>
      <c r="AM97" s="90" t="s">
        <v>90</v>
      </c>
      <c r="AN97" s="88">
        <v>-0.2</v>
      </c>
      <c r="AO97" s="90">
        <v>-0.2</v>
      </c>
      <c r="AP97" s="88">
        <v>-1.3</v>
      </c>
      <c r="AQ97" s="90">
        <v>-1.3</v>
      </c>
    </row>
    <row r="98" spans="1:43">
      <c r="A98" s="156"/>
      <c r="B98" s="173" t="s">
        <v>300</v>
      </c>
      <c r="C98" s="102">
        <v>569</v>
      </c>
      <c r="D98" s="129">
        <v>40984</v>
      </c>
      <c r="E98" s="187">
        <v>7087</v>
      </c>
      <c r="F98" s="52" t="s">
        <v>76</v>
      </c>
      <c r="G98" s="134" t="s">
        <v>359</v>
      </c>
      <c r="H98" s="143" t="s">
        <v>116</v>
      </c>
      <c r="I98" s="88">
        <v>-4.2</v>
      </c>
      <c r="J98" s="90">
        <v>-10</v>
      </c>
      <c r="K98" s="88" t="s">
        <v>90</v>
      </c>
      <c r="L98" s="90" t="s">
        <v>90</v>
      </c>
      <c r="M98" s="88">
        <v>-0.9</v>
      </c>
      <c r="N98" s="90">
        <v>-2.2999999999999998</v>
      </c>
      <c r="O98" s="88">
        <v>-5.1000000000000005</v>
      </c>
      <c r="P98" s="90">
        <v>-12.3</v>
      </c>
      <c r="Q98" s="117"/>
      <c r="R98" s="88">
        <v>-10.4</v>
      </c>
      <c r="S98" s="90">
        <v>-10.4</v>
      </c>
      <c r="T98" s="88" t="s">
        <v>90</v>
      </c>
      <c r="U98" s="90" t="s">
        <v>90</v>
      </c>
      <c r="V98" s="88">
        <v>-2.2999999999999998</v>
      </c>
      <c r="W98" s="90">
        <v>-2.2999999999999998</v>
      </c>
      <c r="X98" s="88">
        <v>-12.7</v>
      </c>
      <c r="Y98" s="90">
        <v>-12.7</v>
      </c>
      <c r="Z98" s="189"/>
      <c r="AA98" s="88">
        <v>-10.7</v>
      </c>
      <c r="AB98" s="90">
        <v>-10.7</v>
      </c>
      <c r="AC98" s="88" t="s">
        <v>90</v>
      </c>
      <c r="AD98" s="90" t="s">
        <v>90</v>
      </c>
      <c r="AE98" s="88">
        <v>-2.4</v>
      </c>
      <c r="AF98" s="90">
        <v>-2.4</v>
      </c>
      <c r="AG98" s="88">
        <v>-13.1</v>
      </c>
      <c r="AH98" s="90">
        <v>-13.1</v>
      </c>
      <c r="AI98" s="189"/>
      <c r="AJ98" s="88">
        <v>-11.1</v>
      </c>
      <c r="AK98" s="90">
        <v>-11.1</v>
      </c>
      <c r="AL98" s="88" t="s">
        <v>90</v>
      </c>
      <c r="AM98" s="90" t="s">
        <v>90</v>
      </c>
      <c r="AN98" s="88">
        <v>-2.6</v>
      </c>
      <c r="AO98" s="90">
        <v>-2.6</v>
      </c>
      <c r="AP98" s="88">
        <v>-13.7</v>
      </c>
      <c r="AQ98" s="90">
        <v>-13.7</v>
      </c>
    </row>
    <row r="99" spans="1:43">
      <c r="A99" s="60"/>
      <c r="B99" s="173" t="s">
        <v>300</v>
      </c>
      <c r="C99" s="102">
        <v>560</v>
      </c>
      <c r="D99" s="129">
        <v>40984</v>
      </c>
      <c r="E99" s="187">
        <v>7087</v>
      </c>
      <c r="F99" s="52" t="s">
        <v>76</v>
      </c>
      <c r="G99" s="134" t="s">
        <v>364</v>
      </c>
      <c r="H99" s="143" t="s">
        <v>116</v>
      </c>
      <c r="I99" s="70">
        <v>-0.5</v>
      </c>
      <c r="J99" s="71">
        <v>-1.3</v>
      </c>
      <c r="K99" s="70" t="s">
        <v>90</v>
      </c>
      <c r="L99" s="71" t="s">
        <v>90</v>
      </c>
      <c r="M99" s="70">
        <v>-0.1</v>
      </c>
      <c r="N99" s="71">
        <v>-0.3</v>
      </c>
      <c r="O99" s="88">
        <v>-0.6</v>
      </c>
      <c r="P99" s="90">
        <v>-1.6</v>
      </c>
      <c r="Q99" s="116"/>
      <c r="R99" s="89">
        <v>-1.3</v>
      </c>
      <c r="S99" s="71">
        <v>-1.3</v>
      </c>
      <c r="T99" s="70" t="s">
        <v>90</v>
      </c>
      <c r="U99" s="71" t="s">
        <v>90</v>
      </c>
      <c r="V99" s="70">
        <v>-0.3</v>
      </c>
      <c r="W99" s="71">
        <v>-0.3</v>
      </c>
      <c r="X99" s="88">
        <v>-1.6</v>
      </c>
      <c r="Y99" s="90">
        <v>-1.6</v>
      </c>
      <c r="Z99" s="188"/>
      <c r="AA99" s="89">
        <v>-1.4</v>
      </c>
      <c r="AB99" s="71">
        <v>-1.4</v>
      </c>
      <c r="AC99" s="70" t="s">
        <v>90</v>
      </c>
      <c r="AD99" s="71" t="s">
        <v>90</v>
      </c>
      <c r="AE99" s="70">
        <v>-0.3</v>
      </c>
      <c r="AF99" s="71">
        <v>-0.3</v>
      </c>
      <c r="AG99" s="88">
        <v>-1.7</v>
      </c>
      <c r="AH99" s="90">
        <v>-1.7</v>
      </c>
      <c r="AI99" s="188"/>
      <c r="AJ99" s="89">
        <v>-1.4</v>
      </c>
      <c r="AK99" s="71">
        <v>-1.4</v>
      </c>
      <c r="AL99" s="70" t="s">
        <v>90</v>
      </c>
      <c r="AM99" s="71" t="s">
        <v>90</v>
      </c>
      <c r="AN99" s="70">
        <v>-0.3</v>
      </c>
      <c r="AO99" s="71">
        <v>-0.3</v>
      </c>
      <c r="AP99" s="88">
        <v>-1.7</v>
      </c>
      <c r="AQ99" s="90">
        <v>-1.7</v>
      </c>
    </row>
    <row r="100" spans="1:43">
      <c r="A100" s="48"/>
      <c r="B100" s="173" t="s">
        <v>300</v>
      </c>
      <c r="C100" s="102">
        <v>565</v>
      </c>
      <c r="D100" s="129">
        <v>40984</v>
      </c>
      <c r="E100" s="187">
        <v>7087</v>
      </c>
      <c r="F100" s="52" t="s">
        <v>76</v>
      </c>
      <c r="G100" s="107" t="s">
        <v>150</v>
      </c>
      <c r="H100" s="143" t="s">
        <v>116</v>
      </c>
      <c r="I100" s="89">
        <v>-0.1</v>
      </c>
      <c r="J100" s="91">
        <v>-0.2</v>
      </c>
      <c r="K100" s="88" t="s">
        <v>90</v>
      </c>
      <c r="L100" s="90" t="s">
        <v>90</v>
      </c>
      <c r="M100" s="70" t="s">
        <v>90</v>
      </c>
      <c r="N100" s="71" t="s">
        <v>90</v>
      </c>
      <c r="O100" s="88">
        <v>-0.1</v>
      </c>
      <c r="P100" s="90">
        <v>-0.2</v>
      </c>
      <c r="Q100" s="116"/>
      <c r="R100" s="89">
        <v>-0.3</v>
      </c>
      <c r="S100" s="91">
        <v>-0.3</v>
      </c>
      <c r="T100" s="88" t="s">
        <v>90</v>
      </c>
      <c r="U100" s="90" t="s">
        <v>90</v>
      </c>
      <c r="V100" s="70" t="s">
        <v>90</v>
      </c>
      <c r="W100" s="71" t="s">
        <v>90</v>
      </c>
      <c r="X100" s="88">
        <v>-0.3</v>
      </c>
      <c r="Y100" s="90">
        <v>-0.3</v>
      </c>
      <c r="Z100" s="188"/>
      <c r="AA100" s="89">
        <v>-0.3</v>
      </c>
      <c r="AB100" s="91">
        <v>-0.3</v>
      </c>
      <c r="AC100" s="88" t="s">
        <v>90</v>
      </c>
      <c r="AD100" s="90" t="s">
        <v>90</v>
      </c>
      <c r="AE100" s="70" t="s">
        <v>90</v>
      </c>
      <c r="AF100" s="71" t="s">
        <v>90</v>
      </c>
      <c r="AG100" s="88">
        <v>-0.3</v>
      </c>
      <c r="AH100" s="90">
        <v>-0.3</v>
      </c>
      <c r="AI100" s="188"/>
      <c r="AJ100" s="89">
        <v>-0.3</v>
      </c>
      <c r="AK100" s="91">
        <v>-0.3</v>
      </c>
      <c r="AL100" s="88" t="s">
        <v>90</v>
      </c>
      <c r="AM100" s="90" t="s">
        <v>90</v>
      </c>
      <c r="AN100" s="70" t="s">
        <v>90</v>
      </c>
      <c r="AO100" s="71" t="s">
        <v>90</v>
      </c>
      <c r="AP100" s="88">
        <v>-0.3</v>
      </c>
      <c r="AQ100" s="90">
        <v>-0.3</v>
      </c>
    </row>
    <row r="101" spans="1:43">
      <c r="A101" s="48"/>
      <c r="B101" s="173" t="s">
        <v>300</v>
      </c>
      <c r="C101" s="123">
        <v>455</v>
      </c>
      <c r="D101" s="130">
        <v>40956</v>
      </c>
      <c r="E101" s="187">
        <v>7087</v>
      </c>
      <c r="F101" s="52" t="s">
        <v>76</v>
      </c>
      <c r="G101" s="135" t="s">
        <v>151</v>
      </c>
      <c r="H101" s="146" t="s">
        <v>116</v>
      </c>
      <c r="I101" s="89">
        <v>-3.6</v>
      </c>
      <c r="J101" s="91">
        <v>-2.8</v>
      </c>
      <c r="K101" s="114" t="s">
        <v>90</v>
      </c>
      <c r="L101" s="115" t="s">
        <v>90</v>
      </c>
      <c r="M101" s="89">
        <v>-0.7</v>
      </c>
      <c r="N101" s="91">
        <v>-0.7</v>
      </c>
      <c r="O101" s="88">
        <v>-4.3</v>
      </c>
      <c r="P101" s="90">
        <v>-3.5</v>
      </c>
      <c r="Q101" s="148"/>
      <c r="R101" s="89">
        <v>-2.8</v>
      </c>
      <c r="S101" s="91">
        <v>-2.8</v>
      </c>
      <c r="T101" s="114" t="s">
        <v>90</v>
      </c>
      <c r="U101" s="115" t="s">
        <v>90</v>
      </c>
      <c r="V101" s="89">
        <v>-0.7</v>
      </c>
      <c r="W101" s="91">
        <v>-0.7</v>
      </c>
      <c r="X101" s="88">
        <v>-3.5</v>
      </c>
      <c r="Y101" s="90">
        <v>-3.5</v>
      </c>
      <c r="Z101" s="148"/>
      <c r="AA101" s="89">
        <v>-2.8</v>
      </c>
      <c r="AB101" s="91">
        <v>-2.8</v>
      </c>
      <c r="AC101" s="114" t="s">
        <v>90</v>
      </c>
      <c r="AD101" s="115" t="s">
        <v>90</v>
      </c>
      <c r="AE101" s="89">
        <v>-0.7</v>
      </c>
      <c r="AF101" s="91">
        <v>-0.7</v>
      </c>
      <c r="AG101" s="88">
        <v>-3.5</v>
      </c>
      <c r="AH101" s="90">
        <v>-3.5</v>
      </c>
      <c r="AI101" s="148"/>
      <c r="AJ101" s="89">
        <v>-2.8</v>
      </c>
      <c r="AK101" s="91">
        <v>-2.8</v>
      </c>
      <c r="AL101" s="114" t="s">
        <v>90</v>
      </c>
      <c r="AM101" s="115" t="s">
        <v>90</v>
      </c>
      <c r="AN101" s="89">
        <v>-0.7</v>
      </c>
      <c r="AO101" s="91">
        <v>-0.7</v>
      </c>
      <c r="AP101" s="88">
        <v>-3.5</v>
      </c>
      <c r="AQ101" s="90">
        <v>-3.5</v>
      </c>
    </row>
    <row r="102" spans="1:43">
      <c r="A102" s="60"/>
      <c r="B102" s="173" t="s">
        <v>300</v>
      </c>
      <c r="C102" s="102">
        <v>102</v>
      </c>
      <c r="D102" s="129">
        <v>40886</v>
      </c>
      <c r="E102" s="187">
        <v>7087</v>
      </c>
      <c r="F102" s="52" t="s">
        <v>76</v>
      </c>
      <c r="G102" s="107" t="s">
        <v>157</v>
      </c>
      <c r="H102" s="143" t="s">
        <v>116</v>
      </c>
      <c r="I102" s="89">
        <v>-25.9</v>
      </c>
      <c r="J102" s="91">
        <v>0</v>
      </c>
      <c r="K102" s="70" t="s">
        <v>90</v>
      </c>
      <c r="L102" s="91">
        <v>0</v>
      </c>
      <c r="M102" s="70">
        <v>-5.9</v>
      </c>
      <c r="N102" s="71">
        <v>0</v>
      </c>
      <c r="O102" s="88">
        <v>-31.799999999999997</v>
      </c>
      <c r="P102" s="90">
        <v>0</v>
      </c>
      <c r="Q102" s="116"/>
      <c r="R102" s="89">
        <v>0</v>
      </c>
      <c r="S102" s="91">
        <v>0</v>
      </c>
      <c r="T102" s="70">
        <v>0</v>
      </c>
      <c r="U102" s="91">
        <v>0</v>
      </c>
      <c r="V102" s="70">
        <v>0</v>
      </c>
      <c r="W102" s="71">
        <v>0</v>
      </c>
      <c r="X102" s="88">
        <v>0</v>
      </c>
      <c r="Y102" s="90">
        <v>0</v>
      </c>
      <c r="Z102" s="188"/>
      <c r="AA102" s="89">
        <v>0</v>
      </c>
      <c r="AB102" s="91">
        <v>0</v>
      </c>
      <c r="AC102" s="70">
        <v>0</v>
      </c>
      <c r="AD102" s="91">
        <v>0</v>
      </c>
      <c r="AE102" s="70">
        <v>0</v>
      </c>
      <c r="AF102" s="71">
        <v>0</v>
      </c>
      <c r="AG102" s="88">
        <v>0</v>
      </c>
      <c r="AH102" s="90">
        <v>0</v>
      </c>
      <c r="AI102" s="188"/>
      <c r="AJ102" s="89">
        <v>0</v>
      </c>
      <c r="AK102" s="91">
        <v>0</v>
      </c>
      <c r="AL102" s="70">
        <v>0</v>
      </c>
      <c r="AM102" s="91">
        <v>0</v>
      </c>
      <c r="AN102" s="70">
        <v>0</v>
      </c>
      <c r="AO102" s="71">
        <v>0</v>
      </c>
      <c r="AP102" s="88">
        <v>0</v>
      </c>
      <c r="AQ102" s="90">
        <v>0</v>
      </c>
    </row>
    <row r="103" spans="1:43">
      <c r="A103" s="60"/>
      <c r="B103" s="173" t="s">
        <v>300</v>
      </c>
      <c r="C103" s="102">
        <v>559</v>
      </c>
      <c r="D103" s="129">
        <v>40984</v>
      </c>
      <c r="E103" s="187">
        <v>7087</v>
      </c>
      <c r="F103" s="52" t="s">
        <v>76</v>
      </c>
      <c r="G103" s="107" t="s">
        <v>153</v>
      </c>
      <c r="H103" s="204" t="s">
        <v>116</v>
      </c>
      <c r="I103" s="89">
        <v>0</v>
      </c>
      <c r="J103" s="91">
        <v>0</v>
      </c>
      <c r="K103" s="89">
        <v>0</v>
      </c>
      <c r="L103" s="91">
        <v>0</v>
      </c>
      <c r="M103" s="89">
        <v>0</v>
      </c>
      <c r="N103" s="91">
        <v>0</v>
      </c>
      <c r="O103" s="88">
        <v>0</v>
      </c>
      <c r="P103" s="90">
        <v>0</v>
      </c>
      <c r="Q103" s="116"/>
      <c r="R103" s="89">
        <v>0</v>
      </c>
      <c r="S103" s="91">
        <v>0</v>
      </c>
      <c r="T103" s="89">
        <v>0</v>
      </c>
      <c r="U103" s="91">
        <v>0</v>
      </c>
      <c r="V103" s="89">
        <v>0</v>
      </c>
      <c r="W103" s="91">
        <v>0</v>
      </c>
      <c r="X103" s="88">
        <v>0</v>
      </c>
      <c r="Y103" s="90">
        <v>0</v>
      </c>
      <c r="Z103" s="188"/>
      <c r="AA103" s="89">
        <v>0</v>
      </c>
      <c r="AB103" s="91">
        <v>0</v>
      </c>
      <c r="AC103" s="89">
        <v>0</v>
      </c>
      <c r="AD103" s="91">
        <v>0</v>
      </c>
      <c r="AE103" s="89">
        <v>0</v>
      </c>
      <c r="AF103" s="91">
        <v>0</v>
      </c>
      <c r="AG103" s="88">
        <v>0</v>
      </c>
      <c r="AH103" s="90">
        <v>0</v>
      </c>
      <c r="AI103" s="188"/>
      <c r="AJ103" s="89">
        <v>-29.9</v>
      </c>
      <c r="AK103" s="91">
        <v>0</v>
      </c>
      <c r="AL103" s="70" t="s">
        <v>90</v>
      </c>
      <c r="AM103" s="91">
        <v>0</v>
      </c>
      <c r="AN103" s="89">
        <v>-3.7</v>
      </c>
      <c r="AO103" s="91">
        <v>0</v>
      </c>
      <c r="AP103" s="88">
        <f>SUM(AJ103,AL103,AN103)</f>
        <v>-33.6</v>
      </c>
      <c r="AQ103" s="90">
        <v>0</v>
      </c>
    </row>
    <row r="104" spans="1:43">
      <c r="A104" s="60"/>
      <c r="B104" s="173" t="s">
        <v>300</v>
      </c>
      <c r="C104" s="102">
        <v>45</v>
      </c>
      <c r="D104" s="129">
        <v>40850</v>
      </c>
      <c r="E104" s="187">
        <v>7087</v>
      </c>
      <c r="F104" s="52" t="s">
        <v>76</v>
      </c>
      <c r="G104" s="107" t="s">
        <v>155</v>
      </c>
      <c r="H104" s="204" t="s">
        <v>116</v>
      </c>
      <c r="I104" s="89">
        <v>-0.2</v>
      </c>
      <c r="J104" s="91">
        <v>-0.2</v>
      </c>
      <c r="K104" s="70" t="s">
        <v>90</v>
      </c>
      <c r="L104" s="71" t="s">
        <v>90</v>
      </c>
      <c r="M104" s="70" t="s">
        <v>90</v>
      </c>
      <c r="N104" s="71" t="s">
        <v>90</v>
      </c>
      <c r="O104" s="88">
        <v>-0.2</v>
      </c>
      <c r="P104" s="90">
        <v>-0.2</v>
      </c>
      <c r="Q104" s="116"/>
      <c r="R104" s="89">
        <v>-0.2</v>
      </c>
      <c r="S104" s="91">
        <v>-0.2</v>
      </c>
      <c r="T104" s="70" t="s">
        <v>90</v>
      </c>
      <c r="U104" s="71" t="s">
        <v>90</v>
      </c>
      <c r="V104" s="70" t="s">
        <v>90</v>
      </c>
      <c r="W104" s="71" t="s">
        <v>90</v>
      </c>
      <c r="X104" s="88">
        <v>-0.2</v>
      </c>
      <c r="Y104" s="90">
        <v>-0.2</v>
      </c>
      <c r="Z104" s="188"/>
      <c r="AA104" s="89">
        <v>-0.2</v>
      </c>
      <c r="AB104" s="91">
        <v>-0.2</v>
      </c>
      <c r="AC104" s="70" t="s">
        <v>90</v>
      </c>
      <c r="AD104" s="71" t="s">
        <v>90</v>
      </c>
      <c r="AE104" s="70" t="s">
        <v>90</v>
      </c>
      <c r="AF104" s="71" t="s">
        <v>90</v>
      </c>
      <c r="AG104" s="88">
        <v>-0.2</v>
      </c>
      <c r="AH104" s="90">
        <v>-0.2</v>
      </c>
      <c r="AI104" s="188"/>
      <c r="AJ104" s="89">
        <v>-0.2</v>
      </c>
      <c r="AK104" s="91">
        <v>-0.2</v>
      </c>
      <c r="AL104" s="70" t="s">
        <v>90</v>
      </c>
      <c r="AM104" s="71" t="s">
        <v>90</v>
      </c>
      <c r="AN104" s="70" t="s">
        <v>90</v>
      </c>
      <c r="AO104" s="71" t="s">
        <v>90</v>
      </c>
      <c r="AP104" s="88">
        <v>-0.2</v>
      </c>
      <c r="AQ104" s="90">
        <v>-0.2</v>
      </c>
    </row>
    <row r="105" spans="1:43">
      <c r="A105" s="60"/>
      <c r="B105" s="173" t="s">
        <v>300</v>
      </c>
      <c r="C105" s="102">
        <v>47</v>
      </c>
      <c r="D105" s="129">
        <v>40850</v>
      </c>
      <c r="E105" s="187">
        <v>7087</v>
      </c>
      <c r="F105" s="52" t="s">
        <v>76</v>
      </c>
      <c r="G105" s="107" t="s">
        <v>156</v>
      </c>
      <c r="H105" s="204" t="s">
        <v>116</v>
      </c>
      <c r="I105" s="89">
        <v>-0.1</v>
      </c>
      <c r="J105" s="91">
        <v>-0.1</v>
      </c>
      <c r="K105" s="70" t="s">
        <v>90</v>
      </c>
      <c r="L105" s="71" t="s">
        <v>90</v>
      </c>
      <c r="M105" s="70" t="s">
        <v>90</v>
      </c>
      <c r="N105" s="71" t="s">
        <v>90</v>
      </c>
      <c r="O105" s="88">
        <v>-0.1</v>
      </c>
      <c r="P105" s="90">
        <v>-0.1</v>
      </c>
      <c r="Q105" s="148"/>
      <c r="R105" s="89">
        <v>-0.1</v>
      </c>
      <c r="S105" s="91">
        <v>-0.1</v>
      </c>
      <c r="T105" s="70" t="s">
        <v>90</v>
      </c>
      <c r="U105" s="71" t="s">
        <v>90</v>
      </c>
      <c r="V105" s="70" t="s">
        <v>90</v>
      </c>
      <c r="W105" s="71" t="s">
        <v>90</v>
      </c>
      <c r="X105" s="88">
        <v>-0.1</v>
      </c>
      <c r="Y105" s="90">
        <v>-0.1</v>
      </c>
      <c r="Z105" s="188"/>
      <c r="AA105" s="89">
        <v>-0.1</v>
      </c>
      <c r="AB105" s="91">
        <v>-0.1</v>
      </c>
      <c r="AC105" s="70" t="s">
        <v>90</v>
      </c>
      <c r="AD105" s="71" t="s">
        <v>90</v>
      </c>
      <c r="AE105" s="70" t="s">
        <v>90</v>
      </c>
      <c r="AF105" s="71" t="s">
        <v>90</v>
      </c>
      <c r="AG105" s="88">
        <v>-0.1</v>
      </c>
      <c r="AH105" s="90">
        <v>-0.1</v>
      </c>
      <c r="AI105" s="148"/>
      <c r="AJ105" s="89">
        <v>-0.1</v>
      </c>
      <c r="AK105" s="91">
        <v>-0.1</v>
      </c>
      <c r="AL105" s="70" t="s">
        <v>90</v>
      </c>
      <c r="AM105" s="71" t="s">
        <v>90</v>
      </c>
      <c r="AN105" s="70" t="s">
        <v>90</v>
      </c>
      <c r="AO105" s="71" t="s">
        <v>90</v>
      </c>
      <c r="AP105" s="88">
        <v>-0.1</v>
      </c>
      <c r="AQ105" s="90">
        <v>-0.1</v>
      </c>
    </row>
    <row r="106" spans="1:43">
      <c r="A106" s="60"/>
      <c r="B106" s="173" t="s">
        <v>293</v>
      </c>
      <c r="C106" s="102">
        <v>358</v>
      </c>
      <c r="D106" s="131">
        <v>40942</v>
      </c>
      <c r="E106" s="187">
        <v>7099</v>
      </c>
      <c r="F106" s="52" t="s">
        <v>78</v>
      </c>
      <c r="G106" s="134" t="s">
        <v>164</v>
      </c>
      <c r="H106" s="143" t="s">
        <v>116</v>
      </c>
      <c r="I106" s="89">
        <v>0</v>
      </c>
      <c r="J106" s="91">
        <v>0</v>
      </c>
      <c r="K106" s="88">
        <v>0</v>
      </c>
      <c r="L106" s="90">
        <v>0</v>
      </c>
      <c r="M106" s="89">
        <v>0</v>
      </c>
      <c r="N106" s="91">
        <v>0</v>
      </c>
      <c r="O106" s="88">
        <v>0</v>
      </c>
      <c r="P106" s="90">
        <v>0</v>
      </c>
      <c r="Q106" s="116"/>
      <c r="R106" s="89">
        <v>0</v>
      </c>
      <c r="S106" s="91">
        <v>0</v>
      </c>
      <c r="T106" s="88">
        <v>0</v>
      </c>
      <c r="U106" s="90">
        <v>0</v>
      </c>
      <c r="V106" s="89">
        <v>0</v>
      </c>
      <c r="W106" s="91">
        <v>0</v>
      </c>
      <c r="X106" s="88">
        <v>0</v>
      </c>
      <c r="Y106" s="90">
        <v>0</v>
      </c>
      <c r="Z106" s="188"/>
      <c r="AA106" s="89">
        <v>0</v>
      </c>
      <c r="AB106" s="91">
        <v>0</v>
      </c>
      <c r="AC106" s="88">
        <v>0</v>
      </c>
      <c r="AD106" s="90">
        <v>0</v>
      </c>
      <c r="AE106" s="89">
        <v>0</v>
      </c>
      <c r="AF106" s="91">
        <v>0</v>
      </c>
      <c r="AG106" s="88">
        <v>0</v>
      </c>
      <c r="AH106" s="90">
        <v>0</v>
      </c>
      <c r="AI106" s="188"/>
      <c r="AJ106" s="89">
        <v>0</v>
      </c>
      <c r="AK106" s="91">
        <v>0</v>
      </c>
      <c r="AL106" s="88">
        <v>0</v>
      </c>
      <c r="AM106" s="90">
        <v>0</v>
      </c>
      <c r="AN106" s="89">
        <v>0</v>
      </c>
      <c r="AO106" s="91">
        <v>0</v>
      </c>
      <c r="AP106" s="88">
        <v>0</v>
      </c>
      <c r="AQ106" s="90">
        <v>0</v>
      </c>
    </row>
    <row r="107" spans="1:43">
      <c r="A107" s="48"/>
      <c r="B107" s="173" t="s">
        <v>293</v>
      </c>
      <c r="C107" s="102">
        <v>179</v>
      </c>
      <c r="D107" s="129">
        <v>40899</v>
      </c>
      <c r="E107" s="187">
        <v>7099</v>
      </c>
      <c r="F107" s="52" t="s">
        <v>78</v>
      </c>
      <c r="G107" s="134" t="s">
        <v>165</v>
      </c>
      <c r="H107" s="143" t="s">
        <v>116</v>
      </c>
      <c r="I107" s="70" t="s">
        <v>95</v>
      </c>
      <c r="J107" s="71" t="s">
        <v>95</v>
      </c>
      <c r="K107" s="70" t="s">
        <v>95</v>
      </c>
      <c r="L107" s="71" t="s">
        <v>95</v>
      </c>
      <c r="M107" s="70" t="s">
        <v>95</v>
      </c>
      <c r="N107" s="71" t="s">
        <v>95</v>
      </c>
      <c r="O107" s="70" t="s">
        <v>95</v>
      </c>
      <c r="P107" s="71" t="s">
        <v>95</v>
      </c>
      <c r="Q107" s="116"/>
      <c r="R107" s="70" t="s">
        <v>95</v>
      </c>
      <c r="S107" s="71" t="s">
        <v>95</v>
      </c>
      <c r="T107" s="70" t="s">
        <v>95</v>
      </c>
      <c r="U107" s="71" t="s">
        <v>95</v>
      </c>
      <c r="V107" s="70" t="s">
        <v>95</v>
      </c>
      <c r="W107" s="71" t="s">
        <v>95</v>
      </c>
      <c r="X107" s="70" t="s">
        <v>95</v>
      </c>
      <c r="Y107" s="71" t="s">
        <v>95</v>
      </c>
      <c r="Z107" s="188"/>
      <c r="AA107" s="70" t="s">
        <v>95</v>
      </c>
      <c r="AB107" s="71" t="s">
        <v>95</v>
      </c>
      <c r="AC107" s="70" t="s">
        <v>95</v>
      </c>
      <c r="AD107" s="71" t="s">
        <v>95</v>
      </c>
      <c r="AE107" s="70" t="s">
        <v>95</v>
      </c>
      <c r="AF107" s="71" t="s">
        <v>95</v>
      </c>
      <c r="AG107" s="70" t="s">
        <v>95</v>
      </c>
      <c r="AH107" s="71" t="s">
        <v>95</v>
      </c>
      <c r="AI107" s="188"/>
      <c r="AJ107" s="70" t="s">
        <v>95</v>
      </c>
      <c r="AK107" s="71" t="s">
        <v>95</v>
      </c>
      <c r="AL107" s="70" t="s">
        <v>95</v>
      </c>
      <c r="AM107" s="71" t="s">
        <v>95</v>
      </c>
      <c r="AN107" s="70" t="s">
        <v>95</v>
      </c>
      <c r="AO107" s="71" t="s">
        <v>95</v>
      </c>
      <c r="AP107" s="70" t="s">
        <v>95</v>
      </c>
      <c r="AQ107" s="71" t="s">
        <v>95</v>
      </c>
    </row>
    <row r="108" spans="1:43">
      <c r="A108" s="48"/>
      <c r="B108" s="173" t="s">
        <v>293</v>
      </c>
      <c r="C108" s="102">
        <v>549</v>
      </c>
      <c r="D108" s="129">
        <v>40984</v>
      </c>
      <c r="E108" s="187">
        <v>7099</v>
      </c>
      <c r="F108" s="52" t="s">
        <v>78</v>
      </c>
      <c r="G108" s="134" t="s">
        <v>166</v>
      </c>
      <c r="H108" s="143" t="s">
        <v>116</v>
      </c>
      <c r="I108" s="89">
        <v>0</v>
      </c>
      <c r="J108" s="91">
        <v>-5</v>
      </c>
      <c r="K108" s="89">
        <v>0</v>
      </c>
      <c r="L108" s="91">
        <v>0</v>
      </c>
      <c r="M108" s="89">
        <v>0</v>
      </c>
      <c r="N108" s="91">
        <v>0</v>
      </c>
      <c r="O108" s="88">
        <v>0</v>
      </c>
      <c r="P108" s="90">
        <v>-5</v>
      </c>
      <c r="Q108" s="116"/>
      <c r="R108" s="89">
        <v>-4.5999999999999996</v>
      </c>
      <c r="S108" s="91">
        <v>-5</v>
      </c>
      <c r="T108" s="89">
        <v>0</v>
      </c>
      <c r="U108" s="91">
        <v>0</v>
      </c>
      <c r="V108" s="89">
        <v>0</v>
      </c>
      <c r="W108" s="91">
        <v>0</v>
      </c>
      <c r="X108" s="88">
        <v>-4.5999999999999996</v>
      </c>
      <c r="Y108" s="90">
        <v>-5</v>
      </c>
      <c r="Z108" s="188"/>
      <c r="AA108" s="89">
        <v>-5</v>
      </c>
      <c r="AB108" s="91">
        <v>-5</v>
      </c>
      <c r="AC108" s="89">
        <v>0</v>
      </c>
      <c r="AD108" s="91">
        <v>0</v>
      </c>
      <c r="AE108" s="89">
        <v>0</v>
      </c>
      <c r="AF108" s="91">
        <v>0</v>
      </c>
      <c r="AG108" s="88">
        <v>-5</v>
      </c>
      <c r="AH108" s="90">
        <v>-5</v>
      </c>
      <c r="AI108" s="188"/>
      <c r="AJ108" s="89">
        <v>-5</v>
      </c>
      <c r="AK108" s="91">
        <v>-5</v>
      </c>
      <c r="AL108" s="89">
        <v>0</v>
      </c>
      <c r="AM108" s="91">
        <v>0</v>
      </c>
      <c r="AN108" s="89">
        <v>0</v>
      </c>
      <c r="AO108" s="91">
        <v>0</v>
      </c>
      <c r="AP108" s="88">
        <v>-5</v>
      </c>
      <c r="AQ108" s="90">
        <v>-5</v>
      </c>
    </row>
    <row r="109" spans="1:43">
      <c r="A109" s="48"/>
      <c r="B109" s="173" t="s">
        <v>293</v>
      </c>
      <c r="C109" s="102">
        <v>181</v>
      </c>
      <c r="D109" s="129">
        <v>40899</v>
      </c>
      <c r="E109" s="187">
        <v>7099</v>
      </c>
      <c r="F109" s="52" t="s">
        <v>78</v>
      </c>
      <c r="G109" s="134" t="s">
        <v>167</v>
      </c>
      <c r="H109" s="143" t="s">
        <v>116</v>
      </c>
      <c r="I109" s="70" t="s">
        <v>95</v>
      </c>
      <c r="J109" s="71" t="s">
        <v>95</v>
      </c>
      <c r="K109" s="70" t="s">
        <v>95</v>
      </c>
      <c r="L109" s="71" t="s">
        <v>95</v>
      </c>
      <c r="M109" s="70" t="s">
        <v>95</v>
      </c>
      <c r="N109" s="71" t="s">
        <v>95</v>
      </c>
      <c r="O109" s="70" t="s">
        <v>95</v>
      </c>
      <c r="P109" s="71" t="s">
        <v>95</v>
      </c>
      <c r="Q109" s="116"/>
      <c r="R109" s="70" t="s">
        <v>95</v>
      </c>
      <c r="S109" s="71" t="s">
        <v>95</v>
      </c>
      <c r="T109" s="70" t="s">
        <v>95</v>
      </c>
      <c r="U109" s="71" t="s">
        <v>95</v>
      </c>
      <c r="V109" s="70" t="s">
        <v>95</v>
      </c>
      <c r="W109" s="71" t="s">
        <v>95</v>
      </c>
      <c r="X109" s="70" t="s">
        <v>95</v>
      </c>
      <c r="Y109" s="71" t="s">
        <v>95</v>
      </c>
      <c r="Z109" s="188"/>
      <c r="AA109" s="70" t="s">
        <v>95</v>
      </c>
      <c r="AB109" s="71" t="s">
        <v>95</v>
      </c>
      <c r="AC109" s="70" t="s">
        <v>95</v>
      </c>
      <c r="AD109" s="71" t="s">
        <v>95</v>
      </c>
      <c r="AE109" s="70" t="s">
        <v>95</v>
      </c>
      <c r="AF109" s="71" t="s">
        <v>95</v>
      </c>
      <c r="AG109" s="70" t="s">
        <v>95</v>
      </c>
      <c r="AH109" s="71" t="s">
        <v>95</v>
      </c>
      <c r="AI109" s="188"/>
      <c r="AJ109" s="70" t="s">
        <v>95</v>
      </c>
      <c r="AK109" s="71" t="s">
        <v>95</v>
      </c>
      <c r="AL109" s="70" t="s">
        <v>95</v>
      </c>
      <c r="AM109" s="71" t="s">
        <v>95</v>
      </c>
      <c r="AN109" s="70" t="s">
        <v>95</v>
      </c>
      <c r="AO109" s="71" t="s">
        <v>95</v>
      </c>
      <c r="AP109" s="70" t="s">
        <v>95</v>
      </c>
      <c r="AQ109" s="71" t="s">
        <v>95</v>
      </c>
    </row>
    <row r="110" spans="1:43">
      <c r="A110" s="48"/>
      <c r="B110" s="173"/>
      <c r="C110" s="102"/>
      <c r="D110" s="129"/>
      <c r="E110" s="187"/>
      <c r="F110" s="52"/>
      <c r="G110" s="134"/>
      <c r="H110" s="204" t="s">
        <v>206</v>
      </c>
      <c r="I110" s="70">
        <f>SUM(I89:I109)</f>
        <v>-48.000000000000007</v>
      </c>
      <c r="J110" s="71">
        <f t="shared" ref="J110:P110" si="24">SUM(J89:J109)</f>
        <v>-63.1</v>
      </c>
      <c r="K110" s="70">
        <f t="shared" si="24"/>
        <v>-0.2</v>
      </c>
      <c r="L110" s="71">
        <f t="shared" si="24"/>
        <v>-0.2</v>
      </c>
      <c r="M110" s="70">
        <f t="shared" si="24"/>
        <v>-10</v>
      </c>
      <c r="N110" s="71">
        <f t="shared" si="24"/>
        <v>-12.2</v>
      </c>
      <c r="O110" s="70">
        <f t="shared" si="24"/>
        <v>-58.20000000000001</v>
      </c>
      <c r="P110" s="71">
        <f t="shared" si="24"/>
        <v>-75.5</v>
      </c>
      <c r="Q110" s="116"/>
      <c r="R110" s="70">
        <f>SUM(R89:R109)</f>
        <v>-65.999999999999986</v>
      </c>
      <c r="S110" s="71">
        <f t="shared" ref="S110:Y110" si="25">SUM(S89:S109)</f>
        <v>-68.299999999999983</v>
      </c>
      <c r="T110" s="70">
        <f t="shared" si="25"/>
        <v>-0.1</v>
      </c>
      <c r="U110" s="71">
        <f t="shared" si="25"/>
        <v>-0.1</v>
      </c>
      <c r="V110" s="70">
        <f t="shared" si="25"/>
        <v>-13.2</v>
      </c>
      <c r="W110" s="71">
        <f t="shared" si="25"/>
        <v>-13.2</v>
      </c>
      <c r="X110" s="70">
        <f t="shared" si="25"/>
        <v>-79.299999999999983</v>
      </c>
      <c r="Y110" s="71">
        <f t="shared" si="25"/>
        <v>-81.599999999999994</v>
      </c>
      <c r="Z110" s="188"/>
      <c r="AA110" s="70">
        <f>SUM(AA89:AA109)</f>
        <v>-72.599999999999994</v>
      </c>
      <c r="AB110" s="71">
        <f t="shared" ref="AB110:AH110" si="26">SUM(AB89:AB109)</f>
        <v>-74</v>
      </c>
      <c r="AC110" s="70">
        <f t="shared" si="26"/>
        <v>-0.1</v>
      </c>
      <c r="AD110" s="71">
        <f t="shared" si="26"/>
        <v>-0.1</v>
      </c>
      <c r="AE110" s="70">
        <f t="shared" si="26"/>
        <v>-14.499999999999998</v>
      </c>
      <c r="AF110" s="71">
        <f t="shared" si="26"/>
        <v>-14.499999999999998</v>
      </c>
      <c r="AG110" s="70">
        <f t="shared" si="26"/>
        <v>-87.2</v>
      </c>
      <c r="AH110" s="71">
        <f t="shared" si="26"/>
        <v>-88.6</v>
      </c>
      <c r="AI110" s="188"/>
      <c r="AJ110" s="70">
        <f>SUM(AJ89:AJ109)</f>
        <v>-107.3</v>
      </c>
      <c r="AK110" s="71">
        <f t="shared" ref="AK110:AQ110" si="27">SUM(AK89:AK109)</f>
        <v>-78.199999999999989</v>
      </c>
      <c r="AL110" s="70">
        <f t="shared" si="27"/>
        <v>-0.1</v>
      </c>
      <c r="AM110" s="71">
        <f t="shared" si="27"/>
        <v>-0.1</v>
      </c>
      <c r="AN110" s="70">
        <f t="shared" si="27"/>
        <v>-18.3</v>
      </c>
      <c r="AO110" s="71">
        <f t="shared" si="27"/>
        <v>-14.6</v>
      </c>
      <c r="AP110" s="70">
        <f t="shared" si="27"/>
        <v>-125.7</v>
      </c>
      <c r="AQ110" s="71">
        <f t="shared" si="27"/>
        <v>-92.899999999999991</v>
      </c>
    </row>
    <row r="111" spans="1:43">
      <c r="A111" s="48"/>
      <c r="B111" s="173"/>
      <c r="C111" s="102"/>
      <c r="D111" s="129"/>
      <c r="E111" s="187"/>
      <c r="F111" s="52"/>
      <c r="G111" s="134"/>
      <c r="H111" s="204" t="s">
        <v>362</v>
      </c>
      <c r="I111" s="70">
        <f>SUM(I106:I109)</f>
        <v>0</v>
      </c>
      <c r="J111" s="71">
        <f t="shared" ref="J111:P111" si="28">SUM(J106:J109)</f>
        <v>-5</v>
      </c>
      <c r="K111" s="70">
        <f t="shared" si="28"/>
        <v>0</v>
      </c>
      <c r="L111" s="71">
        <f t="shared" si="28"/>
        <v>0</v>
      </c>
      <c r="M111" s="70">
        <f t="shared" si="28"/>
        <v>0</v>
      </c>
      <c r="N111" s="71">
        <f t="shared" si="28"/>
        <v>0</v>
      </c>
      <c r="O111" s="70">
        <f t="shared" si="28"/>
        <v>0</v>
      </c>
      <c r="P111" s="71">
        <f t="shared" si="28"/>
        <v>-5</v>
      </c>
      <c r="Q111" s="116"/>
      <c r="R111" s="70">
        <f>SUM(R106:R109)</f>
        <v>-4.5999999999999996</v>
      </c>
      <c r="S111" s="71">
        <f t="shared" ref="S111:Y111" si="29">SUM(S106:S109)</f>
        <v>-5</v>
      </c>
      <c r="T111" s="70">
        <f t="shared" si="29"/>
        <v>0</v>
      </c>
      <c r="U111" s="71">
        <f t="shared" si="29"/>
        <v>0</v>
      </c>
      <c r="V111" s="70">
        <f t="shared" si="29"/>
        <v>0</v>
      </c>
      <c r="W111" s="71">
        <f t="shared" si="29"/>
        <v>0</v>
      </c>
      <c r="X111" s="70">
        <f t="shared" si="29"/>
        <v>-4.5999999999999996</v>
      </c>
      <c r="Y111" s="71">
        <f t="shared" si="29"/>
        <v>-5</v>
      </c>
      <c r="Z111" s="188"/>
      <c r="AA111" s="70">
        <f>SUM(AA106:AA109)</f>
        <v>-5</v>
      </c>
      <c r="AB111" s="71">
        <f t="shared" ref="AB111:AH111" si="30">SUM(AB106:AB109)</f>
        <v>-5</v>
      </c>
      <c r="AC111" s="70">
        <f t="shared" si="30"/>
        <v>0</v>
      </c>
      <c r="AD111" s="71">
        <f t="shared" si="30"/>
        <v>0</v>
      </c>
      <c r="AE111" s="70">
        <f t="shared" si="30"/>
        <v>0</v>
      </c>
      <c r="AF111" s="71">
        <f t="shared" si="30"/>
        <v>0</v>
      </c>
      <c r="AG111" s="70">
        <f t="shared" si="30"/>
        <v>-5</v>
      </c>
      <c r="AH111" s="71">
        <f t="shared" si="30"/>
        <v>-5</v>
      </c>
      <c r="AI111" s="188"/>
      <c r="AJ111" s="70">
        <f>SUM(AJ106:AJ109)</f>
        <v>-5</v>
      </c>
      <c r="AK111" s="71">
        <f t="shared" ref="AK111:AQ111" si="31">SUM(AK106:AK109)</f>
        <v>-5</v>
      </c>
      <c r="AL111" s="70">
        <f t="shared" si="31"/>
        <v>0</v>
      </c>
      <c r="AM111" s="71">
        <f t="shared" si="31"/>
        <v>0</v>
      </c>
      <c r="AN111" s="70">
        <f t="shared" si="31"/>
        <v>0</v>
      </c>
      <c r="AO111" s="71">
        <f t="shared" si="31"/>
        <v>0</v>
      </c>
      <c r="AP111" s="70">
        <f t="shared" si="31"/>
        <v>-5</v>
      </c>
      <c r="AQ111" s="71">
        <f t="shared" si="31"/>
        <v>-5</v>
      </c>
    </row>
    <row r="112" spans="1:43">
      <c r="A112" s="48"/>
      <c r="B112" s="173"/>
      <c r="C112" s="102"/>
      <c r="D112" s="129"/>
      <c r="E112" s="187"/>
      <c r="F112" s="52"/>
      <c r="G112" s="134"/>
      <c r="H112" s="204" t="s">
        <v>208</v>
      </c>
      <c r="I112" s="70">
        <f>I110-I111</f>
        <v>-48.000000000000007</v>
      </c>
      <c r="J112" s="71">
        <f t="shared" ref="J112:P112" si="32">J110-J111</f>
        <v>-58.1</v>
      </c>
      <c r="K112" s="70">
        <f t="shared" si="32"/>
        <v>-0.2</v>
      </c>
      <c r="L112" s="71">
        <f t="shared" si="32"/>
        <v>-0.2</v>
      </c>
      <c r="M112" s="70">
        <f t="shared" si="32"/>
        <v>-10</v>
      </c>
      <c r="N112" s="71">
        <f t="shared" si="32"/>
        <v>-12.2</v>
      </c>
      <c r="O112" s="70">
        <f t="shared" si="32"/>
        <v>-58.20000000000001</v>
      </c>
      <c r="P112" s="71">
        <f t="shared" si="32"/>
        <v>-70.5</v>
      </c>
      <c r="Q112" s="116"/>
      <c r="R112" s="70">
        <f>R110-R111</f>
        <v>-61.399999999999984</v>
      </c>
      <c r="S112" s="71">
        <f t="shared" ref="S112:Y112" si="33">S110-S111</f>
        <v>-63.299999999999983</v>
      </c>
      <c r="T112" s="70">
        <f t="shared" si="33"/>
        <v>-0.1</v>
      </c>
      <c r="U112" s="71">
        <f t="shared" si="33"/>
        <v>-0.1</v>
      </c>
      <c r="V112" s="70">
        <f t="shared" si="33"/>
        <v>-13.2</v>
      </c>
      <c r="W112" s="71">
        <f t="shared" si="33"/>
        <v>-13.2</v>
      </c>
      <c r="X112" s="70">
        <f t="shared" si="33"/>
        <v>-74.699999999999989</v>
      </c>
      <c r="Y112" s="71">
        <f t="shared" si="33"/>
        <v>-76.599999999999994</v>
      </c>
      <c r="Z112" s="188"/>
      <c r="AA112" s="70">
        <f>AA110-AA111</f>
        <v>-67.599999999999994</v>
      </c>
      <c r="AB112" s="71">
        <f t="shared" ref="AB112:AH112" si="34">AB110-AB111</f>
        <v>-69</v>
      </c>
      <c r="AC112" s="70">
        <f t="shared" si="34"/>
        <v>-0.1</v>
      </c>
      <c r="AD112" s="71">
        <f t="shared" si="34"/>
        <v>-0.1</v>
      </c>
      <c r="AE112" s="70">
        <f t="shared" si="34"/>
        <v>-14.499999999999998</v>
      </c>
      <c r="AF112" s="71">
        <f t="shared" si="34"/>
        <v>-14.499999999999998</v>
      </c>
      <c r="AG112" s="70">
        <f t="shared" si="34"/>
        <v>-82.2</v>
      </c>
      <c r="AH112" s="71">
        <f t="shared" si="34"/>
        <v>-83.6</v>
      </c>
      <c r="AI112" s="188"/>
      <c r="AJ112" s="70">
        <f>AJ110-AJ111</f>
        <v>-102.3</v>
      </c>
      <c r="AK112" s="71">
        <f t="shared" ref="AK112:AQ112" si="35">AK110-AK111</f>
        <v>-73.199999999999989</v>
      </c>
      <c r="AL112" s="70">
        <f t="shared" si="35"/>
        <v>-0.1</v>
      </c>
      <c r="AM112" s="71">
        <f t="shared" si="35"/>
        <v>-0.1</v>
      </c>
      <c r="AN112" s="70">
        <f t="shared" si="35"/>
        <v>-18.3</v>
      </c>
      <c r="AO112" s="71">
        <f t="shared" si="35"/>
        <v>-14.6</v>
      </c>
      <c r="AP112" s="70">
        <f t="shared" si="35"/>
        <v>-120.7</v>
      </c>
      <c r="AQ112" s="71">
        <f t="shared" si="35"/>
        <v>-87.899999999999991</v>
      </c>
    </row>
    <row r="113" spans="1:43">
      <c r="A113" s="48"/>
      <c r="B113" s="173"/>
      <c r="C113" s="102"/>
      <c r="D113" s="129"/>
      <c r="E113" s="187"/>
      <c r="F113" s="52"/>
      <c r="G113" s="134"/>
      <c r="H113" s="143"/>
      <c r="I113" s="70"/>
      <c r="J113" s="71"/>
      <c r="K113" s="70"/>
      <c r="L113" s="71"/>
      <c r="M113" s="70"/>
      <c r="N113" s="71"/>
      <c r="O113" s="70"/>
      <c r="P113" s="71"/>
      <c r="Q113" s="116"/>
      <c r="R113" s="70"/>
      <c r="S113" s="71"/>
      <c r="T113" s="70"/>
      <c r="U113" s="71"/>
      <c r="V113" s="70"/>
      <c r="W113" s="71"/>
      <c r="X113" s="70"/>
      <c r="Y113" s="71"/>
      <c r="Z113" s="188"/>
      <c r="AA113" s="70"/>
      <c r="AB113" s="71"/>
      <c r="AC113" s="70"/>
      <c r="AD113" s="71"/>
      <c r="AE113" s="70"/>
      <c r="AF113" s="71"/>
      <c r="AG113" s="70"/>
      <c r="AH113" s="71"/>
      <c r="AI113" s="188"/>
      <c r="AJ113" s="70"/>
      <c r="AK113" s="71"/>
      <c r="AL113" s="70"/>
      <c r="AM113" s="71"/>
      <c r="AN113" s="70"/>
      <c r="AO113" s="71"/>
      <c r="AP113" s="70"/>
      <c r="AQ113" s="71"/>
    </row>
    <row r="114" spans="1:43">
      <c r="A114" s="217"/>
      <c r="B114" s="219"/>
      <c r="C114" s="220"/>
      <c r="D114" s="221"/>
      <c r="E114" s="222"/>
      <c r="F114" s="182"/>
      <c r="G114" s="202"/>
      <c r="H114" s="229"/>
      <c r="I114" s="224"/>
      <c r="J114" s="225"/>
      <c r="K114" s="225"/>
      <c r="L114" s="225"/>
      <c r="M114" s="225"/>
      <c r="N114" s="225"/>
      <c r="O114" s="226"/>
      <c r="P114" s="226"/>
      <c r="Q114" s="227"/>
      <c r="R114" s="224"/>
      <c r="S114" s="225"/>
      <c r="T114" s="225"/>
      <c r="U114" s="225"/>
      <c r="V114" s="225"/>
      <c r="W114" s="225"/>
      <c r="X114" s="226"/>
      <c r="Y114" s="226"/>
      <c r="Z114" s="225"/>
      <c r="AA114" s="224"/>
      <c r="AB114" s="225"/>
      <c r="AC114" s="225"/>
      <c r="AD114" s="225"/>
      <c r="AE114" s="225"/>
      <c r="AF114" s="225"/>
      <c r="AG114" s="226"/>
      <c r="AH114" s="226"/>
      <c r="AI114" s="225"/>
      <c r="AJ114" s="224"/>
      <c r="AK114" s="225"/>
      <c r="AL114" s="225"/>
      <c r="AM114" s="225"/>
      <c r="AN114" s="225"/>
      <c r="AO114" s="225"/>
      <c r="AP114" s="226"/>
      <c r="AQ114" s="226"/>
    </row>
    <row r="115" spans="1:43">
      <c r="A115" s="217"/>
      <c r="B115" s="219"/>
      <c r="C115" s="220"/>
      <c r="D115" s="221"/>
      <c r="E115" s="222"/>
      <c r="F115" s="182"/>
      <c r="G115" s="202"/>
      <c r="H115" s="229"/>
      <c r="I115" s="224"/>
      <c r="J115" s="225"/>
      <c r="K115" s="225"/>
      <c r="L115" s="225"/>
      <c r="M115" s="225"/>
      <c r="N115" s="225"/>
      <c r="O115" s="226"/>
      <c r="P115" s="226"/>
      <c r="Q115" s="227"/>
      <c r="R115" s="224"/>
      <c r="S115" s="225"/>
      <c r="T115" s="225"/>
      <c r="U115" s="225"/>
      <c r="V115" s="225"/>
      <c r="W115" s="225"/>
      <c r="X115" s="226"/>
      <c r="Y115" s="226"/>
      <c r="Z115" s="225"/>
      <c r="AA115" s="224"/>
      <c r="AB115" s="225"/>
      <c r="AC115" s="225"/>
      <c r="AD115" s="225"/>
      <c r="AE115" s="225"/>
      <c r="AF115" s="225"/>
      <c r="AG115" s="226"/>
      <c r="AH115" s="226"/>
      <c r="AI115" s="225"/>
      <c r="AJ115" s="224"/>
      <c r="AK115" s="225"/>
      <c r="AL115" s="225"/>
      <c r="AM115" s="225"/>
      <c r="AN115" s="225"/>
      <c r="AO115" s="225"/>
      <c r="AP115" s="226"/>
      <c r="AQ115" s="226"/>
    </row>
    <row r="116" spans="1:43">
      <c r="A116" s="217"/>
      <c r="B116" s="174"/>
      <c r="C116" s="230"/>
      <c r="D116" s="231"/>
      <c r="E116" s="232"/>
      <c r="F116" s="182"/>
      <c r="G116" s="165"/>
      <c r="H116" s="233"/>
      <c r="I116" s="224"/>
      <c r="J116" s="225"/>
      <c r="K116" s="226"/>
      <c r="L116" s="226"/>
      <c r="M116" s="224"/>
      <c r="N116" s="225"/>
      <c r="O116" s="226"/>
      <c r="P116" s="226"/>
      <c r="Q116" s="227"/>
      <c r="R116" s="224"/>
      <c r="S116" s="225"/>
      <c r="T116" s="226"/>
      <c r="U116" s="226"/>
      <c r="V116" s="224"/>
      <c r="W116" s="225"/>
      <c r="X116" s="226"/>
      <c r="Y116" s="226"/>
      <c r="Z116" s="225"/>
      <c r="AA116" s="224"/>
      <c r="AB116" s="225"/>
      <c r="AC116" s="226"/>
      <c r="AD116" s="226"/>
      <c r="AE116" s="224"/>
      <c r="AF116" s="225"/>
      <c r="AG116" s="226"/>
      <c r="AH116" s="226"/>
      <c r="AI116" s="225"/>
      <c r="AJ116" s="224"/>
      <c r="AK116" s="225"/>
      <c r="AL116" s="226"/>
      <c r="AM116" s="226"/>
      <c r="AN116" s="224"/>
      <c r="AO116" s="225"/>
      <c r="AP116" s="226"/>
      <c r="AQ116" s="226"/>
    </row>
    <row r="117" spans="1:43">
      <c r="A117" s="217"/>
      <c r="B117" s="174"/>
      <c r="C117" s="234"/>
      <c r="D117" s="179"/>
      <c r="E117" s="232"/>
      <c r="F117" s="235"/>
      <c r="G117" s="199"/>
      <c r="H117" s="236" t="s">
        <v>206</v>
      </c>
      <c r="I117" s="224">
        <f>SUM(I12,I15,I18,I21,I35,I38,I41,I47,I54,I59,I62,I65,I68,I77,I80,I83,I86,I110)</f>
        <v>93.19999999999996</v>
      </c>
      <c r="J117" s="224">
        <f t="shared" ref="J117:P117" si="36">SUM(J12,J15,J18,J21,J35,J38,J41,J47,J54,J59,J62,J65,J68,J77,J80,J83,J86,J110)</f>
        <v>-153.39999999999998</v>
      </c>
      <c r="K117" s="225">
        <f t="shared" si="36"/>
        <v>13.699999999999983</v>
      </c>
      <c r="L117" s="225">
        <f t="shared" si="36"/>
        <v>17.899999999999981</v>
      </c>
      <c r="M117" s="225">
        <f t="shared" si="36"/>
        <v>-11</v>
      </c>
      <c r="N117" s="225">
        <f t="shared" si="36"/>
        <v>-16.799999999999997</v>
      </c>
      <c r="O117" s="226">
        <f t="shared" si="36"/>
        <v>95.899999999999949</v>
      </c>
      <c r="P117" s="226">
        <f t="shared" si="36"/>
        <v>-152.30000000000001</v>
      </c>
      <c r="Q117" s="227"/>
      <c r="R117" s="224">
        <f>SUM(R12,R15,R18,R21,R35,R38,R41,R47,R54,R59,R62,R65,R68,R77,R80,R83,R86,R110)</f>
        <v>-244.2</v>
      </c>
      <c r="S117" s="224">
        <f t="shared" ref="S117:Y117" si="37">SUM(S12,S15,S18,S21,S35,S38,S41,S47,S54,S59,S62,S65,S68,S77,S80,S83,S86,S110)</f>
        <v>-202.59999999999997</v>
      </c>
      <c r="T117" s="225">
        <f t="shared" si="37"/>
        <v>66.5</v>
      </c>
      <c r="U117" s="225">
        <f t="shared" si="37"/>
        <v>63.099999999999994</v>
      </c>
      <c r="V117" s="225">
        <f t="shared" si="37"/>
        <v>-14.799999999999999</v>
      </c>
      <c r="W117" s="225">
        <f t="shared" si="37"/>
        <v>-17.799999999999997</v>
      </c>
      <c r="X117" s="226">
        <f t="shared" si="37"/>
        <v>-192.5</v>
      </c>
      <c r="Y117" s="226">
        <f t="shared" si="37"/>
        <v>-157.30000000000001</v>
      </c>
      <c r="Z117" s="225"/>
      <c r="AA117" s="224">
        <f>SUM(AA12,AA15,AA18,AA21,AA35,AA38,AA41,AA47,AA54,AA59,AA62,AA65,AA68,AA77,AA80,AA83,AA86,AA110)</f>
        <v>-257.59999999999997</v>
      </c>
      <c r="AB117" s="224">
        <f t="shared" ref="AB117:AH117" si="38">SUM(AB12,AB15,AB18,AB21,AB35,AB38,AB41,AB47,AB54,AB59,AB62,AB65,AB68,AB77,AB80,AB83,AB86,AB110)</f>
        <v>-258.10000000000002</v>
      </c>
      <c r="AC117" s="225">
        <f t="shared" si="38"/>
        <v>113.89999999999999</v>
      </c>
      <c r="AD117" s="225">
        <f t="shared" si="38"/>
        <v>108.99999999999999</v>
      </c>
      <c r="AE117" s="225">
        <f t="shared" si="38"/>
        <v>-15.499999999999998</v>
      </c>
      <c r="AF117" s="225">
        <f t="shared" si="38"/>
        <v>-19.099999999999998</v>
      </c>
      <c r="AG117" s="226">
        <f t="shared" si="38"/>
        <v>-159.20000000000002</v>
      </c>
      <c r="AH117" s="226">
        <f t="shared" si="38"/>
        <v>-168.2</v>
      </c>
      <c r="AI117" s="225"/>
      <c r="AJ117" s="224">
        <f>SUM(AJ12,AJ15,AJ18,AJ21,AJ35,AJ38,AJ41,AJ47,AJ54,AJ59,AJ62,AJ65,AJ68,AJ77,AJ80,AJ83,AJ86,AJ110)</f>
        <v>-305.3</v>
      </c>
      <c r="AK117" s="224">
        <f t="shared" ref="AK117:AQ117" si="39">SUM(AK12,AK15,AK18,AK21,AK35,AK38,AK41,AK47,AK54,AK59,AK62,AK65,AK68,AK77,AK80,AK83,AK86,AK110)</f>
        <v>-287.3</v>
      </c>
      <c r="AL117" s="225">
        <f t="shared" si="39"/>
        <v>130.6</v>
      </c>
      <c r="AM117" s="225">
        <f t="shared" si="39"/>
        <v>130.6</v>
      </c>
      <c r="AN117" s="225">
        <f t="shared" si="39"/>
        <v>-23</v>
      </c>
      <c r="AO117" s="225">
        <f t="shared" si="39"/>
        <v>-19.3</v>
      </c>
      <c r="AP117" s="226">
        <f t="shared" si="39"/>
        <v>-197.7</v>
      </c>
      <c r="AQ117" s="226">
        <f t="shared" si="39"/>
        <v>-176</v>
      </c>
    </row>
    <row r="118" spans="1:43">
      <c r="A118" s="217"/>
      <c r="B118" s="174"/>
      <c r="C118" s="230"/>
      <c r="D118" s="237"/>
      <c r="E118" s="222"/>
      <c r="F118" s="235"/>
      <c r="G118" s="165"/>
      <c r="H118" s="238"/>
      <c r="I118" s="224"/>
      <c r="J118" s="224"/>
      <c r="K118" s="224"/>
      <c r="L118" s="224"/>
      <c r="M118" s="225"/>
      <c r="N118" s="225"/>
      <c r="O118" s="224"/>
      <c r="P118" s="225"/>
      <c r="Q118" s="227"/>
      <c r="R118" s="224"/>
      <c r="S118" s="224"/>
      <c r="T118" s="224"/>
      <c r="U118" s="224"/>
      <c r="V118" s="225"/>
      <c r="W118" s="225"/>
      <c r="X118" s="225"/>
      <c r="Y118" s="225"/>
      <c r="Z118" s="225"/>
      <c r="AA118" s="224"/>
      <c r="AB118" s="224"/>
      <c r="AC118" s="224"/>
      <c r="AD118" s="224"/>
      <c r="AE118" s="225"/>
      <c r="AF118" s="225"/>
      <c r="AG118" s="225"/>
      <c r="AH118" s="225"/>
      <c r="AI118" s="225"/>
      <c r="AJ118" s="224"/>
      <c r="AK118" s="224"/>
      <c r="AL118" s="224"/>
      <c r="AM118" s="224"/>
      <c r="AN118" s="225"/>
      <c r="AO118" s="225"/>
      <c r="AP118" s="225"/>
      <c r="AQ118" s="225"/>
    </row>
    <row r="119" spans="1:43">
      <c r="A119" s="217"/>
      <c r="B119" s="174"/>
      <c r="C119" s="230"/>
      <c r="D119" s="237"/>
      <c r="E119" s="222"/>
      <c r="F119" s="182"/>
      <c r="G119" s="165"/>
      <c r="H119" s="236" t="s">
        <v>207</v>
      </c>
      <c r="I119" s="224">
        <f>SUM(I111)</f>
        <v>0</v>
      </c>
      <c r="J119" s="224">
        <f t="shared" ref="J119:P119" si="40">SUM(J111)</f>
        <v>-5</v>
      </c>
      <c r="K119" s="224">
        <f t="shared" si="40"/>
        <v>0</v>
      </c>
      <c r="L119" s="224">
        <f t="shared" si="40"/>
        <v>0</v>
      </c>
      <c r="M119" s="225">
        <f t="shared" si="40"/>
        <v>0</v>
      </c>
      <c r="N119" s="225">
        <f t="shared" si="40"/>
        <v>0</v>
      </c>
      <c r="O119" s="224">
        <f t="shared" si="40"/>
        <v>0</v>
      </c>
      <c r="P119" s="225">
        <f t="shared" si="40"/>
        <v>-5</v>
      </c>
      <c r="Q119" s="227"/>
      <c r="R119" s="224">
        <f>SUM(R111)</f>
        <v>-4.5999999999999996</v>
      </c>
      <c r="S119" s="224">
        <f t="shared" ref="S119:Y119" si="41">SUM(S111)</f>
        <v>-5</v>
      </c>
      <c r="T119" s="224">
        <f t="shared" si="41"/>
        <v>0</v>
      </c>
      <c r="U119" s="224">
        <f t="shared" si="41"/>
        <v>0</v>
      </c>
      <c r="V119" s="225">
        <f t="shared" si="41"/>
        <v>0</v>
      </c>
      <c r="W119" s="225">
        <f t="shared" si="41"/>
        <v>0</v>
      </c>
      <c r="X119" s="224">
        <f t="shared" si="41"/>
        <v>-4.5999999999999996</v>
      </c>
      <c r="Y119" s="225">
        <f t="shared" si="41"/>
        <v>-5</v>
      </c>
      <c r="Z119" s="225"/>
      <c r="AA119" s="224">
        <f>SUM(AA111)</f>
        <v>-5</v>
      </c>
      <c r="AB119" s="224">
        <f t="shared" ref="AB119:AH119" si="42">SUM(AB111)</f>
        <v>-5</v>
      </c>
      <c r="AC119" s="224">
        <f t="shared" si="42"/>
        <v>0</v>
      </c>
      <c r="AD119" s="224">
        <f t="shared" si="42"/>
        <v>0</v>
      </c>
      <c r="AE119" s="225">
        <f t="shared" si="42"/>
        <v>0</v>
      </c>
      <c r="AF119" s="225">
        <f t="shared" si="42"/>
        <v>0</v>
      </c>
      <c r="AG119" s="224">
        <f t="shared" si="42"/>
        <v>-5</v>
      </c>
      <c r="AH119" s="225">
        <f t="shared" si="42"/>
        <v>-5</v>
      </c>
      <c r="AI119" s="225"/>
      <c r="AJ119" s="224">
        <f>SUM(AJ111)</f>
        <v>-5</v>
      </c>
      <c r="AK119" s="224">
        <f t="shared" ref="AK119:AQ119" si="43">SUM(AK111)</f>
        <v>-5</v>
      </c>
      <c r="AL119" s="224">
        <f t="shared" si="43"/>
        <v>0</v>
      </c>
      <c r="AM119" s="224">
        <f t="shared" si="43"/>
        <v>0</v>
      </c>
      <c r="AN119" s="225">
        <f t="shared" si="43"/>
        <v>0</v>
      </c>
      <c r="AO119" s="225">
        <f t="shared" si="43"/>
        <v>0</v>
      </c>
      <c r="AP119" s="224">
        <f t="shared" si="43"/>
        <v>-5</v>
      </c>
      <c r="AQ119" s="225">
        <f t="shared" si="43"/>
        <v>-5</v>
      </c>
    </row>
    <row r="120" spans="1:43">
      <c r="A120" s="217"/>
      <c r="B120" s="174"/>
      <c r="C120" s="239"/>
      <c r="D120" s="240"/>
      <c r="E120" s="182"/>
      <c r="F120" s="235"/>
      <c r="G120" s="180"/>
      <c r="H120" s="238"/>
      <c r="I120" s="185"/>
      <c r="J120" s="185"/>
      <c r="K120" s="185"/>
      <c r="L120" s="185"/>
      <c r="M120" s="185"/>
      <c r="N120" s="185"/>
      <c r="O120" s="185"/>
      <c r="P120" s="185"/>
      <c r="Q120" s="185"/>
      <c r="R120" s="185"/>
      <c r="S120" s="185"/>
      <c r="T120" s="185"/>
      <c r="U120" s="185"/>
      <c r="V120" s="185"/>
      <c r="W120" s="185"/>
      <c r="X120" s="185"/>
      <c r="Y120" s="185"/>
      <c r="Z120" s="185"/>
      <c r="AA120" s="43"/>
      <c r="AB120" s="43"/>
      <c r="AC120" s="43"/>
      <c r="AD120" s="43"/>
      <c r="AE120" s="43"/>
      <c r="AF120" s="43"/>
      <c r="AG120" s="43"/>
      <c r="AH120" s="43"/>
      <c r="AI120" s="43"/>
      <c r="AJ120" s="43"/>
      <c r="AK120" s="43"/>
      <c r="AL120" s="43"/>
      <c r="AM120" s="43"/>
      <c r="AN120" s="43"/>
      <c r="AO120" s="43"/>
      <c r="AP120" s="43"/>
      <c r="AQ120" s="43"/>
    </row>
    <row r="121" spans="1:43">
      <c r="A121" s="217"/>
      <c r="B121" s="174"/>
      <c r="C121" s="239"/>
      <c r="D121" s="240"/>
      <c r="E121" s="182"/>
      <c r="F121" s="235"/>
      <c r="G121" s="180"/>
      <c r="H121" s="236" t="s">
        <v>208</v>
      </c>
      <c r="I121" s="185">
        <f>I117-I119</f>
        <v>93.19999999999996</v>
      </c>
      <c r="J121" s="185">
        <f t="shared" ref="J121:P121" si="44">J117-J119</f>
        <v>-148.39999999999998</v>
      </c>
      <c r="K121" s="185">
        <f t="shared" si="44"/>
        <v>13.699999999999983</v>
      </c>
      <c r="L121" s="185">
        <f t="shared" si="44"/>
        <v>17.899999999999981</v>
      </c>
      <c r="M121" s="185">
        <f t="shared" si="44"/>
        <v>-11</v>
      </c>
      <c r="N121" s="185">
        <f t="shared" si="44"/>
        <v>-16.799999999999997</v>
      </c>
      <c r="O121" s="185">
        <f t="shared" si="44"/>
        <v>95.899999999999949</v>
      </c>
      <c r="P121" s="185">
        <f t="shared" si="44"/>
        <v>-147.30000000000001</v>
      </c>
      <c r="Q121" s="185"/>
      <c r="R121" s="185">
        <f>R117-R119</f>
        <v>-239.6</v>
      </c>
      <c r="S121" s="185">
        <f t="shared" ref="S121:Y121" si="45">S117-S119</f>
        <v>-197.59999999999997</v>
      </c>
      <c r="T121" s="185">
        <f t="shared" si="45"/>
        <v>66.5</v>
      </c>
      <c r="U121" s="185">
        <f t="shared" si="45"/>
        <v>63.099999999999994</v>
      </c>
      <c r="V121" s="185">
        <f t="shared" si="45"/>
        <v>-14.799999999999999</v>
      </c>
      <c r="W121" s="185">
        <f t="shared" si="45"/>
        <v>-17.799999999999997</v>
      </c>
      <c r="X121" s="185">
        <f t="shared" si="45"/>
        <v>-187.9</v>
      </c>
      <c r="Y121" s="185">
        <f t="shared" si="45"/>
        <v>-152.30000000000001</v>
      </c>
      <c r="Z121" s="185"/>
      <c r="AA121" s="185">
        <f>AA117-AA119</f>
        <v>-252.59999999999997</v>
      </c>
      <c r="AB121" s="185">
        <f t="shared" ref="AB121:AH121" si="46">AB117-AB119</f>
        <v>-253.10000000000002</v>
      </c>
      <c r="AC121" s="185">
        <f t="shared" si="46"/>
        <v>113.89999999999999</v>
      </c>
      <c r="AD121" s="185">
        <f t="shared" si="46"/>
        <v>108.99999999999999</v>
      </c>
      <c r="AE121" s="185">
        <f t="shared" si="46"/>
        <v>-15.499999999999998</v>
      </c>
      <c r="AF121" s="185">
        <f t="shared" si="46"/>
        <v>-19.099999999999998</v>
      </c>
      <c r="AG121" s="185">
        <f t="shared" si="46"/>
        <v>-154.20000000000002</v>
      </c>
      <c r="AH121" s="185">
        <f t="shared" si="46"/>
        <v>-163.19999999999999</v>
      </c>
      <c r="AI121" s="43"/>
      <c r="AJ121" s="185">
        <f>AJ117-AJ119</f>
        <v>-300.3</v>
      </c>
      <c r="AK121" s="185">
        <f t="shared" ref="AK121:AQ121" si="47">AK117-AK119</f>
        <v>-282.3</v>
      </c>
      <c r="AL121" s="185">
        <f t="shared" si="47"/>
        <v>130.6</v>
      </c>
      <c r="AM121" s="185">
        <f t="shared" si="47"/>
        <v>130.6</v>
      </c>
      <c r="AN121" s="185">
        <f t="shared" si="47"/>
        <v>-23</v>
      </c>
      <c r="AO121" s="185">
        <f t="shared" si="47"/>
        <v>-19.3</v>
      </c>
      <c r="AP121" s="185">
        <f t="shared" si="47"/>
        <v>-192.7</v>
      </c>
      <c r="AQ121" s="185">
        <f t="shared" si="47"/>
        <v>-171</v>
      </c>
    </row>
    <row r="122" spans="1:43">
      <c r="A122" s="42"/>
      <c r="B122" s="42"/>
      <c r="C122" s="72"/>
      <c r="D122" s="41"/>
      <c r="E122" s="73"/>
      <c r="F122" s="73"/>
      <c r="G122" s="287" t="s">
        <v>371</v>
      </c>
      <c r="H122" s="74"/>
      <c r="I122" s="74"/>
      <c r="J122" s="74"/>
      <c r="K122" s="74"/>
      <c r="L122" s="74"/>
      <c r="M122" s="74"/>
      <c r="N122" s="74"/>
      <c r="O122" s="74"/>
      <c r="P122" s="74"/>
      <c r="Q122" s="185"/>
      <c r="R122" s="185"/>
      <c r="S122" s="185"/>
      <c r="T122" s="185"/>
      <c r="U122" s="185"/>
      <c r="V122" s="185"/>
      <c r="W122" s="185"/>
      <c r="X122" s="185"/>
      <c r="Y122" s="185"/>
      <c r="Z122" s="185"/>
      <c r="AA122" s="43"/>
      <c r="AB122" s="43"/>
      <c r="AC122" s="43"/>
      <c r="AD122" s="43"/>
      <c r="AE122" s="43"/>
      <c r="AF122" s="43"/>
      <c r="AG122" s="43"/>
      <c r="AH122" s="43"/>
      <c r="AI122" s="43"/>
      <c r="AJ122" s="43"/>
      <c r="AK122" s="43"/>
      <c r="AL122" s="43"/>
      <c r="AM122" s="43"/>
      <c r="AN122" s="43"/>
      <c r="AO122" s="43"/>
      <c r="AP122" s="43"/>
      <c r="AQ122" s="43"/>
    </row>
    <row r="123" spans="1:43">
      <c r="A123" s="25"/>
      <c r="B123" s="25"/>
      <c r="C123" s="25"/>
      <c r="D123" s="25"/>
      <c r="E123" s="25"/>
      <c r="F123" s="25"/>
      <c r="G123" s="24"/>
      <c r="H123" s="25"/>
      <c r="I123" s="280" t="s">
        <v>16</v>
      </c>
      <c r="J123" s="280"/>
      <c r="K123" s="280"/>
      <c r="L123" s="280"/>
      <c r="M123" s="280"/>
      <c r="N123" s="280"/>
      <c r="O123" s="280"/>
      <c r="P123" s="281"/>
      <c r="Q123" s="185"/>
      <c r="R123" s="185"/>
      <c r="S123" s="185"/>
      <c r="T123" s="185"/>
      <c r="U123" s="185"/>
      <c r="V123" s="185"/>
      <c r="W123" s="185"/>
      <c r="X123" s="185"/>
      <c r="Y123" s="185"/>
      <c r="Z123" s="185"/>
      <c r="AA123" s="43"/>
      <c r="AB123" s="43"/>
      <c r="AC123" s="43"/>
      <c r="AD123" s="43"/>
      <c r="AE123" s="43"/>
      <c r="AF123" s="43"/>
      <c r="AG123" s="43"/>
      <c r="AH123" s="43"/>
      <c r="AI123" s="43"/>
      <c r="AJ123" s="43"/>
      <c r="AK123" s="43"/>
      <c r="AL123" s="43"/>
      <c r="AM123" s="43"/>
      <c r="AN123" s="43"/>
      <c r="AO123" s="43"/>
      <c r="AP123" s="43"/>
      <c r="AQ123" s="43"/>
    </row>
    <row r="124" spans="1:43">
      <c r="A124" s="26" t="s">
        <v>14</v>
      </c>
      <c r="B124" s="26" t="s">
        <v>14</v>
      </c>
      <c r="C124" s="26" t="s">
        <v>12</v>
      </c>
      <c r="D124" s="26"/>
      <c r="E124" s="26"/>
      <c r="F124" s="26"/>
      <c r="G124" s="26"/>
      <c r="H124" s="26"/>
      <c r="I124" s="284" t="s">
        <v>4</v>
      </c>
      <c r="J124" s="283"/>
      <c r="K124" s="282" t="s">
        <v>5</v>
      </c>
      <c r="L124" s="283"/>
      <c r="M124" s="282" t="s">
        <v>3</v>
      </c>
      <c r="N124" s="283"/>
      <c r="O124" s="282" t="s">
        <v>6</v>
      </c>
      <c r="P124" s="283"/>
      <c r="Q124" s="185"/>
      <c r="R124" s="185"/>
      <c r="S124" s="185"/>
      <c r="T124" s="185"/>
      <c r="U124" s="185"/>
      <c r="V124" s="185"/>
      <c r="W124" s="185"/>
      <c r="X124" s="185"/>
      <c r="Y124" s="185"/>
      <c r="Z124" s="185"/>
      <c r="AA124" s="185"/>
      <c r="AB124" s="185"/>
      <c r="AC124" s="185"/>
      <c r="AD124" s="185"/>
      <c r="AE124" s="185"/>
      <c r="AF124" s="185"/>
      <c r="AG124" s="185"/>
      <c r="AH124" s="185"/>
      <c r="AI124" s="43"/>
      <c r="AJ124" s="185"/>
      <c r="AK124" s="185"/>
      <c r="AL124" s="185"/>
      <c r="AM124" s="185"/>
      <c r="AN124" s="185"/>
      <c r="AO124" s="185"/>
      <c r="AP124" s="185"/>
      <c r="AQ124" s="185"/>
    </row>
    <row r="125" spans="1:43">
      <c r="A125" s="27" t="s">
        <v>15</v>
      </c>
      <c r="B125" s="27" t="s">
        <v>15</v>
      </c>
      <c r="C125" s="27" t="s">
        <v>13</v>
      </c>
      <c r="D125" s="27" t="s">
        <v>0</v>
      </c>
      <c r="E125" s="27" t="s">
        <v>7</v>
      </c>
      <c r="F125" s="27" t="s">
        <v>17</v>
      </c>
      <c r="G125" s="27" t="s">
        <v>1</v>
      </c>
      <c r="H125" s="27" t="s">
        <v>8</v>
      </c>
      <c r="I125" s="276" t="s">
        <v>2</v>
      </c>
      <c r="J125" s="28" t="s">
        <v>9</v>
      </c>
      <c r="K125" s="28" t="s">
        <v>2</v>
      </c>
      <c r="L125" s="28" t="s">
        <v>9</v>
      </c>
      <c r="M125" s="28" t="s">
        <v>2</v>
      </c>
      <c r="N125" s="28" t="s">
        <v>9</v>
      </c>
      <c r="O125" s="28" t="s">
        <v>2</v>
      </c>
      <c r="P125" s="28" t="s">
        <v>9</v>
      </c>
      <c r="Q125" s="185"/>
      <c r="R125" s="185"/>
      <c r="S125" s="185"/>
      <c r="T125" s="185"/>
      <c r="U125" s="185"/>
      <c r="V125" s="185"/>
      <c r="W125" s="185"/>
      <c r="X125" s="185"/>
      <c r="Y125" s="185"/>
      <c r="Z125" s="185"/>
      <c r="AA125" s="43"/>
      <c r="AB125" s="43"/>
      <c r="AC125" s="43"/>
      <c r="AD125" s="43"/>
      <c r="AE125" s="43"/>
      <c r="AF125" s="43"/>
      <c r="AG125" s="43"/>
      <c r="AH125" s="43"/>
      <c r="AI125" s="43"/>
      <c r="AJ125" s="43"/>
      <c r="AK125" s="43"/>
      <c r="AL125" s="43"/>
      <c r="AM125" s="43"/>
      <c r="AN125" s="43"/>
      <c r="AO125" s="43"/>
      <c r="AP125" s="43"/>
      <c r="AQ125" s="43"/>
    </row>
    <row r="126" spans="1:43">
      <c r="A126" s="290" t="s">
        <v>290</v>
      </c>
      <c r="B126" s="302" t="s">
        <v>290</v>
      </c>
      <c r="C126" s="303">
        <v>601</v>
      </c>
      <c r="D126" s="304">
        <v>41015</v>
      </c>
      <c r="E126" s="305">
        <v>5301</v>
      </c>
      <c r="F126" s="306" t="s">
        <v>68</v>
      </c>
      <c r="G126" s="306" t="s">
        <v>309</v>
      </c>
      <c r="H126" s="306" t="s">
        <v>122</v>
      </c>
      <c r="I126" s="307">
        <v>-29.8</v>
      </c>
      <c r="J126" s="308">
        <v>21.5</v>
      </c>
      <c r="K126" s="307">
        <v>0</v>
      </c>
      <c r="L126" s="308">
        <v>0</v>
      </c>
      <c r="M126" s="307">
        <v>0</v>
      </c>
      <c r="N126" s="308">
        <v>0</v>
      </c>
      <c r="O126" s="307">
        <v>-29.8</v>
      </c>
      <c r="P126" s="308">
        <v>21.5</v>
      </c>
      <c r="Q126" s="185"/>
      <c r="R126" s="185"/>
      <c r="S126" s="185"/>
      <c r="T126" s="43"/>
      <c r="U126" s="43"/>
      <c r="V126" s="43"/>
      <c r="W126" s="43"/>
      <c r="X126" s="43"/>
      <c r="Y126" s="43"/>
      <c r="Z126" s="185"/>
      <c r="AA126" s="43"/>
      <c r="AB126" s="43"/>
      <c r="AC126" s="43"/>
      <c r="AD126" s="43"/>
      <c r="AE126" s="43"/>
      <c r="AF126" s="43"/>
      <c r="AG126" s="43"/>
      <c r="AH126" s="43"/>
      <c r="AI126" s="43"/>
      <c r="AJ126" s="43"/>
      <c r="AK126" s="43"/>
      <c r="AL126" s="43"/>
      <c r="AM126" s="43"/>
      <c r="AN126" s="43"/>
      <c r="AO126" s="43"/>
      <c r="AP126" s="43"/>
      <c r="AQ126" s="43"/>
    </row>
    <row r="127" spans="1:43">
      <c r="A127" s="42"/>
      <c r="B127" s="42"/>
      <c r="C127" s="72"/>
      <c r="D127" s="41"/>
      <c r="E127" s="73"/>
      <c r="F127" s="73"/>
      <c r="G127" s="74"/>
      <c r="H127" s="74"/>
      <c r="I127" s="74"/>
      <c r="J127" s="74"/>
      <c r="K127" s="74"/>
      <c r="L127" s="74"/>
      <c r="M127" s="74"/>
      <c r="N127" s="74"/>
      <c r="O127" s="74"/>
      <c r="P127" s="74"/>
      <c r="Q127" s="185"/>
      <c r="R127" s="185"/>
      <c r="S127" s="185"/>
      <c r="T127" s="43"/>
      <c r="U127" s="43"/>
      <c r="V127" s="43"/>
      <c r="W127" s="43"/>
      <c r="X127" s="43"/>
      <c r="Y127" s="43"/>
      <c r="Z127" s="185"/>
      <c r="AA127" s="43"/>
      <c r="AB127" s="43"/>
      <c r="AC127" s="43"/>
      <c r="AD127" s="43"/>
      <c r="AE127" s="43"/>
      <c r="AF127" s="43"/>
      <c r="AG127" s="43"/>
      <c r="AH127" s="43"/>
      <c r="AI127" s="43"/>
      <c r="AJ127" s="43"/>
      <c r="AK127" s="43"/>
      <c r="AL127" s="43"/>
      <c r="AM127" s="43"/>
      <c r="AN127" s="43"/>
      <c r="AO127" s="43"/>
      <c r="AP127" s="43"/>
      <c r="AQ127" s="43"/>
    </row>
    <row r="128" spans="1:43">
      <c r="A128" s="42"/>
      <c r="B128" s="42"/>
      <c r="C128" s="72"/>
      <c r="D128" s="41"/>
      <c r="E128" s="73"/>
      <c r="F128" s="73"/>
      <c r="G128" s="74"/>
      <c r="H128" s="74" t="s">
        <v>206</v>
      </c>
      <c r="I128" s="74">
        <f>SUM(I126:I126)</f>
        <v>-29.8</v>
      </c>
      <c r="J128" s="74">
        <f>SUM(J126:J126)</f>
        <v>21.5</v>
      </c>
      <c r="K128" s="74">
        <f>SUM(K126:K126)</f>
        <v>0</v>
      </c>
      <c r="L128" s="74">
        <f>SUM(L126:L126)</f>
        <v>0</v>
      </c>
      <c r="M128" s="74">
        <f>SUM(M126:M126)</f>
        <v>0</v>
      </c>
      <c r="N128" s="74">
        <f>SUM(N126:N126)</f>
        <v>0</v>
      </c>
      <c r="O128" s="74">
        <f>SUM(O126:O126)</f>
        <v>-29.8</v>
      </c>
      <c r="P128" s="74">
        <f>SUM(P126:P126)</f>
        <v>21.5</v>
      </c>
      <c r="Q128" s="185"/>
      <c r="R128" s="185"/>
      <c r="S128" s="185"/>
      <c r="T128" s="43"/>
      <c r="U128" s="43"/>
      <c r="V128" s="43"/>
      <c r="W128" s="43"/>
      <c r="X128" s="43"/>
      <c r="Y128" s="43"/>
      <c r="Z128" s="185"/>
      <c r="AA128" s="43"/>
      <c r="AB128" s="43"/>
      <c r="AC128" s="43"/>
      <c r="AD128" s="43"/>
      <c r="AE128" s="43"/>
      <c r="AF128" s="43"/>
      <c r="AG128" s="43"/>
      <c r="AH128" s="43"/>
      <c r="AI128" s="43"/>
      <c r="AJ128" s="43"/>
      <c r="AK128" s="43"/>
      <c r="AL128" s="43"/>
      <c r="AM128" s="43"/>
      <c r="AN128" s="43"/>
      <c r="AO128" s="43"/>
      <c r="AP128" s="43"/>
      <c r="AQ128" s="43"/>
    </row>
    <row r="129" spans="1:43">
      <c r="A129" s="217"/>
      <c r="B129" s="174"/>
      <c r="C129" s="239"/>
      <c r="D129" s="240"/>
      <c r="E129" s="182"/>
      <c r="F129" s="235"/>
      <c r="G129" s="180"/>
      <c r="H129" s="241"/>
      <c r="I129" s="185"/>
      <c r="J129" s="185"/>
      <c r="K129" s="185"/>
      <c r="L129" s="185"/>
      <c r="M129" s="185"/>
      <c r="N129" s="185"/>
      <c r="O129" s="185"/>
      <c r="P129" s="224"/>
      <c r="Q129" s="227"/>
      <c r="R129" s="225"/>
      <c r="S129" s="225"/>
      <c r="T129" s="225"/>
      <c r="U129" s="225"/>
      <c r="V129" s="225"/>
      <c r="W129" s="225"/>
      <c r="X129" s="224"/>
      <c r="Y129" s="224"/>
      <c r="Z129" s="225"/>
      <c r="AA129" s="225"/>
      <c r="AB129" s="225"/>
      <c r="AC129" s="225"/>
      <c r="AD129" s="225"/>
      <c r="AE129" s="225"/>
      <c r="AF129" s="225"/>
      <c r="AG129" s="224"/>
      <c r="AH129" s="224"/>
      <c r="AI129" s="225"/>
      <c r="AJ129" s="225"/>
      <c r="AK129" s="225"/>
      <c r="AL129" s="225"/>
      <c r="AM129" s="225"/>
      <c r="AN129" s="225"/>
      <c r="AO129" s="225"/>
      <c r="AP129" s="224"/>
      <c r="AQ129" s="224"/>
    </row>
    <row r="130" spans="1:43">
      <c r="A130" s="217"/>
      <c r="B130" s="174"/>
      <c r="C130" s="242" t="s">
        <v>365</v>
      </c>
      <c r="D130" s="240"/>
      <c r="E130" s="243"/>
      <c r="F130" s="243"/>
      <c r="G130" s="224"/>
      <c r="H130" s="224"/>
      <c r="I130" s="224"/>
      <c r="J130" s="224"/>
      <c r="K130" s="224"/>
      <c r="L130" s="224"/>
      <c r="M130" s="224"/>
      <c r="N130" s="224"/>
      <c r="O130" s="224"/>
      <c r="P130" s="226"/>
      <c r="Q130" s="227"/>
      <c r="R130" s="224"/>
      <c r="S130" s="224"/>
      <c r="T130" s="224"/>
      <c r="U130" s="224"/>
      <c r="V130" s="224"/>
      <c r="W130" s="224"/>
      <c r="X130" s="226"/>
      <c r="Y130" s="226"/>
      <c r="Z130" s="225"/>
      <c r="AA130" s="224"/>
      <c r="AB130" s="224"/>
      <c r="AC130" s="224"/>
      <c r="AD130" s="224"/>
      <c r="AE130" s="224"/>
      <c r="AF130" s="224"/>
      <c r="AG130" s="226"/>
      <c r="AH130" s="226"/>
      <c r="AI130" s="225"/>
      <c r="AJ130" s="224"/>
      <c r="AK130" s="224"/>
      <c r="AL130" s="224"/>
      <c r="AM130" s="224"/>
      <c r="AN130" s="224"/>
      <c r="AO130" s="224"/>
      <c r="AP130" s="226"/>
      <c r="AQ130" s="226"/>
    </row>
    <row r="131" spans="1:43">
      <c r="A131" s="217"/>
      <c r="B131" s="174"/>
      <c r="C131" s="242" t="s">
        <v>366</v>
      </c>
      <c r="D131" s="240"/>
      <c r="E131" s="243"/>
      <c r="F131" s="243"/>
      <c r="G131" s="224"/>
      <c r="H131" s="224"/>
      <c r="I131" s="224"/>
      <c r="J131" s="224"/>
      <c r="K131" s="224"/>
      <c r="L131" s="224"/>
      <c r="M131" s="224"/>
      <c r="N131" s="224"/>
      <c r="O131" s="224"/>
      <c r="P131" s="43"/>
      <c r="Q131" s="185"/>
      <c r="R131" s="185"/>
      <c r="S131" s="185"/>
      <c r="T131" s="43"/>
      <c r="U131" s="43"/>
      <c r="V131" s="43"/>
      <c r="W131" s="43"/>
      <c r="X131" s="43"/>
      <c r="Y131" s="43"/>
      <c r="Z131" s="185"/>
      <c r="AA131" s="43"/>
      <c r="AB131" s="43"/>
      <c r="AC131" s="43"/>
      <c r="AD131" s="43"/>
      <c r="AE131" s="43"/>
      <c r="AF131" s="43"/>
      <c r="AG131" s="43"/>
      <c r="AH131" s="43"/>
      <c r="AI131" s="43"/>
      <c r="AJ131" s="43"/>
      <c r="AK131" s="43"/>
      <c r="AL131" s="43"/>
      <c r="AM131" s="43"/>
      <c r="AN131" s="43"/>
      <c r="AO131" s="43"/>
      <c r="AP131" s="43"/>
      <c r="AQ131" s="43"/>
    </row>
    <row r="132" spans="1:43">
      <c r="A132" s="217"/>
      <c r="B132" s="174"/>
      <c r="C132" s="245"/>
      <c r="D132" s="240"/>
      <c r="E132" s="243"/>
      <c r="F132" s="243"/>
      <c r="G132" s="224"/>
      <c r="H132" s="224"/>
      <c r="I132" s="224"/>
      <c r="J132" s="224"/>
      <c r="K132" s="224"/>
      <c r="L132" s="224"/>
      <c r="M132" s="224"/>
      <c r="N132" s="224"/>
      <c r="O132" s="224"/>
    </row>
    <row r="133" spans="1:43">
      <c r="A133" s="217"/>
      <c r="B133" s="174"/>
      <c r="C133" s="249" t="s">
        <v>343</v>
      </c>
      <c r="D133" s="240"/>
      <c r="E133" s="243"/>
      <c r="F133" s="243"/>
      <c r="G133" s="224"/>
      <c r="H133" s="224"/>
      <c r="I133" s="224"/>
      <c r="J133" s="224"/>
      <c r="K133" s="224"/>
      <c r="L133" s="224"/>
      <c r="M133" s="224"/>
      <c r="N133" s="224"/>
      <c r="O133" s="224"/>
    </row>
    <row r="134" spans="1:43">
      <c r="A134" s="217"/>
      <c r="B134" s="174"/>
      <c r="C134" s="249" t="s">
        <v>344</v>
      </c>
      <c r="D134" s="240"/>
      <c r="E134" s="243"/>
      <c r="F134" s="243"/>
      <c r="G134" s="224"/>
      <c r="H134" s="224"/>
      <c r="I134" s="224"/>
      <c r="J134" s="224"/>
      <c r="K134" s="224"/>
      <c r="L134" s="224"/>
      <c r="M134" s="224"/>
      <c r="N134" s="224"/>
      <c r="O134" s="224"/>
    </row>
    <row r="135" spans="1:43">
      <c r="A135" s="217"/>
      <c r="B135" s="174"/>
      <c r="C135" s="249" t="s">
        <v>345</v>
      </c>
      <c r="D135" s="240"/>
      <c r="E135" s="243"/>
      <c r="F135" s="243"/>
      <c r="G135" s="224"/>
      <c r="H135" s="224"/>
      <c r="I135" s="224"/>
      <c r="J135" s="224"/>
      <c r="K135" s="224"/>
      <c r="L135" s="224"/>
      <c r="M135" s="224"/>
      <c r="N135" s="224"/>
      <c r="O135" s="224"/>
    </row>
    <row r="136" spans="1:43">
      <c r="A136" s="217"/>
      <c r="B136" s="174"/>
      <c r="C136" s="249" t="s">
        <v>346</v>
      </c>
      <c r="D136" s="240"/>
      <c r="E136" s="243"/>
      <c r="F136" s="243"/>
      <c r="G136" s="224"/>
      <c r="H136" s="224"/>
      <c r="I136" s="224"/>
      <c r="J136" s="224"/>
      <c r="K136" s="224"/>
      <c r="L136" s="224"/>
      <c r="M136" s="224"/>
      <c r="N136" s="224"/>
      <c r="O136" s="224"/>
    </row>
    <row r="137" spans="1:43">
      <c r="A137" s="217"/>
      <c r="B137" s="174"/>
      <c r="C137" s="249" t="s">
        <v>347</v>
      </c>
      <c r="D137" s="240"/>
      <c r="E137" s="243"/>
      <c r="F137" s="243"/>
      <c r="G137" s="224"/>
      <c r="H137" s="224"/>
      <c r="I137" s="224"/>
      <c r="J137" s="224"/>
      <c r="K137" s="224"/>
      <c r="L137" s="224"/>
      <c r="M137" s="224"/>
      <c r="N137" s="224"/>
      <c r="O137" s="224"/>
    </row>
    <row r="138" spans="1:43">
      <c r="A138" s="217"/>
      <c r="B138" s="174"/>
      <c r="C138" s="234"/>
      <c r="D138" s="179"/>
      <c r="E138" s="232"/>
      <c r="F138" s="182"/>
      <c r="G138" s="165"/>
      <c r="H138" s="233"/>
      <c r="I138" s="224"/>
      <c r="J138" s="224"/>
      <c r="K138" s="224"/>
      <c r="L138" s="224"/>
      <c r="M138" s="224"/>
      <c r="N138" s="224"/>
      <c r="O138" s="226"/>
    </row>
    <row r="139" spans="1:43">
      <c r="A139" s="217"/>
      <c r="B139" s="174"/>
      <c r="C139" s="250"/>
      <c r="D139" s="251"/>
      <c r="E139" s="182"/>
      <c r="F139" s="182"/>
      <c r="G139" s="179"/>
      <c r="H139" s="241"/>
      <c r="I139" s="185"/>
      <c r="J139" s="185"/>
      <c r="K139" s="43"/>
      <c r="L139" s="43"/>
      <c r="M139" s="43"/>
      <c r="N139" s="43"/>
      <c r="O139" s="43"/>
    </row>
  </sheetData>
  <mergeCells count="28">
    <mergeCell ref="I123:P123"/>
    <mergeCell ref="I124:J124"/>
    <mergeCell ref="K124:L124"/>
    <mergeCell ref="M124:N124"/>
    <mergeCell ref="O124:P124"/>
    <mergeCell ref="AL6:AM6"/>
    <mergeCell ref="AN6:AO6"/>
    <mergeCell ref="AJ5:AQ5"/>
    <mergeCell ref="I6:J6"/>
    <mergeCell ref="K6:L6"/>
    <mergeCell ref="M6:N6"/>
    <mergeCell ref="O6:P6"/>
    <mergeCell ref="R6:S6"/>
    <mergeCell ref="T6:U6"/>
    <mergeCell ref="V6:W6"/>
    <mergeCell ref="X6:Y6"/>
    <mergeCell ref="AA6:AB6"/>
    <mergeCell ref="AA5:AH5"/>
    <mergeCell ref="AP6:AQ6"/>
    <mergeCell ref="AC6:AD6"/>
    <mergeCell ref="AE6:AF6"/>
    <mergeCell ref="AG6:AH6"/>
    <mergeCell ref="AJ6:AK6"/>
    <mergeCell ref="A1:P1"/>
    <mergeCell ref="A2:P2"/>
    <mergeCell ref="A3:P3"/>
    <mergeCell ref="I5:P5"/>
    <mergeCell ref="R5:Y5"/>
  </mergeCells>
  <pageMargins left="0.7" right="0.7" top="0.75" bottom="0.75" header="0.3" footer="0.3"/>
  <pageSetup paperSize="5" scale="5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Measures</vt:lpstr>
      <vt:lpstr>By Source</vt:lpstr>
      <vt:lpstr>GR by Source</vt:lpstr>
      <vt:lpstr>'By Source'!Print_Area</vt:lpstr>
      <vt:lpstr>'GR by Source'!Print_Area</vt:lpstr>
      <vt:lpstr>Measures!Print_Area</vt:lpstr>
      <vt:lpstr>'By Source'!Print_Titles</vt:lpstr>
      <vt:lpstr>'GR by Source'!Print_Titles</vt:lpstr>
      <vt:lpstr>Measures!Print_Titles</vt:lpstr>
      <vt:lpstr>Measures!Print_Titles_MI</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Johnson</dc:creator>
  <cp:lastModifiedBy>Mock, Scott</cp:lastModifiedBy>
  <cp:lastPrinted>2012-05-24T14:21:11Z</cp:lastPrinted>
  <dcterms:created xsi:type="dcterms:W3CDTF">1999-10-06T13:08:25Z</dcterms:created>
  <dcterms:modified xsi:type="dcterms:W3CDTF">2023-12-19T16:44:56Z</dcterms:modified>
</cp:coreProperties>
</file>