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evenues\reports\measures-affecting-revenues\"/>
    </mc:Choice>
  </mc:AlternateContent>
  <bookViews>
    <workbookView xWindow="-495" yWindow="195" windowWidth="15450" windowHeight="8190" tabRatio="604" activeTab="2"/>
  </bookViews>
  <sheets>
    <sheet name="Measures " sheetId="8" r:id="rId1"/>
    <sheet name="By Source" sheetId="5" r:id="rId2"/>
    <sheet name="GR by Source" sheetId="7" r:id="rId3"/>
  </sheet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dsfgdsg" hidden="1">#REF!</definedName>
    <definedName name="OLE_LINK1" localSheetId="0">'Measures '!#REF!</definedName>
    <definedName name="_xlnm.Print_Area" localSheetId="1">'By Source'!$A$1:$O$135</definedName>
    <definedName name="_xlnm.Print_Area" localSheetId="2">'GR by Source'!$A$1:$O$80</definedName>
    <definedName name="_xlnm.Print_Area" localSheetId="0">'Measures '!$A$1:$O$125</definedName>
    <definedName name="_xlnm.Print_Titles" localSheetId="1">'By Source'!$1:$8</definedName>
    <definedName name="_xlnm.Print_Titles" localSheetId="2">'GR by Source'!$1:$8</definedName>
    <definedName name="_xlnm.Print_Titles" localSheetId="0">'Measures '!$1:$7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AY101" i="8" l="1"/>
  <c r="AX101" i="8"/>
  <c r="AW101" i="8"/>
  <c r="AV101" i="8"/>
  <c r="AU101" i="8"/>
  <c r="AT101" i="8"/>
  <c r="AS101" i="8"/>
  <c r="AR101" i="8"/>
  <c r="AP101" i="8"/>
  <c r="AO101" i="8"/>
  <c r="AN101" i="8"/>
  <c r="AM101" i="8"/>
  <c r="AL101" i="8"/>
  <c r="AK101" i="8"/>
  <c r="AJ101" i="8"/>
  <c r="AI101" i="8"/>
  <c r="AG101" i="8"/>
  <c r="AF101" i="8"/>
  <c r="AE101" i="8"/>
  <c r="AD101" i="8"/>
  <c r="AC101" i="8"/>
  <c r="AB101" i="8"/>
  <c r="AA101" i="8"/>
  <c r="Z101" i="8"/>
  <c r="S101" i="8"/>
  <c r="Q101" i="8"/>
  <c r="X101" i="8"/>
  <c r="W101" i="8"/>
  <c r="V101" i="8"/>
  <c r="U101" i="8"/>
  <c r="T101" i="8"/>
  <c r="R101" i="8"/>
  <c r="J101" i="8"/>
  <c r="K101" i="8"/>
  <c r="L101" i="8"/>
  <c r="M101" i="8"/>
  <c r="N101" i="8"/>
  <c r="O101" i="8"/>
  <c r="I101" i="8"/>
  <c r="H101" i="8"/>
  <c r="H25" i="7" l="1"/>
  <c r="AY12" i="7"/>
  <c r="AX12" i="7"/>
  <c r="AP12" i="7"/>
  <c r="AO12" i="7"/>
  <c r="AG12" i="7"/>
  <c r="AF12" i="7"/>
  <c r="X12" i="7"/>
  <c r="W12" i="7"/>
  <c r="O12" i="7"/>
  <c r="N12" i="7"/>
  <c r="AY16" i="5"/>
  <c r="AX16" i="5"/>
  <c r="AP16" i="5"/>
  <c r="AO16" i="5"/>
  <c r="AG16" i="5"/>
  <c r="AF16" i="5"/>
  <c r="AY17" i="5"/>
  <c r="AX17" i="5"/>
  <c r="AY15" i="5"/>
  <c r="AX15" i="5"/>
  <c r="AY14" i="5"/>
  <c r="AX14" i="5"/>
  <c r="AY13" i="5"/>
  <c r="AX13" i="5"/>
  <c r="AP17" i="5"/>
  <c r="AO17" i="5"/>
  <c r="AP15" i="5"/>
  <c r="AO15" i="5"/>
  <c r="AP14" i="5"/>
  <c r="AO14" i="5"/>
  <c r="AP13" i="5"/>
  <c r="AO13" i="5"/>
  <c r="AG17" i="5"/>
  <c r="AF17" i="5"/>
  <c r="AG15" i="5"/>
  <c r="AF15" i="5"/>
  <c r="AG14" i="5"/>
  <c r="AF14" i="5"/>
  <c r="AG13" i="5"/>
  <c r="AF13" i="5"/>
  <c r="X17" i="5"/>
  <c r="W17" i="5"/>
  <c r="X16" i="5"/>
  <c r="W16" i="5"/>
  <c r="X15" i="5"/>
  <c r="W15" i="5"/>
  <c r="X14" i="5"/>
  <c r="W14" i="5"/>
  <c r="X13" i="5"/>
  <c r="W13" i="5"/>
  <c r="N14" i="5"/>
  <c r="O14" i="5"/>
  <c r="N15" i="5"/>
  <c r="O15" i="5"/>
  <c r="N16" i="5"/>
  <c r="O16" i="5"/>
  <c r="N17" i="5"/>
  <c r="O17" i="5"/>
  <c r="O13" i="5"/>
  <c r="N13" i="5"/>
  <c r="N18" i="5" l="1"/>
  <c r="O18" i="5"/>
  <c r="I25" i="7"/>
  <c r="I32" i="5"/>
  <c r="I18" i="5" l="1"/>
  <c r="AY32" i="5"/>
  <c r="AX32" i="5"/>
  <c r="AW32" i="5"/>
  <c r="AV32" i="5"/>
  <c r="AU32" i="5"/>
  <c r="AT32" i="5"/>
  <c r="AS32" i="5"/>
  <c r="AR32" i="5"/>
  <c r="AP32" i="5"/>
  <c r="AO32" i="5"/>
  <c r="AN32" i="5"/>
  <c r="AM32" i="5"/>
  <c r="AL32" i="5"/>
  <c r="AK32" i="5"/>
  <c r="AJ32" i="5"/>
  <c r="AI32" i="5"/>
  <c r="AG32" i="5"/>
  <c r="AF32" i="5"/>
  <c r="AE32" i="5"/>
  <c r="AD32" i="5"/>
  <c r="AC32" i="5"/>
  <c r="AB32" i="5"/>
  <c r="AA32" i="5"/>
  <c r="Z32" i="5"/>
  <c r="X32" i="5"/>
  <c r="W32" i="5"/>
  <c r="V32" i="5"/>
  <c r="U32" i="5"/>
  <c r="T32" i="5"/>
  <c r="S32" i="5"/>
  <c r="R32" i="5"/>
  <c r="Q32" i="5"/>
  <c r="J32" i="5"/>
  <c r="K32" i="5"/>
  <c r="L32" i="5"/>
  <c r="M32" i="5"/>
  <c r="N32" i="5"/>
  <c r="O32" i="5"/>
  <c r="H32" i="5"/>
  <c r="H18" i="5"/>
  <c r="AY25" i="7" l="1"/>
  <c r="AX25" i="7"/>
  <c r="AW25" i="7"/>
  <c r="AV25" i="7"/>
  <c r="AU25" i="7"/>
  <c r="AT25" i="7"/>
  <c r="AS25" i="7"/>
  <c r="AR25" i="7"/>
  <c r="AP25" i="7"/>
  <c r="AO25" i="7"/>
  <c r="AN25" i="7"/>
  <c r="AM25" i="7"/>
  <c r="AL25" i="7"/>
  <c r="AK25" i="7"/>
  <c r="AJ25" i="7"/>
  <c r="AI25" i="7"/>
  <c r="AG25" i="7"/>
  <c r="AF25" i="7"/>
  <c r="AE25" i="7"/>
  <c r="AD25" i="7"/>
  <c r="AC25" i="7"/>
  <c r="AB25" i="7"/>
  <c r="AA25" i="7"/>
  <c r="Z25" i="7"/>
  <c r="X25" i="7"/>
  <c r="W25" i="7"/>
  <c r="V25" i="7"/>
  <c r="U25" i="7"/>
  <c r="T25" i="7"/>
  <c r="S25" i="7"/>
  <c r="R25" i="7"/>
  <c r="Q25" i="7"/>
  <c r="J25" i="7"/>
  <c r="K25" i="7"/>
  <c r="L25" i="7"/>
  <c r="M25" i="7"/>
  <c r="N25" i="7"/>
  <c r="O25" i="7"/>
  <c r="AD55" i="7" l="1"/>
  <c r="AY52" i="7"/>
  <c r="AX52" i="7"/>
  <c r="AW52" i="7"/>
  <c r="AV52" i="7"/>
  <c r="AU52" i="7"/>
  <c r="AT52" i="7"/>
  <c r="AS52" i="7"/>
  <c r="AR52" i="7"/>
  <c r="AP52" i="7"/>
  <c r="AO52" i="7"/>
  <c r="AN52" i="7"/>
  <c r="AM52" i="7"/>
  <c r="AL52" i="7"/>
  <c r="AK52" i="7"/>
  <c r="AJ52" i="7"/>
  <c r="AI52" i="7"/>
  <c r="AG52" i="7"/>
  <c r="AF52" i="7"/>
  <c r="AE52" i="7"/>
  <c r="AD52" i="7"/>
  <c r="AC52" i="7"/>
  <c r="AB52" i="7"/>
  <c r="AA52" i="7"/>
  <c r="Z52" i="7"/>
  <c r="X52" i="7"/>
  <c r="W52" i="7"/>
  <c r="V52" i="7"/>
  <c r="U52" i="7"/>
  <c r="T52" i="7"/>
  <c r="S52" i="7"/>
  <c r="R52" i="7"/>
  <c r="Q52" i="7"/>
  <c r="O52" i="7"/>
  <c r="N52" i="7"/>
  <c r="M52" i="7"/>
  <c r="L52" i="7"/>
  <c r="K52" i="7"/>
  <c r="J52" i="7"/>
  <c r="I52" i="7"/>
  <c r="H52" i="7"/>
  <c r="AY46" i="7"/>
  <c r="AX46" i="7"/>
  <c r="AW46" i="7"/>
  <c r="AV46" i="7"/>
  <c r="AU46" i="7"/>
  <c r="AT46" i="7"/>
  <c r="AS46" i="7"/>
  <c r="AR46" i="7"/>
  <c r="AP46" i="7"/>
  <c r="AO46" i="7"/>
  <c r="AN46" i="7"/>
  <c r="AM46" i="7"/>
  <c r="AL46" i="7"/>
  <c r="AK46" i="7"/>
  <c r="AJ46" i="7"/>
  <c r="AI46" i="7"/>
  <c r="AG46" i="7"/>
  <c r="AF46" i="7"/>
  <c r="AE46" i="7"/>
  <c r="AD46" i="7"/>
  <c r="AC46" i="7"/>
  <c r="AB46" i="7"/>
  <c r="AA46" i="7"/>
  <c r="Z46" i="7"/>
  <c r="X46" i="7"/>
  <c r="W46" i="7"/>
  <c r="V46" i="7"/>
  <c r="U46" i="7"/>
  <c r="T46" i="7"/>
  <c r="S46" i="7"/>
  <c r="R46" i="7"/>
  <c r="Q46" i="7"/>
  <c r="O46" i="7"/>
  <c r="N46" i="7"/>
  <c r="M46" i="7"/>
  <c r="L46" i="7"/>
  <c r="K46" i="7"/>
  <c r="J46" i="7"/>
  <c r="I46" i="7"/>
  <c r="H46" i="7"/>
  <c r="AY42" i="7"/>
  <c r="AX42" i="7"/>
  <c r="AW42" i="7"/>
  <c r="AV42" i="7"/>
  <c r="AU42" i="7"/>
  <c r="AT42" i="7"/>
  <c r="AS42" i="7"/>
  <c r="AR42" i="7"/>
  <c r="AP42" i="7"/>
  <c r="AO42" i="7"/>
  <c r="AN42" i="7"/>
  <c r="AM42" i="7"/>
  <c r="AL42" i="7"/>
  <c r="AK42" i="7"/>
  <c r="AJ42" i="7"/>
  <c r="AI42" i="7"/>
  <c r="AG42" i="7"/>
  <c r="AF42" i="7"/>
  <c r="AE42" i="7"/>
  <c r="AD42" i="7"/>
  <c r="AC42" i="7"/>
  <c r="AB42" i="7"/>
  <c r="AA42" i="7"/>
  <c r="Z42" i="7"/>
  <c r="X42" i="7"/>
  <c r="W42" i="7"/>
  <c r="V42" i="7"/>
  <c r="U42" i="7"/>
  <c r="T42" i="7"/>
  <c r="S42" i="7"/>
  <c r="R42" i="7"/>
  <c r="Q42" i="7"/>
  <c r="O42" i="7"/>
  <c r="N42" i="7"/>
  <c r="M42" i="7"/>
  <c r="L42" i="7"/>
  <c r="K42" i="7"/>
  <c r="J42" i="7"/>
  <c r="I42" i="7"/>
  <c r="H42" i="7"/>
  <c r="AY35" i="7"/>
  <c r="AX35" i="7"/>
  <c r="AW35" i="7"/>
  <c r="AV35" i="7"/>
  <c r="AU35" i="7"/>
  <c r="AT35" i="7"/>
  <c r="AS35" i="7"/>
  <c r="AR35" i="7"/>
  <c r="AP35" i="7"/>
  <c r="AO35" i="7"/>
  <c r="AN35" i="7"/>
  <c r="AM35" i="7"/>
  <c r="AL35" i="7"/>
  <c r="AK35" i="7"/>
  <c r="AJ35" i="7"/>
  <c r="AI35" i="7"/>
  <c r="AG35" i="7"/>
  <c r="AF35" i="7"/>
  <c r="AE35" i="7"/>
  <c r="AD35" i="7"/>
  <c r="AC35" i="7"/>
  <c r="AB35" i="7"/>
  <c r="AA35" i="7"/>
  <c r="Z35" i="7"/>
  <c r="X35" i="7"/>
  <c r="W35" i="7"/>
  <c r="V35" i="7"/>
  <c r="U35" i="7"/>
  <c r="T35" i="7"/>
  <c r="S35" i="7"/>
  <c r="R35" i="7"/>
  <c r="Q35" i="7"/>
  <c r="O35" i="7"/>
  <c r="N35" i="7"/>
  <c r="M35" i="7"/>
  <c r="L35" i="7"/>
  <c r="K35" i="7"/>
  <c r="J35" i="7"/>
  <c r="I35" i="7"/>
  <c r="H35" i="7"/>
  <c r="AY28" i="7"/>
  <c r="AX28" i="7"/>
  <c r="AW28" i="7"/>
  <c r="AV28" i="7"/>
  <c r="AU28" i="7"/>
  <c r="AT28" i="7"/>
  <c r="AS28" i="7"/>
  <c r="AR28" i="7"/>
  <c r="AP28" i="7"/>
  <c r="AO28" i="7"/>
  <c r="AN28" i="7"/>
  <c r="AM28" i="7"/>
  <c r="AL28" i="7"/>
  <c r="AK28" i="7"/>
  <c r="AJ28" i="7"/>
  <c r="AI28" i="7"/>
  <c r="AG28" i="7"/>
  <c r="AF28" i="7"/>
  <c r="AE28" i="7"/>
  <c r="AD28" i="7"/>
  <c r="AC28" i="7"/>
  <c r="AB28" i="7"/>
  <c r="AA28" i="7"/>
  <c r="Z28" i="7"/>
  <c r="X28" i="7"/>
  <c r="W28" i="7"/>
  <c r="V28" i="7"/>
  <c r="U28" i="7"/>
  <c r="T28" i="7"/>
  <c r="S28" i="7"/>
  <c r="R28" i="7"/>
  <c r="Q28" i="7"/>
  <c r="O28" i="7"/>
  <c r="N28" i="7"/>
  <c r="M28" i="7"/>
  <c r="L28" i="7"/>
  <c r="K28" i="7"/>
  <c r="J28" i="7"/>
  <c r="I28" i="7"/>
  <c r="H28" i="7"/>
  <c r="AY18" i="7"/>
  <c r="AX18" i="7"/>
  <c r="AW18" i="7"/>
  <c r="AV18" i="7"/>
  <c r="AU18" i="7"/>
  <c r="AT18" i="7"/>
  <c r="AS18" i="7"/>
  <c r="AR18" i="7"/>
  <c r="AP18" i="7"/>
  <c r="AO18" i="7"/>
  <c r="AN18" i="7"/>
  <c r="AM18" i="7"/>
  <c r="AL18" i="7"/>
  <c r="AK18" i="7"/>
  <c r="AJ18" i="7"/>
  <c r="AI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O18" i="7"/>
  <c r="N18" i="7"/>
  <c r="M18" i="7"/>
  <c r="L18" i="7"/>
  <c r="K18" i="7"/>
  <c r="J18" i="7"/>
  <c r="I18" i="7"/>
  <c r="H18" i="7"/>
  <c r="AY13" i="7"/>
  <c r="AX13" i="7"/>
  <c r="AW13" i="7"/>
  <c r="AV13" i="7"/>
  <c r="AU13" i="7"/>
  <c r="AT13" i="7"/>
  <c r="AS13" i="7"/>
  <c r="AR13" i="7"/>
  <c r="AR55" i="7" s="1"/>
  <c r="AP13" i="7"/>
  <c r="AP55" i="7" s="1"/>
  <c r="AO13" i="7"/>
  <c r="AN13" i="7"/>
  <c r="AM13" i="7"/>
  <c r="AL13" i="7"/>
  <c r="AK13" i="7"/>
  <c r="AJ13" i="7"/>
  <c r="AI13" i="7"/>
  <c r="AI55" i="7" s="1"/>
  <c r="AG13" i="7"/>
  <c r="AF13" i="7"/>
  <c r="AE13" i="7"/>
  <c r="AD13" i="7"/>
  <c r="AC13" i="7"/>
  <c r="AC55" i="7" s="1"/>
  <c r="AB13" i="7"/>
  <c r="AA13" i="7"/>
  <c r="Z13" i="7"/>
  <c r="X13" i="7"/>
  <c r="W13" i="7"/>
  <c r="V13" i="7"/>
  <c r="U13" i="7"/>
  <c r="T13" i="7"/>
  <c r="S13" i="7"/>
  <c r="R13" i="7"/>
  <c r="R55" i="7" s="1"/>
  <c r="Q13" i="7"/>
  <c r="O13" i="7"/>
  <c r="O55" i="7" s="1"/>
  <c r="N13" i="7"/>
  <c r="M13" i="7"/>
  <c r="L13" i="7"/>
  <c r="K13" i="7"/>
  <c r="J13" i="7"/>
  <c r="I13" i="7"/>
  <c r="H13" i="7"/>
  <c r="AY93" i="5"/>
  <c r="AX93" i="5"/>
  <c r="AW93" i="5"/>
  <c r="AV93" i="5"/>
  <c r="AU93" i="5"/>
  <c r="AT93" i="5"/>
  <c r="AS93" i="5"/>
  <c r="AR93" i="5"/>
  <c r="AP93" i="5"/>
  <c r="AO93" i="5"/>
  <c r="AN93" i="5"/>
  <c r="AM93" i="5"/>
  <c r="AL93" i="5"/>
  <c r="AK93" i="5"/>
  <c r="AJ93" i="5"/>
  <c r="AI93" i="5"/>
  <c r="AG93" i="5"/>
  <c r="AF93" i="5"/>
  <c r="AE93" i="5"/>
  <c r="AD93" i="5"/>
  <c r="AC93" i="5"/>
  <c r="AB93" i="5"/>
  <c r="AA93" i="5"/>
  <c r="Z93" i="5"/>
  <c r="X93" i="5"/>
  <c r="W93" i="5"/>
  <c r="V93" i="5"/>
  <c r="U93" i="5"/>
  <c r="T93" i="5"/>
  <c r="S93" i="5"/>
  <c r="R93" i="5"/>
  <c r="Q93" i="5"/>
  <c r="O93" i="5"/>
  <c r="N93" i="5"/>
  <c r="M93" i="5"/>
  <c r="L93" i="5"/>
  <c r="K93" i="5"/>
  <c r="J93" i="5"/>
  <c r="I93" i="5"/>
  <c r="H93" i="5"/>
  <c r="AY105" i="5"/>
  <c r="AX105" i="5"/>
  <c r="AW105" i="5"/>
  <c r="AV105" i="5"/>
  <c r="AU105" i="5"/>
  <c r="AT105" i="5"/>
  <c r="AS105" i="5"/>
  <c r="AR105" i="5"/>
  <c r="AP105" i="5"/>
  <c r="AO105" i="5"/>
  <c r="AN105" i="5"/>
  <c r="AM105" i="5"/>
  <c r="AL105" i="5"/>
  <c r="AK105" i="5"/>
  <c r="AJ105" i="5"/>
  <c r="AI105" i="5"/>
  <c r="AG105" i="5"/>
  <c r="AF105" i="5"/>
  <c r="AE105" i="5"/>
  <c r="AD105" i="5"/>
  <c r="AC105" i="5"/>
  <c r="AB105" i="5"/>
  <c r="AA105" i="5"/>
  <c r="Z105" i="5"/>
  <c r="X105" i="5"/>
  <c r="W105" i="5"/>
  <c r="V105" i="5"/>
  <c r="U105" i="5"/>
  <c r="T105" i="5"/>
  <c r="S105" i="5"/>
  <c r="R105" i="5"/>
  <c r="Q105" i="5"/>
  <c r="I105" i="5"/>
  <c r="J105" i="5"/>
  <c r="K105" i="5"/>
  <c r="L105" i="5"/>
  <c r="M105" i="5"/>
  <c r="N105" i="5"/>
  <c r="O105" i="5"/>
  <c r="H105" i="5"/>
  <c r="AY100" i="5"/>
  <c r="AX100" i="5"/>
  <c r="AW100" i="5"/>
  <c r="AV100" i="5"/>
  <c r="AU100" i="5"/>
  <c r="AT100" i="5"/>
  <c r="AS100" i="5"/>
  <c r="AR100" i="5"/>
  <c r="AP100" i="5"/>
  <c r="AO100" i="5"/>
  <c r="AN100" i="5"/>
  <c r="AM100" i="5"/>
  <c r="AL100" i="5"/>
  <c r="AK100" i="5"/>
  <c r="AJ100" i="5"/>
  <c r="AI100" i="5"/>
  <c r="AG100" i="5"/>
  <c r="AF100" i="5"/>
  <c r="AE100" i="5"/>
  <c r="AD100" i="5"/>
  <c r="AC100" i="5"/>
  <c r="AB100" i="5"/>
  <c r="AA100" i="5"/>
  <c r="Z100" i="5"/>
  <c r="X100" i="5"/>
  <c r="W100" i="5"/>
  <c r="V100" i="5"/>
  <c r="U100" i="5"/>
  <c r="T100" i="5"/>
  <c r="S100" i="5"/>
  <c r="R100" i="5"/>
  <c r="Q100" i="5"/>
  <c r="I100" i="5"/>
  <c r="J100" i="5"/>
  <c r="K100" i="5"/>
  <c r="L100" i="5"/>
  <c r="M100" i="5"/>
  <c r="N100" i="5"/>
  <c r="O100" i="5"/>
  <c r="H100" i="5"/>
  <c r="AY90" i="5"/>
  <c r="AX90" i="5"/>
  <c r="AW90" i="5"/>
  <c r="AV90" i="5"/>
  <c r="AU90" i="5"/>
  <c r="AT90" i="5"/>
  <c r="AS90" i="5"/>
  <c r="AR90" i="5"/>
  <c r="AP90" i="5"/>
  <c r="AO90" i="5"/>
  <c r="AN90" i="5"/>
  <c r="AM90" i="5"/>
  <c r="AL90" i="5"/>
  <c r="AK90" i="5"/>
  <c r="AJ90" i="5"/>
  <c r="AI90" i="5"/>
  <c r="AG90" i="5"/>
  <c r="AF90" i="5"/>
  <c r="AE90" i="5"/>
  <c r="AD90" i="5"/>
  <c r="AC90" i="5"/>
  <c r="AB90" i="5"/>
  <c r="AA90" i="5"/>
  <c r="Z90" i="5"/>
  <c r="X90" i="5"/>
  <c r="W90" i="5"/>
  <c r="V90" i="5"/>
  <c r="U90" i="5"/>
  <c r="T90" i="5"/>
  <c r="S90" i="5"/>
  <c r="R90" i="5"/>
  <c r="Q90" i="5"/>
  <c r="O90" i="5"/>
  <c r="N90" i="5"/>
  <c r="M90" i="5"/>
  <c r="L90" i="5"/>
  <c r="K90" i="5"/>
  <c r="J90" i="5"/>
  <c r="I90" i="5"/>
  <c r="H90" i="5"/>
  <c r="AY87" i="5"/>
  <c r="AX87" i="5"/>
  <c r="AW87" i="5"/>
  <c r="AV87" i="5"/>
  <c r="AU87" i="5"/>
  <c r="AT87" i="5"/>
  <c r="AS87" i="5"/>
  <c r="AR87" i="5"/>
  <c r="AP87" i="5"/>
  <c r="AO87" i="5"/>
  <c r="AN87" i="5"/>
  <c r="AM87" i="5"/>
  <c r="AL87" i="5"/>
  <c r="AK87" i="5"/>
  <c r="AJ87" i="5"/>
  <c r="AI87" i="5"/>
  <c r="AG87" i="5"/>
  <c r="AF87" i="5"/>
  <c r="AE87" i="5"/>
  <c r="AD87" i="5"/>
  <c r="AC87" i="5"/>
  <c r="AB87" i="5"/>
  <c r="AA87" i="5"/>
  <c r="Z87" i="5"/>
  <c r="X87" i="5"/>
  <c r="W87" i="5"/>
  <c r="V87" i="5"/>
  <c r="U87" i="5"/>
  <c r="T87" i="5"/>
  <c r="S87" i="5"/>
  <c r="R87" i="5"/>
  <c r="Q87" i="5"/>
  <c r="O87" i="5"/>
  <c r="N87" i="5"/>
  <c r="M87" i="5"/>
  <c r="L87" i="5"/>
  <c r="K87" i="5"/>
  <c r="J87" i="5"/>
  <c r="I87" i="5"/>
  <c r="H87" i="5"/>
  <c r="AY84" i="5"/>
  <c r="AX84" i="5"/>
  <c r="AW84" i="5"/>
  <c r="AV84" i="5"/>
  <c r="AU84" i="5"/>
  <c r="AT84" i="5"/>
  <c r="AS84" i="5"/>
  <c r="AR84" i="5"/>
  <c r="AP84" i="5"/>
  <c r="AO84" i="5"/>
  <c r="AN84" i="5"/>
  <c r="AM84" i="5"/>
  <c r="AL84" i="5"/>
  <c r="AK84" i="5"/>
  <c r="AJ84" i="5"/>
  <c r="AI84" i="5"/>
  <c r="AG84" i="5"/>
  <c r="AF84" i="5"/>
  <c r="AE84" i="5"/>
  <c r="AD84" i="5"/>
  <c r="AC84" i="5"/>
  <c r="AB84" i="5"/>
  <c r="AA84" i="5"/>
  <c r="Z84" i="5"/>
  <c r="X84" i="5"/>
  <c r="W84" i="5"/>
  <c r="V84" i="5"/>
  <c r="U84" i="5"/>
  <c r="T84" i="5"/>
  <c r="S84" i="5"/>
  <c r="R84" i="5"/>
  <c r="Q84" i="5"/>
  <c r="O84" i="5"/>
  <c r="N84" i="5"/>
  <c r="M84" i="5"/>
  <c r="L84" i="5"/>
  <c r="K84" i="5"/>
  <c r="J84" i="5"/>
  <c r="I84" i="5"/>
  <c r="H84" i="5"/>
  <c r="AY81" i="5"/>
  <c r="AX81" i="5"/>
  <c r="AW81" i="5"/>
  <c r="AV81" i="5"/>
  <c r="AU81" i="5"/>
  <c r="AT81" i="5"/>
  <c r="AS81" i="5"/>
  <c r="AR81" i="5"/>
  <c r="AP81" i="5"/>
  <c r="AO81" i="5"/>
  <c r="AN81" i="5"/>
  <c r="AM81" i="5"/>
  <c r="AL81" i="5"/>
  <c r="AK81" i="5"/>
  <c r="AJ81" i="5"/>
  <c r="AI81" i="5"/>
  <c r="AG81" i="5"/>
  <c r="AF81" i="5"/>
  <c r="AE81" i="5"/>
  <c r="AD81" i="5"/>
  <c r="AC81" i="5"/>
  <c r="AB81" i="5"/>
  <c r="AA81" i="5"/>
  <c r="Z81" i="5"/>
  <c r="X81" i="5"/>
  <c r="W81" i="5"/>
  <c r="V81" i="5"/>
  <c r="U81" i="5"/>
  <c r="T81" i="5"/>
  <c r="S81" i="5"/>
  <c r="R81" i="5"/>
  <c r="Q81" i="5"/>
  <c r="I81" i="5"/>
  <c r="J81" i="5"/>
  <c r="K81" i="5"/>
  <c r="L81" i="5"/>
  <c r="M81" i="5"/>
  <c r="N81" i="5"/>
  <c r="O81" i="5"/>
  <c r="H81" i="5"/>
  <c r="H55" i="5"/>
  <c r="AY55" i="5"/>
  <c r="AX55" i="5"/>
  <c r="AW55" i="5"/>
  <c r="AV55" i="5"/>
  <c r="AU55" i="5"/>
  <c r="AT55" i="5"/>
  <c r="AS55" i="5"/>
  <c r="AR55" i="5"/>
  <c r="AP55" i="5"/>
  <c r="AO55" i="5"/>
  <c r="AN55" i="5"/>
  <c r="AM55" i="5"/>
  <c r="AL55" i="5"/>
  <c r="AK55" i="5"/>
  <c r="AJ55" i="5"/>
  <c r="AI55" i="5"/>
  <c r="AG55" i="5"/>
  <c r="AF55" i="5"/>
  <c r="AE55" i="5"/>
  <c r="AD55" i="5"/>
  <c r="AC55" i="5"/>
  <c r="AB55" i="5"/>
  <c r="AA55" i="5"/>
  <c r="Z55" i="5"/>
  <c r="X55" i="5"/>
  <c r="W55" i="5"/>
  <c r="V55" i="5"/>
  <c r="U55" i="5"/>
  <c r="T55" i="5"/>
  <c r="S55" i="5"/>
  <c r="R55" i="5"/>
  <c r="Q55" i="5"/>
  <c r="O55" i="5"/>
  <c r="N55" i="5"/>
  <c r="M55" i="5"/>
  <c r="L55" i="5"/>
  <c r="K55" i="5"/>
  <c r="J55" i="5"/>
  <c r="I55" i="5"/>
  <c r="AY67" i="5"/>
  <c r="AX67" i="5"/>
  <c r="AW67" i="5"/>
  <c r="AV67" i="5"/>
  <c r="AU67" i="5"/>
  <c r="AT67" i="5"/>
  <c r="AS67" i="5"/>
  <c r="AR67" i="5"/>
  <c r="AP67" i="5"/>
  <c r="AO67" i="5"/>
  <c r="AN67" i="5"/>
  <c r="AM67" i="5"/>
  <c r="AL67" i="5"/>
  <c r="AK67" i="5"/>
  <c r="AJ67" i="5"/>
  <c r="AI67" i="5"/>
  <c r="AG67" i="5"/>
  <c r="AF67" i="5"/>
  <c r="AE67" i="5"/>
  <c r="AD67" i="5"/>
  <c r="AC67" i="5"/>
  <c r="AB67" i="5"/>
  <c r="AA67" i="5"/>
  <c r="Z67" i="5"/>
  <c r="X67" i="5"/>
  <c r="W67" i="5"/>
  <c r="V67" i="5"/>
  <c r="U67" i="5"/>
  <c r="T67" i="5"/>
  <c r="S67" i="5"/>
  <c r="R67" i="5"/>
  <c r="Q67" i="5"/>
  <c r="I67" i="5"/>
  <c r="J67" i="5"/>
  <c r="K67" i="5"/>
  <c r="L67" i="5"/>
  <c r="M67" i="5"/>
  <c r="N67" i="5"/>
  <c r="O67" i="5"/>
  <c r="H67" i="5"/>
  <c r="AY52" i="5"/>
  <c r="AX52" i="5"/>
  <c r="AW52" i="5"/>
  <c r="AV52" i="5"/>
  <c r="AU52" i="5"/>
  <c r="AT52" i="5"/>
  <c r="AS52" i="5"/>
  <c r="AR52" i="5"/>
  <c r="AP52" i="5"/>
  <c r="AO52" i="5"/>
  <c r="AN52" i="5"/>
  <c r="AM52" i="5"/>
  <c r="AL52" i="5"/>
  <c r="AK52" i="5"/>
  <c r="AJ52" i="5"/>
  <c r="AI52" i="5"/>
  <c r="AG52" i="5"/>
  <c r="AF52" i="5"/>
  <c r="AE52" i="5"/>
  <c r="AD52" i="5"/>
  <c r="AC52" i="5"/>
  <c r="AB52" i="5"/>
  <c r="AA52" i="5"/>
  <c r="Z52" i="5"/>
  <c r="X52" i="5"/>
  <c r="W52" i="5"/>
  <c r="V52" i="5"/>
  <c r="U52" i="5"/>
  <c r="T52" i="5"/>
  <c r="S52" i="5"/>
  <c r="R52" i="5"/>
  <c r="Q52" i="5"/>
  <c r="I52" i="5"/>
  <c r="J52" i="5"/>
  <c r="K52" i="5"/>
  <c r="L52" i="5"/>
  <c r="M52" i="5"/>
  <c r="N52" i="5"/>
  <c r="O52" i="5"/>
  <c r="H52" i="5"/>
  <c r="AY46" i="5"/>
  <c r="AX46" i="5"/>
  <c r="AW46" i="5"/>
  <c r="AV46" i="5"/>
  <c r="AU46" i="5"/>
  <c r="AT46" i="5"/>
  <c r="AS46" i="5"/>
  <c r="AR46" i="5"/>
  <c r="AP46" i="5"/>
  <c r="AO46" i="5"/>
  <c r="AN46" i="5"/>
  <c r="AM46" i="5"/>
  <c r="AL46" i="5"/>
  <c r="AK46" i="5"/>
  <c r="AJ46" i="5"/>
  <c r="AI46" i="5"/>
  <c r="AG46" i="5"/>
  <c r="AF46" i="5"/>
  <c r="AE46" i="5"/>
  <c r="AD46" i="5"/>
  <c r="AC46" i="5"/>
  <c r="AB46" i="5"/>
  <c r="AA46" i="5"/>
  <c r="Z46" i="5"/>
  <c r="X46" i="5"/>
  <c r="W46" i="5"/>
  <c r="V46" i="5"/>
  <c r="U46" i="5"/>
  <c r="T46" i="5"/>
  <c r="S46" i="5"/>
  <c r="R46" i="5"/>
  <c r="Q46" i="5"/>
  <c r="I46" i="5"/>
  <c r="J46" i="5"/>
  <c r="K46" i="5"/>
  <c r="L46" i="5"/>
  <c r="M46" i="5"/>
  <c r="N46" i="5"/>
  <c r="O46" i="5"/>
  <c r="H46" i="5"/>
  <c r="AY35" i="5"/>
  <c r="AX35" i="5"/>
  <c r="AW35" i="5"/>
  <c r="AV35" i="5"/>
  <c r="AU35" i="5"/>
  <c r="AT35" i="5"/>
  <c r="AS35" i="5"/>
  <c r="AR35" i="5"/>
  <c r="AP35" i="5"/>
  <c r="AO35" i="5"/>
  <c r="AN35" i="5"/>
  <c r="AM35" i="5"/>
  <c r="AL35" i="5"/>
  <c r="AK35" i="5"/>
  <c r="AJ35" i="5"/>
  <c r="AI35" i="5"/>
  <c r="AG35" i="5"/>
  <c r="AF35" i="5"/>
  <c r="AE35" i="5"/>
  <c r="AD35" i="5"/>
  <c r="AC35" i="5"/>
  <c r="AB35" i="5"/>
  <c r="AA35" i="5"/>
  <c r="Z35" i="5"/>
  <c r="X35" i="5"/>
  <c r="W35" i="5"/>
  <c r="V35" i="5"/>
  <c r="U35" i="5"/>
  <c r="T35" i="5"/>
  <c r="S35" i="5"/>
  <c r="R35" i="5"/>
  <c r="Q35" i="5"/>
  <c r="I35" i="5"/>
  <c r="J35" i="5"/>
  <c r="K35" i="5"/>
  <c r="L35" i="5"/>
  <c r="M35" i="5"/>
  <c r="N35" i="5"/>
  <c r="O35" i="5"/>
  <c r="H35" i="5"/>
  <c r="I55" i="7" l="1"/>
  <c r="I59" i="7" s="1"/>
  <c r="V55" i="7"/>
  <c r="AJ55" i="7"/>
  <c r="AW55" i="7"/>
  <c r="W55" i="7"/>
  <c r="AK55" i="7"/>
  <c r="AX55" i="7"/>
  <c r="AX59" i="7" s="1"/>
  <c r="Z55" i="7"/>
  <c r="AM55" i="7"/>
  <c r="AM59" i="7" s="1"/>
  <c r="AE55" i="7"/>
  <c r="AE59" i="7" s="1"/>
  <c r="AS55" i="7"/>
  <c r="AS59" i="7" s="1"/>
  <c r="AT55" i="7"/>
  <c r="AT59" i="7" s="1"/>
  <c r="H55" i="7"/>
  <c r="H59" i="7" s="1"/>
  <c r="U55" i="7"/>
  <c r="U59" i="7" s="1"/>
  <c r="AI59" i="7"/>
  <c r="K55" i="7"/>
  <c r="K59" i="7" s="1"/>
  <c r="L55" i="7"/>
  <c r="L59" i="7" s="1"/>
  <c r="Z59" i="7"/>
  <c r="AY55" i="7"/>
  <c r="AY59" i="7" s="1"/>
  <c r="AV55" i="7"/>
  <c r="AV59" i="7" s="1"/>
  <c r="W59" i="7"/>
  <c r="M55" i="7"/>
  <c r="M59" i="7" s="1"/>
  <c r="V59" i="7"/>
  <c r="AJ59" i="7"/>
  <c r="AL55" i="7"/>
  <c r="AL59" i="7" s="1"/>
  <c r="S55" i="7"/>
  <c r="S59" i="7" s="1"/>
  <c r="AK59" i="7"/>
  <c r="X55" i="7"/>
  <c r="X59" i="7" s="1"/>
  <c r="AG55" i="7"/>
  <c r="AG59" i="7" s="1"/>
  <c r="AB55" i="7"/>
  <c r="AB59" i="7" s="1"/>
  <c r="N55" i="7"/>
  <c r="N59" i="7" s="1"/>
  <c r="J55" i="7"/>
  <c r="J59" i="7" s="1"/>
  <c r="AD59" i="7"/>
  <c r="AR59" i="7"/>
  <c r="AU55" i="7"/>
  <c r="AU59" i="7" s="1"/>
  <c r="Q55" i="7"/>
  <c r="Q59" i="7" s="1"/>
  <c r="AN55" i="7"/>
  <c r="AN59" i="7" s="1"/>
  <c r="T55" i="7"/>
  <c r="T59" i="7" s="1"/>
  <c r="R59" i="7"/>
  <c r="AF55" i="7"/>
  <c r="AF59" i="7" s="1"/>
  <c r="AO55" i="7"/>
  <c r="AO59" i="7" s="1"/>
  <c r="AA55" i="7"/>
  <c r="AA59" i="7" s="1"/>
  <c r="O59" i="7"/>
  <c r="AC59" i="7"/>
  <c r="AP59" i="7"/>
  <c r="AW59" i="7"/>
  <c r="AY25" i="5"/>
  <c r="AX25" i="5"/>
  <c r="AW25" i="5"/>
  <c r="AV25" i="5"/>
  <c r="AU25" i="5"/>
  <c r="AT25" i="5"/>
  <c r="AS25" i="5"/>
  <c r="AR25" i="5"/>
  <c r="AP25" i="5"/>
  <c r="AO25" i="5"/>
  <c r="AN25" i="5"/>
  <c r="AM25" i="5"/>
  <c r="AL25" i="5"/>
  <c r="AK25" i="5"/>
  <c r="AJ25" i="5"/>
  <c r="AI25" i="5"/>
  <c r="AG25" i="5"/>
  <c r="AF25" i="5"/>
  <c r="AE25" i="5"/>
  <c r="AD25" i="5"/>
  <c r="AC25" i="5"/>
  <c r="AB25" i="5"/>
  <c r="AA25" i="5"/>
  <c r="Z25" i="5"/>
  <c r="X25" i="5"/>
  <c r="W25" i="5"/>
  <c r="V25" i="5"/>
  <c r="U25" i="5"/>
  <c r="T25" i="5"/>
  <c r="S25" i="5"/>
  <c r="R25" i="5"/>
  <c r="Q25" i="5"/>
  <c r="I25" i="5"/>
  <c r="J25" i="5"/>
  <c r="K25" i="5"/>
  <c r="L25" i="5"/>
  <c r="M25" i="5"/>
  <c r="N25" i="5"/>
  <c r="O25" i="5"/>
  <c r="H25" i="5"/>
  <c r="AY21" i="5"/>
  <c r="AX21" i="5"/>
  <c r="AW21" i="5"/>
  <c r="AV21" i="5"/>
  <c r="AU21" i="5"/>
  <c r="AT21" i="5"/>
  <c r="AS21" i="5"/>
  <c r="AR21" i="5"/>
  <c r="AP21" i="5"/>
  <c r="AO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I21" i="5"/>
  <c r="J21" i="5"/>
  <c r="K21" i="5"/>
  <c r="L21" i="5"/>
  <c r="M21" i="5"/>
  <c r="N21" i="5"/>
  <c r="O21" i="5"/>
  <c r="H21" i="5"/>
  <c r="AY18" i="5" l="1"/>
  <c r="AX18" i="5"/>
  <c r="AW18" i="5"/>
  <c r="AV18" i="5"/>
  <c r="AU18" i="5"/>
  <c r="AT18" i="5"/>
  <c r="AS18" i="5"/>
  <c r="AR18" i="5"/>
  <c r="AP18" i="5"/>
  <c r="AO18" i="5"/>
  <c r="AO109" i="5" s="1"/>
  <c r="AO113" i="5" s="1"/>
  <c r="AN18" i="5"/>
  <c r="AM18" i="5"/>
  <c r="AL18" i="5"/>
  <c r="AK18" i="5"/>
  <c r="AJ18" i="5"/>
  <c r="AI18" i="5"/>
  <c r="AG18" i="5"/>
  <c r="AF18" i="5"/>
  <c r="AE18" i="5"/>
  <c r="AD18" i="5"/>
  <c r="AC18" i="5"/>
  <c r="AB18" i="5"/>
  <c r="AB109" i="5" s="1"/>
  <c r="AB113" i="5" s="1"/>
  <c r="AA18" i="5"/>
  <c r="Z18" i="5"/>
  <c r="Z109" i="5" s="1"/>
  <c r="Z113" i="5" s="1"/>
  <c r="X18" i="5"/>
  <c r="W18" i="5"/>
  <c r="V18" i="5"/>
  <c r="U18" i="5"/>
  <c r="T18" i="5"/>
  <c r="S18" i="5"/>
  <c r="R18" i="5"/>
  <c r="Q18" i="5"/>
  <c r="J18" i="5"/>
  <c r="K18" i="5"/>
  <c r="L18" i="5"/>
  <c r="M18" i="5"/>
  <c r="AY11" i="5"/>
  <c r="AX11" i="5"/>
  <c r="AW11" i="5"/>
  <c r="AV11" i="5"/>
  <c r="AU11" i="5"/>
  <c r="AT11" i="5"/>
  <c r="AS11" i="5"/>
  <c r="AR11" i="5"/>
  <c r="AP11" i="5"/>
  <c r="AO11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AA11" i="5"/>
  <c r="Z11" i="5"/>
  <c r="X11" i="5"/>
  <c r="W11" i="5"/>
  <c r="V11" i="5"/>
  <c r="U11" i="5"/>
  <c r="T11" i="5"/>
  <c r="S11" i="5"/>
  <c r="R11" i="5"/>
  <c r="Q11" i="5"/>
  <c r="I11" i="5"/>
  <c r="I109" i="5" s="1"/>
  <c r="I113" i="5" s="1"/>
  <c r="J11" i="5"/>
  <c r="J109" i="5" s="1"/>
  <c r="J113" i="5" s="1"/>
  <c r="K11" i="5"/>
  <c r="L11" i="5"/>
  <c r="M11" i="5"/>
  <c r="N11" i="5"/>
  <c r="N109" i="5" s="1"/>
  <c r="N113" i="5" s="1"/>
  <c r="O11" i="5"/>
  <c r="O109" i="5" s="1"/>
  <c r="O113" i="5" s="1"/>
  <c r="H11" i="5"/>
  <c r="H109" i="5" s="1"/>
  <c r="H113" i="5" s="1"/>
  <c r="AM109" i="5" l="1"/>
  <c r="AM113" i="5" s="1"/>
  <c r="AA109" i="5"/>
  <c r="AA113" i="5" s="1"/>
  <c r="M109" i="5"/>
  <c r="M113" i="5" s="1"/>
  <c r="AN109" i="5"/>
  <c r="AN113" i="5" s="1"/>
  <c r="L109" i="5"/>
  <c r="L113" i="5" s="1"/>
  <c r="K109" i="5"/>
  <c r="K113" i="5" s="1"/>
  <c r="X109" i="5"/>
  <c r="X113" i="5" s="1"/>
  <c r="AL109" i="5"/>
  <c r="AL113" i="5" s="1"/>
  <c r="AY109" i="5"/>
  <c r="AY113" i="5" s="1"/>
  <c r="AP109" i="5"/>
  <c r="AP113" i="5" s="1"/>
  <c r="Q109" i="5"/>
  <c r="Q113" i="5" s="1"/>
  <c r="AD109" i="5"/>
  <c r="AD113" i="5" s="1"/>
  <c r="AR109" i="5"/>
  <c r="AR113" i="5" s="1"/>
  <c r="AE109" i="5"/>
  <c r="AE113" i="5" s="1"/>
  <c r="S109" i="5"/>
  <c r="S113" i="5" s="1"/>
  <c r="AF109" i="5"/>
  <c r="AF113" i="5" s="1"/>
  <c r="AT109" i="5"/>
  <c r="AT113" i="5" s="1"/>
  <c r="AC109" i="5"/>
  <c r="AC113" i="5" s="1"/>
  <c r="T109" i="5"/>
  <c r="T113" i="5" s="1"/>
  <c r="AG109" i="5"/>
  <c r="AG113" i="5" s="1"/>
  <c r="AU109" i="5"/>
  <c r="AU113" i="5" s="1"/>
  <c r="R109" i="5"/>
  <c r="R113" i="5" s="1"/>
  <c r="U109" i="5"/>
  <c r="U113" i="5" s="1"/>
  <c r="AI109" i="5"/>
  <c r="AI113" i="5" s="1"/>
  <c r="AV109" i="5"/>
  <c r="AV113" i="5" s="1"/>
  <c r="V109" i="5"/>
  <c r="V113" i="5" s="1"/>
  <c r="AJ109" i="5"/>
  <c r="AJ113" i="5" s="1"/>
  <c r="AW109" i="5"/>
  <c r="AW113" i="5" s="1"/>
  <c r="AS109" i="5"/>
  <c r="AS113" i="5" s="1"/>
  <c r="W109" i="5"/>
  <c r="W113" i="5" s="1"/>
  <c r="AK109" i="5"/>
  <c r="AK113" i="5" s="1"/>
  <c r="AX109" i="5"/>
  <c r="AX113" i="5" s="1"/>
  <c r="AY99" i="8"/>
  <c r="AX99" i="8"/>
  <c r="AW99" i="8"/>
  <c r="AV99" i="8"/>
  <c r="AU99" i="8"/>
  <c r="AU103" i="8" s="1"/>
  <c r="AT99" i="8"/>
  <c r="AS99" i="8"/>
  <c r="AR99" i="8"/>
  <c r="AP99" i="8"/>
  <c r="AO99" i="8"/>
  <c r="AN99" i="8"/>
  <c r="AM99" i="8"/>
  <c r="AL99" i="8"/>
  <c r="AK99" i="8"/>
  <c r="AJ99" i="8"/>
  <c r="AI99" i="8"/>
  <c r="AG99" i="8"/>
  <c r="AF99" i="8"/>
  <c r="AE99" i="8"/>
  <c r="AD99" i="8"/>
  <c r="AC99" i="8"/>
  <c r="AB99" i="8"/>
  <c r="AA99" i="8"/>
  <c r="Z99" i="8"/>
  <c r="X99" i="8"/>
  <c r="W99" i="8"/>
  <c r="V99" i="8"/>
  <c r="V103" i="8" s="1"/>
  <c r="U99" i="8"/>
  <c r="T99" i="8"/>
  <c r="S99" i="8"/>
  <c r="R99" i="8"/>
  <c r="Q99" i="8"/>
  <c r="I99" i="8"/>
  <c r="J99" i="8"/>
  <c r="K99" i="8"/>
  <c r="L99" i="8"/>
  <c r="M99" i="8"/>
  <c r="M103" i="8" s="1"/>
  <c r="N99" i="8"/>
  <c r="O99" i="8"/>
  <c r="H99" i="8"/>
  <c r="AT103" i="8"/>
  <c r="AS103" i="8"/>
  <c r="S103" i="8"/>
  <c r="L103" i="8" l="1"/>
  <c r="K103" i="8"/>
  <c r="I103" i="8"/>
  <c r="AP103" i="8"/>
  <c r="AO103" i="8"/>
  <c r="R103" i="8"/>
  <c r="AE103" i="8"/>
  <c r="AM103" i="8"/>
  <c r="AB103" i="8"/>
  <c r="AF103" i="8"/>
  <c r="AA103" i="8"/>
  <c r="T103" i="8"/>
  <c r="AG103" i="8"/>
  <c r="H103" i="8"/>
  <c r="J103" i="8"/>
  <c r="U103" i="8"/>
  <c r="AI103" i="8"/>
  <c r="AV103" i="8"/>
  <c r="AD103" i="8"/>
  <c r="AC103" i="8"/>
  <c r="O103" i="8"/>
  <c r="AJ103" i="8"/>
  <c r="AW103" i="8"/>
  <c r="Z103" i="8"/>
  <c r="AN103" i="8"/>
  <c r="N103" i="8"/>
  <c r="W103" i="8"/>
  <c r="AK103" i="8"/>
  <c r="AX103" i="8"/>
  <c r="AR103" i="8"/>
  <c r="Q103" i="8"/>
  <c r="X103" i="8"/>
  <c r="AL103" i="8"/>
  <c r="AY103" i="8"/>
  <c r="AR5" i="7"/>
  <c r="AI5" i="7"/>
  <c r="Z5" i="7"/>
  <c r="Q5" i="7"/>
  <c r="H5" i="7"/>
  <c r="AR5" i="5"/>
  <c r="AI5" i="5"/>
  <c r="Z5" i="5"/>
  <c r="Q5" i="5"/>
  <c r="H5" i="5"/>
  <c r="F1" i="5" l="1"/>
  <c r="F1" i="7" s="1"/>
  <c r="A4" i="5" l="1"/>
  <c r="A4" i="7" s="1"/>
</calcChain>
</file>

<file path=xl/sharedStrings.xml><?xml version="1.0" encoding="utf-8"?>
<sst xmlns="http://schemas.openxmlformats.org/spreadsheetml/2006/main" count="2600" uniqueCount="189">
  <si>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</si>
  <si>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</si>
  <si>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</si>
  <si>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</si>
  <si>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</si>
  <si>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</si>
  <si>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</si>
  <si>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</si>
  <si>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</si>
  <si>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</si>
  <si>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</si>
  <si>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</si>
  <si>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</si>
  <si>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</si>
  <si>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</si>
  <si>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</si>
  <si>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</si>
  <si>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</si>
  <si>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FY 19-20</t>
  </si>
  <si>
    <t>TOTAL</t>
  </si>
  <si>
    <t>TOTAL LESS VETOES</t>
  </si>
  <si>
    <t>FY 20-21</t>
  </si>
  <si>
    <t>(*)</t>
  </si>
  <si>
    <t>*</t>
  </si>
  <si>
    <t>+/-</t>
  </si>
  <si>
    <t>**</t>
  </si>
  <si>
    <t>0/**</t>
  </si>
  <si>
    <t>0/(**)</t>
  </si>
  <si>
    <t>(**)</t>
  </si>
  <si>
    <t>FY 21-22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</si>
  <si>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</si>
  <si>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</si>
  <si>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</si>
  <si>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</si>
  <si>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</si>
  <si>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</si>
  <si>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</si>
  <si>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</si>
  <si>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</si>
  <si>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</si>
  <si>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</si>
  <si>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</si>
  <si>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</si>
  <si>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</si>
  <si>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FY 22-23</t>
  </si>
  <si>
    <t>Measures Affecting Revenue and Tax Administration - 2019 Regular Session</t>
  </si>
  <si>
    <t>Ad Valorem</t>
  </si>
  <si>
    <t>Highway Safety Fees</t>
  </si>
  <si>
    <t>Sales and Use Tax</t>
  </si>
  <si>
    <t>Local Taxes and Fees</t>
  </si>
  <si>
    <t>Other Taxes and Fees</t>
  </si>
  <si>
    <t>Insurance Premium Tax</t>
  </si>
  <si>
    <t>Article V Fees</t>
  </si>
  <si>
    <t>Insurance Premium Tax/Corporate Income Tax</t>
  </si>
  <si>
    <t>Corporate Income Tax</t>
  </si>
  <si>
    <t>Documentary Stamp Tax</t>
  </si>
  <si>
    <t>Unclaimed Property</t>
  </si>
  <si>
    <t>Communication Services Tax/Local Taxes and Fees</t>
  </si>
  <si>
    <t>Impact Fees</t>
  </si>
  <si>
    <t>Heavy Truck Registration Timing</t>
  </si>
  <si>
    <t>Long-term Care Assessments</t>
  </si>
  <si>
    <t>Redirect from GR to STTF</t>
  </si>
  <si>
    <t>Prohibition of Future Levies</t>
  </si>
  <si>
    <t>2019-42</t>
  </si>
  <si>
    <t>Taxation</t>
  </si>
  <si>
    <t>Tuition and Fees</t>
  </si>
  <si>
    <t>Reemployment Compensation</t>
  </si>
  <si>
    <t>Postsecondary Fee Waivers</t>
  </si>
  <si>
    <t>Off-Highway Vehicles</t>
  </si>
  <si>
    <t>Voluntary Contributions on Driver's License, ID Card and Motor Vehicle Registration</t>
  </si>
  <si>
    <t>Local Government Fee Prohibition</t>
  </si>
  <si>
    <t>Permit and Inspection Fees</t>
  </si>
  <si>
    <t>Telehealth Registration Fees</t>
  </si>
  <si>
    <t>Domestic Violence</t>
  </si>
  <si>
    <t>Registered Contractor Licensing</t>
  </si>
  <si>
    <t>Court Filing Jurisdiction, Chapter 2008-111 Fees, and Clerks Funding</t>
  </si>
  <si>
    <t>Engineering Fee Reduction</t>
  </si>
  <si>
    <t>Building Permit Search Fees</t>
  </si>
  <si>
    <t>Death Benefits</t>
  </si>
  <si>
    <t>2019-66</t>
  </si>
  <si>
    <t>2019-19</t>
  </si>
  <si>
    <t>2019-47</t>
  </si>
  <si>
    <t>2019-80</t>
  </si>
  <si>
    <t>2019-100</t>
  </si>
  <si>
    <t>2019-64</t>
  </si>
  <si>
    <t>2019-84</t>
  </si>
  <si>
    <t>2019-58</t>
  </si>
  <si>
    <t>2019-54</t>
  </si>
  <si>
    <t>2019-76</t>
  </si>
  <si>
    <t>2019-86</t>
  </si>
  <si>
    <t>2019-98</t>
  </si>
  <si>
    <t>2019-93</t>
  </si>
  <si>
    <t>2019-75</t>
  </si>
  <si>
    <t>2019-24</t>
  </si>
  <si>
    <t>Scholarship Credit Flexibility   Scholarship Credits  (Section 10)</t>
  </si>
  <si>
    <t>Scholarship Credit Flexibility  Penalties  (Section 13)</t>
  </si>
  <si>
    <t>Scholarship Credit Flexibility  Timing Impact   (Section 15)</t>
  </si>
  <si>
    <t>Disaster Preparedness Holiday  (Section 18)</t>
  </si>
  <si>
    <t>Hurricane Damage TPP Assessments  (Section 2)</t>
  </si>
  <si>
    <t>Donations to 501(c)(3)s  (Section 6)</t>
  </si>
  <si>
    <t>Traffic School Discount  (Section 9)</t>
  </si>
  <si>
    <t>Interspousal Transfers  (Section 4)</t>
  </si>
  <si>
    <t>Driver License Reinstatement Days (Section 9)</t>
  </si>
  <si>
    <t>Driver License Reinstatements (Sections 6, 7, 19, 20, 23, 36, and 43)</t>
  </si>
  <si>
    <t>Sealing Criminal Records - $75 Fee (Section 52)</t>
  </si>
  <si>
    <t>Penalty Thresholds (Section 1)</t>
  </si>
  <si>
    <t>Health Insurance Savings Programs (Sections 5 - 7)</t>
  </si>
  <si>
    <t>Local Surtax Election Timing and Approval Thresholds (Section 1)</t>
  </si>
  <si>
    <t>Florida Nursing Home Program (Section 28)</t>
  </si>
  <si>
    <t>Excess Hour Surcharge (Section 10)</t>
  </si>
  <si>
    <t>Vessel Lien Fees - Hull Damaged Vessel Titles (Section 8)</t>
  </si>
  <si>
    <t>Vessel Lien Fees - Title Lien Fees (Section 19)</t>
  </si>
  <si>
    <t>Affordable Housing Impact Fee Waivers and Inspection Fees (Sections 5 &amp; 14)</t>
  </si>
  <si>
    <t>Miami-Dade MPO Fees (Section 11)</t>
  </si>
  <si>
    <t>Miami-Dade Toll Increase Prohibition (Section 14)</t>
  </si>
  <si>
    <t>Pass-Through Providers (Section 15)</t>
  </si>
  <si>
    <t>Boating Safety Identification Cards (Section 1)</t>
  </si>
  <si>
    <t>Remaining FIRF Funds to State TF (Section 9)</t>
  </si>
  <si>
    <t>Back to School Sales Tax Holiday (Section 19)</t>
  </si>
  <si>
    <t>Rate Reduction on Commercial Rent (Section 5)</t>
  </si>
  <si>
    <t>Liens and Forfeited Properties - DEP (Section 17)</t>
  </si>
  <si>
    <t>Indigent Criminal Defense Trust Fund (Sections 61 and 62)</t>
  </si>
  <si>
    <t>Redirect of Vessel Registration Fees (Section 5)</t>
  </si>
  <si>
    <t>Greater Miami Toll Rebate Program (Section 14)</t>
  </si>
  <si>
    <t>Fingerprint Fees for Court Translators and Mediators (Sections 1 &amp; 2)</t>
  </si>
  <si>
    <t>Agriculture Fencing and Building Materials Damaged by Hurricane Michael - Sales Tax Refund (Sections 20 &amp; 21)</t>
  </si>
  <si>
    <t>Insurance Agent Probationary Licensing (Section 17)</t>
  </si>
  <si>
    <t>Insurance Agent Temporary Licensing (Section 16)</t>
  </si>
  <si>
    <t>Unclaimed Property Verification (Section 34)</t>
  </si>
  <si>
    <t>Provisions relating to GILTI represents a substantial share of that amount. The exclusion of GILTI as a result of this bill will likely cause downward revisions to the future CIT forecasts that support the General Revenue Fund.</t>
  </si>
  <si>
    <t>In addition, the ability for the GILTI decoupling to apply retroactively produces a multi-year impact in FY 2019-20 from those prior year reversals.</t>
  </si>
  <si>
    <t>Finally, the tax rate cut mechanism introduces additional uncertainty regarding the net effect of the bill. The Conference adopted a negative indeterminate impact.</t>
  </si>
  <si>
    <t>(1) - The Revenue Estimating Conference has identified that as much as $340 million of Corporate Income Tax receipts on a recurring basis is attributable to the Federal Tax Cuts and Jobs Act.</t>
  </si>
  <si>
    <t>2019-106</t>
  </si>
  <si>
    <t>Insurer Guaranty Associations</t>
  </si>
  <si>
    <t>2019-83</t>
  </si>
  <si>
    <t>2019-43</t>
  </si>
  <si>
    <t>Transportation</t>
  </si>
  <si>
    <t>Communication Services</t>
  </si>
  <si>
    <t>Administration of Justice</t>
  </si>
  <si>
    <t>Registration and Titling of Vehicles and Vessels</t>
  </si>
  <si>
    <t>Driver License, Identification Card, and Motor Vehicle Registration Applications</t>
  </si>
  <si>
    <t>Private Property Rights</t>
  </si>
  <si>
    <t>Department of Environmental Protection</t>
  </si>
  <si>
    <t>Registration Fees</t>
  </si>
  <si>
    <t>Unemployment Compensation</t>
  </si>
  <si>
    <t>Health Insurance</t>
  </si>
  <si>
    <t>Ballot Measures</t>
  </si>
  <si>
    <t>Higher Education</t>
  </si>
  <si>
    <t>Courts</t>
  </si>
  <si>
    <t>Construction</t>
  </si>
  <si>
    <t>Certificates of Title for Vessels</t>
  </si>
  <si>
    <t>Engineering</t>
  </si>
  <si>
    <t>Support Organizations</t>
  </si>
  <si>
    <t>Department of Financial Services</t>
  </si>
  <si>
    <t>Vessels</t>
  </si>
  <si>
    <t>Implementing the 2019-2020 General Appropriations Act</t>
  </si>
  <si>
    <t>State Court System Administration</t>
  </si>
  <si>
    <t>Community Development and Housing</t>
  </si>
  <si>
    <t>Motor Fuel Tax</t>
  </si>
  <si>
    <t>Motor Fuel Refund (Section 22) - UPDATED 06/20/2019</t>
  </si>
  <si>
    <t>FY 23-24</t>
  </si>
  <si>
    <t>2019-103</t>
  </si>
  <si>
    <t>Filing Fees  (Section 1)</t>
  </si>
  <si>
    <t>Marriage Licenses  (Section 12)</t>
  </si>
  <si>
    <t>Refunds - Sales Tax</t>
  </si>
  <si>
    <t>Refunds - Motor Fuel</t>
  </si>
  <si>
    <t>GR Service Charge</t>
  </si>
  <si>
    <t>Communication Services Tax</t>
  </si>
  <si>
    <t>2019-116</t>
  </si>
  <si>
    <t>2019-131</t>
  </si>
  <si>
    <t>2019-40</t>
  </si>
  <si>
    <t>2019-141</t>
  </si>
  <si>
    <t>2019-140</t>
  </si>
  <si>
    <t>2019-124</t>
  </si>
  <si>
    <t>2019-155</t>
  </si>
  <si>
    <t>Vetoed</t>
  </si>
  <si>
    <t>2019-165</t>
  </si>
  <si>
    <t>2019-167</t>
  </si>
  <si>
    <t>2019-168</t>
  </si>
  <si>
    <t>2019-169</t>
  </si>
  <si>
    <t>Refunds - Unclaimed Property</t>
  </si>
  <si>
    <t>Piggyback Bill - Decouple GILTI (Retro), Extend Rate Mechanism and Refunds Two Years (See Reference #1 below)</t>
  </si>
  <si>
    <t>Notes:</t>
  </si>
  <si>
    <t>References:</t>
  </si>
  <si>
    <t>The symbols used in this document have the following meanings:</t>
  </si>
  <si>
    <t>FINAL</t>
  </si>
  <si>
    <t xml:space="preserve">FINAL by Source </t>
  </si>
  <si>
    <t xml:space="preserve">FINAL, By Source, General Revenue Sources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</si>
</sst>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_);\(#,##0.000\)"/>
    <numFmt numFmtId="169" formatCode="#,##0.0000_);\(#,##0.0000\)"/>
  </numFmts>
  <fonts count="89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 MT"/>
    </font>
    <font>
      <sz val="10"/>
      <name val="Arial Narrow"/>
      <family val="2"/>
    </font>
    <font>
      <u/>
      <sz val="10"/>
      <name val="Arial MT"/>
    </font>
    <font>
      <u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0851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48">
    <xf numFmtId="164" fontId="0" fillId="0" borderId="0" xfId="0"/>
    <xf numFmtId="164" fontId="18" fillId="0" borderId="0" xfId="0" applyFont="1" applyAlignment="1"/>
    <xf numFmtId="164" fontId="0" fillId="0" borderId="0" xfId="0"/>
    <xf numFmtId="164" fontId="18" fillId="0" borderId="0" xfId="0" applyFont="1" applyAlignment="1">
      <alignment horizontal="center"/>
    </xf>
    <xf numFmtId="164" fontId="18" fillId="0" borderId="0" xfId="0" applyFont="1" applyAlignment="1"/>
    <xf numFmtId="164" fontId="0" fillId="0" borderId="0" xfId="0"/>
    <xf numFmtId="165" fontId="44" fillId="0" borderId="0" xfId="0" applyNumberFormat="1" applyFont="1" applyFill="1" applyAlignment="1">
      <alignment horizontal="center" wrapText="1"/>
    </xf>
    <xf numFmtId="164" fontId="18" fillId="0" borderId="0" xfId="0" applyFont="1" applyAlignment="1"/>
    <xf numFmtId="164" fontId="44" fillId="0" borderId="5" xfId="0" applyFont="1" applyFill="1" applyBorder="1" applyAlignment="1">
      <alignment horizontal="center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>
      <alignment horizontal="center" vertical="center"/>
    </xf>
    <xf numFmtId="164" fontId="0" fillId="0" borderId="3" xfId="0" applyFill="1" applyBorder="1" applyAlignment="1">
      <alignment horizontal="center" vertical="center"/>
    </xf>
    <xf numFmtId="164" fontId="0" fillId="0" borderId="0" xfId="0" applyFont="1"/>
    <xf numFmtId="164" fontId="0" fillId="0" borderId="0" xfId="0" applyFont="1" applyBorder="1" applyAlignment="1">
      <alignment horizontal="right" vertical="top"/>
    </xf>
    <xf numFmtId="164" fontId="0" fillId="0" borderId="0" xfId="0"/>
    <xf numFmtId="165" fontId="44" fillId="0" borderId="0" xfId="0" applyNumberFormat="1" applyFont="1" applyFill="1" applyAlignment="1">
      <alignment horizontal="center"/>
    </xf>
    <xf numFmtId="164" fontId="0" fillId="0" borderId="0" xfId="0" applyAlignment="1">
      <alignment wrapText="1"/>
    </xf>
    <xf numFmtId="0" fontId="0" fillId="0" borderId="0" xfId="0" applyNumberFormat="1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top"/>
    </xf>
    <xf numFmtId="14" fontId="15" fillId="0" borderId="0" xfId="0" applyNumberFormat="1" applyFont="1" applyFill="1"/>
    <xf numFmtId="164" fontId="17" fillId="0" borderId="0" xfId="0" applyFont="1" applyFill="1" applyAlignment="1">
      <alignment vertical="top"/>
    </xf>
    <xf numFmtId="164" fontId="15" fillId="0" borderId="1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/>
    </xf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64" fontId="17" fillId="0" borderId="0" xfId="0" applyFont="1" applyFill="1" applyAlignment="1">
      <alignment horizontal="right" vertical="top"/>
    </xf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/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5" xfId="0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/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0" fillId="0" borderId="0" xfId="0" applyFont="1" applyFill="1" applyAlignment="1">
      <alignment horizontal="center" vertical="top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15" fillId="0" borderId="8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 vertical="center"/>
    </xf>
    <xf numFmtId="164" fontId="0" fillId="0" borderId="3" xfId="0" applyNumberFormat="1" applyFill="1" applyBorder="1"/>
    <xf numFmtId="164" fontId="0" fillId="0" borderId="0" xfId="0"/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ill="1"/>
    <xf numFmtId="164" fontId="0" fillId="0" borderId="0" xfId="0" applyFont="1" applyFill="1"/>
    <xf numFmtId="164" fontId="0" fillId="0" borderId="0" xfId="0" applyAlignment="1">
      <alignment horizontal="left"/>
    </xf>
    <xf numFmtId="164" fontId="0" fillId="0" borderId="3" xfId="0" applyFill="1" applyBorder="1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ill="1" applyBorder="1"/>
    <xf numFmtId="164" fontId="0" fillId="0" borderId="0" xfId="0" applyNumberFormat="1" applyFont="1" applyFill="1" applyBorder="1" applyAlignment="1">
      <alignment horizontal="center" vertical="top"/>
    </xf>
    <xf numFmtId="164" fontId="44" fillId="0" borderId="1" xfId="0" applyFont="1" applyFill="1" applyBorder="1" applyAlignment="1">
      <alignment horizontal="center"/>
    </xf>
    <xf numFmtId="164" fontId="0" fillId="0" borderId="0" xfId="0"/>
    <xf numFmtId="164" fontId="0" fillId="0" borderId="0" xfId="0" applyFont="1" applyBorder="1" applyAlignment="1">
      <alignment vertical="top"/>
    </xf>
    <xf numFmtId="164" fontId="85" fillId="0" borderId="0" xfId="0" applyFont="1" applyFill="1"/>
    <xf numFmtId="164" fontId="0" fillId="0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Font="1" applyFill="1" applyBorder="1" applyAlignment="1">
      <alignment horizontal="left" vertical="top"/>
    </xf>
    <xf numFmtId="37" fontId="0" fillId="0" borderId="0" xfId="0" applyNumberFormat="1" applyFont="1" applyFill="1" applyBorder="1" applyAlignment="1">
      <alignment vertical="top"/>
    </xf>
    <xf numFmtId="37" fontId="0" fillId="0" borderId="4" xfId="0" applyNumberFormat="1" applyFont="1" applyFill="1" applyBorder="1" applyAlignment="1" applyProtection="1">
      <alignment vertical="top" wrapText="1"/>
    </xf>
    <xf numFmtId="37" fontId="0" fillId="0" borderId="4" xfId="0" applyNumberFormat="1" applyFont="1" applyFill="1" applyBorder="1" applyAlignment="1" applyProtection="1">
      <alignment vertical="top"/>
    </xf>
    <xf numFmtId="14" fontId="0" fillId="0" borderId="11" xfId="0" applyNumberFormat="1" applyFont="1" applyFill="1" applyBorder="1" applyAlignment="1" applyProtection="1">
      <alignment vertical="top"/>
    </xf>
    <xf numFmtId="164" fontId="0" fillId="0" borderId="21" xfId="0" applyFont="1" applyBorder="1" applyAlignment="1">
      <alignment horizontal="right" vertical="top"/>
    </xf>
    <xf numFmtId="164" fontId="0" fillId="0" borderId="23" xfId="0" applyNumberFormat="1" applyFont="1" applyFill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/>
    </xf>
    <xf numFmtId="164" fontId="0" fillId="0" borderId="0" xfId="0" applyBorder="1"/>
    <xf numFmtId="164" fontId="0" fillId="0" borderId="21" xfId="0" applyBorder="1"/>
    <xf numFmtId="164" fontId="0" fillId="0" borderId="0" xfId="0" applyFont="1" applyAlignment="1">
      <alignment vertical="top"/>
    </xf>
    <xf numFmtId="164" fontId="0" fillId="0" borderId="0" xfId="0" applyFont="1" applyFill="1" applyBorder="1" applyAlignment="1">
      <alignment vertical="top"/>
    </xf>
    <xf numFmtId="37" fontId="15" fillId="0" borderId="3" xfId="0" applyNumberFormat="1" applyFont="1" applyFill="1" applyBorder="1" applyAlignment="1" applyProtection="1">
      <alignment vertical="top"/>
    </xf>
    <xf numFmtId="14" fontId="15" fillId="0" borderId="8" xfId="0" applyNumberFormat="1" applyFont="1" applyFill="1" applyBorder="1" applyAlignment="1" applyProtection="1">
      <alignment vertical="top"/>
    </xf>
    <xf numFmtId="0" fontId="15" fillId="0" borderId="3" xfId="0" applyNumberFormat="1" applyFont="1" applyFill="1" applyBorder="1" applyAlignment="1">
      <alignment vertical="top" wrapText="1"/>
    </xf>
    <xf numFmtId="0" fontId="15" fillId="0" borderId="3" xfId="0" applyNumberFormat="1" applyFon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left" vertical="top" wrapText="1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0" fillId="0" borderId="3" xfId="0" applyFill="1" applyBorder="1" applyAlignment="1">
      <alignment vertical="top"/>
    </xf>
    <xf numFmtId="168" fontId="15" fillId="0" borderId="0" xfId="0" applyNumberFormat="1" applyFont="1" applyFill="1"/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Font="1" applyBorder="1" applyAlignment="1">
      <alignment horizontal="right" vertical="top"/>
    </xf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164" fontId="0" fillId="0" borderId="3" xfId="0" applyFont="1" applyFill="1" applyBorder="1" applyAlignment="1">
      <alignment horizontal="left" vertical="top"/>
    </xf>
    <xf numFmtId="164" fontId="0" fillId="0" borderId="3" xfId="0" applyFont="1" applyFill="1" applyBorder="1" applyAlignment="1">
      <alignment horizontal="left" vertical="top" indent="2"/>
    </xf>
    <xf numFmtId="0" fontId="0" fillId="0" borderId="3" xfId="0" applyNumberFormat="1" applyFont="1" applyFill="1" applyBorder="1" applyAlignment="1">
      <alignment horizontal="left" vertical="top" indent="2"/>
    </xf>
    <xf numFmtId="37" fontId="0" fillId="0" borderId="3" xfId="0" applyNumberFormat="1" applyFont="1" applyFill="1" applyBorder="1" applyAlignment="1" applyProtection="1">
      <alignment horizontal="right" vertical="top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164" fontId="0" fillId="0" borderId="6" xfId="0" applyFont="1" applyBorder="1"/>
    <xf numFmtId="164" fontId="44" fillId="0" borderId="1" xfId="0" applyFont="1" applyFill="1" applyBorder="1" applyAlignment="1">
      <alignment horizontal="center"/>
    </xf>
    <xf numFmtId="164" fontId="0" fillId="0" borderId="3" xfId="0" applyFont="1" applyBorder="1" applyAlignment="1">
      <alignment vertical="top"/>
    </xf>
    <xf numFmtId="164" fontId="0" fillId="0" borderId="3" xfId="0" applyFont="1" applyFill="1" applyBorder="1"/>
    <xf numFmtId="164" fontId="0" fillId="0" borderId="0" xfId="0" applyFont="1" applyFill="1" applyBorder="1" applyAlignment="1">
      <alignment horizontal="left" vertical="top" wrapText="1"/>
    </xf>
    <xf numFmtId="164" fontId="86" fillId="0" borderId="0" xfId="0" applyFont="1" applyAlignment="1">
      <alignment horizontal="left"/>
    </xf>
    <xf numFmtId="164" fontId="86" fillId="0" borderId="0" xfId="0" applyFon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164" fontId="86" fillId="0" borderId="0" xfId="0" applyFont="1" applyFill="1" applyAlignment="1">
      <alignment horizontal="center" vertical="center"/>
    </xf>
    <xf numFmtId="164" fontId="86" fillId="0" borderId="6" xfId="0" applyFont="1" applyFill="1" applyBorder="1" applyAlignment="1">
      <alignment horizontal="center" vertical="center"/>
    </xf>
    <xf numFmtId="164" fontId="86" fillId="0" borderId="0" xfId="0" applyFont="1" applyFill="1" applyBorder="1" applyAlignment="1">
      <alignment horizontal="center" vertical="center"/>
    </xf>
    <xf numFmtId="164" fontId="86" fillId="0" borderId="8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Font="1" applyFill="1" applyAlignment="1"/>
    <xf numFmtId="18" fontId="0" fillId="0" borderId="0" xfId="0" applyNumberFormat="1" applyFont="1" applyFill="1" applyAlignment="1">
      <alignment horizontal="left"/>
    </xf>
    <xf numFmtId="164" fontId="87" fillId="0" borderId="0" xfId="0" applyFont="1" applyFill="1" applyAlignment="1">
      <alignment horizontal="center" vertical="center"/>
    </xf>
    <xf numFmtId="164" fontId="87" fillId="0" borderId="6" xfId="0" applyFont="1" applyFill="1" applyBorder="1" applyAlignment="1">
      <alignment horizontal="center" vertical="center"/>
    </xf>
    <xf numFmtId="164" fontId="0" fillId="0" borderId="2" xfId="0" applyFont="1" applyFill="1" applyBorder="1" applyAlignment="1">
      <alignment horizontal="center"/>
    </xf>
    <xf numFmtId="164" fontId="0" fillId="0" borderId="7" xfId="0" applyFont="1" applyFill="1" applyBorder="1"/>
    <xf numFmtId="164" fontId="0" fillId="0" borderId="2" xfId="0" applyFont="1" applyFill="1" applyBorder="1"/>
    <xf numFmtId="164" fontId="0" fillId="0" borderId="2" xfId="0" applyFont="1" applyFill="1" applyBorder="1" applyAlignment="1"/>
    <xf numFmtId="164" fontId="88" fillId="0" borderId="2" xfId="0" applyFont="1" applyFill="1" applyBorder="1" applyAlignment="1">
      <alignment horizontal="center"/>
    </xf>
    <xf numFmtId="164" fontId="14" fillId="0" borderId="5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horizontal="center"/>
    </xf>
    <xf numFmtId="164" fontId="0" fillId="0" borderId="8" xfId="0" applyFont="1" applyFill="1" applyBorder="1" applyAlignment="1">
      <alignment horizontal="center"/>
    </xf>
    <xf numFmtId="164" fontId="0" fillId="0" borderId="3" xfId="0" applyFont="1" applyFill="1" applyBorder="1" applyAlignment="1"/>
    <xf numFmtId="164" fontId="87" fillId="0" borderId="0" xfId="0" applyNumberFormat="1" applyFont="1" applyFill="1" applyBorder="1" applyAlignment="1" applyProtection="1">
      <alignment horizontal="center" vertical="center"/>
    </xf>
    <xf numFmtId="164" fontId="0" fillId="0" borderId="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0" fillId="0" borderId="4" xfId="0" applyFont="1" applyFill="1" applyBorder="1" applyAlignment="1">
      <alignment horizontal="center" vertical="center"/>
    </xf>
    <xf numFmtId="164" fontId="0" fillId="0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0" borderId="3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vertical="top" wrapText="1"/>
    </xf>
    <xf numFmtId="0" fontId="0" fillId="0" borderId="4" xfId="0" quotePrefix="1" applyNumberFormat="1" applyFont="1" applyFill="1" applyBorder="1" applyAlignment="1">
      <alignment horizontal="right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164" fontId="0" fillId="0" borderId="4" xfId="0" applyFont="1" applyFill="1" applyBorder="1" applyAlignment="1">
      <alignment horizontal="left" vertical="top" wrapText="1"/>
    </xf>
    <xf numFmtId="164" fontId="0" fillId="0" borderId="21" xfId="0" applyNumberFormat="1" applyFont="1" applyFill="1" applyBorder="1"/>
    <xf numFmtId="164" fontId="0" fillId="0" borderId="0" xfId="0" applyFont="1" applyFill="1" applyAlignment="1">
      <alignment vertical="top"/>
    </xf>
    <xf numFmtId="164" fontId="0" fillId="0" borderId="0" xfId="0" applyFont="1" applyAlignment="1">
      <alignment horizontal="left"/>
    </xf>
    <xf numFmtId="164" fontId="0" fillId="0" borderId="0" xfId="0" applyFont="1" applyFill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vertical="top"/>
    </xf>
    <xf numFmtId="164" fontId="0" fillId="0" borderId="0" xfId="0" applyFont="1" applyFill="1" applyAlignment="1">
      <alignment vertical="top" wrapText="1"/>
    </xf>
    <xf numFmtId="164" fontId="0" fillId="0" borderId="3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6" xfId="0" quotePrefix="1" applyNumberFormat="1" applyFont="1" applyFill="1" applyBorder="1" applyAlignment="1">
      <alignment horizontal="center" vertical="top"/>
    </xf>
    <xf numFmtId="164" fontId="0" fillId="0" borderId="6" xfId="0" applyFill="1" applyBorder="1" applyAlignment="1">
      <alignment vertical="top"/>
    </xf>
    <xf numFmtId="14" fontId="15" fillId="0" borderId="0" xfId="0" applyNumberFormat="1" applyFont="1" applyFill="1" applyBorder="1" applyAlignment="1" applyProtection="1">
      <alignment vertical="top"/>
    </xf>
    <xf numFmtId="37" fontId="16" fillId="0" borderId="6" xfId="0" applyNumberFormat="1" applyFont="1" applyFill="1" applyBorder="1" applyAlignment="1" applyProtection="1">
      <alignment vertical="top"/>
    </xf>
    <xf numFmtId="9" fontId="0" fillId="0" borderId="6" xfId="50850" applyFont="1" applyFill="1" applyBorder="1" applyAlignment="1">
      <alignment horizontal="center" vertical="top"/>
    </xf>
    <xf numFmtId="169" fontId="18" fillId="0" borderId="0" xfId="0" applyNumberFormat="1" applyFont="1" applyAlignment="1"/>
    <xf numFmtId="14" fontId="0" fillId="0" borderId="21" xfId="0" applyNumberFormat="1" applyFont="1" applyFill="1" applyBorder="1" applyAlignment="1" applyProtection="1">
      <alignment vertical="top"/>
    </xf>
    <xf numFmtId="0" fontId="0" fillId="0" borderId="23" xfId="0" applyNumberFormat="1" applyFont="1" applyFill="1" applyBorder="1" applyAlignment="1">
      <alignment horizontal="left" vertical="top" wrapText="1"/>
    </xf>
    <xf numFmtId="164" fontId="0" fillId="0" borderId="4" xfId="0" applyFill="1" applyBorder="1" applyAlignment="1">
      <alignment vertical="top"/>
    </xf>
    <xf numFmtId="37" fontId="16" fillId="0" borderId="23" xfId="0" applyNumberFormat="1" applyFont="1" applyFill="1" applyBorder="1" applyAlignment="1" applyProtection="1">
      <alignment vertical="top"/>
    </xf>
    <xf numFmtId="164" fontId="0" fillId="0" borderId="4" xfId="0" applyFont="1" applyBorder="1" applyAlignment="1">
      <alignment vertical="top"/>
    </xf>
    <xf numFmtId="164" fontId="0" fillId="0" borderId="6" xfId="0" applyFont="1" applyFill="1" applyBorder="1" applyAlignment="1">
      <alignment horizontal="left" vertical="top" wrapText="1"/>
    </xf>
    <xf numFmtId="164" fontId="14" fillId="0" borderId="10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4" fillId="0" borderId="9" xfId="0" applyFont="1" applyFill="1" applyBorder="1" applyAlignment="1">
      <alignment horizontal="center" vertical="center"/>
    </xf>
    <xf numFmtId="164" fontId="0" fillId="0" borderId="10" xfId="0" applyFont="1" applyFill="1" applyBorder="1" applyAlignment="1">
      <alignment horizontal="center" vertical="center"/>
    </xf>
    <xf numFmtId="164" fontId="0" fillId="0" borderId="9" xfId="0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</cellXfs>
  <cellStyles count="50851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" xfId="50850" builtinId="5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207"/>
  <sheetViews>
    <sheetView zoomScale="90" zoomScaleNormal="90" workbookViewId="0">
      <pane xSplit="4" ySplit="7" topLeftCell="E8" activePane="bottomRight" state="frozen"/>
      <selection activeCell="F4" sqref="F4"/>
      <selection pane="topRight" activeCell="F4" sqref="F4"/>
      <selection pane="bottomLeft" activeCell="F4" sqref="F4"/>
      <selection pane="bottomRight" activeCell="F4" sqref="F4"/>
    </sheetView>
  </sheetViews>
  <sheetFormatPr defaultColWidth="9.140625" defaultRowHeight="12.75"/>
  <cols>
    <col min="1" max="1" width="10" style="217" customWidth="1"/>
    <col min="2" max="2" width="8.42578125" style="220" customWidth="1"/>
    <col min="3" max="3" width="10.7109375" style="221" customWidth="1"/>
    <col min="4" max="4" width="11.42578125" style="216" customWidth="1"/>
    <col min="5" max="5" width="51.5703125" style="216" customWidth="1"/>
    <col min="6" max="6" width="80" style="73" customWidth="1"/>
    <col min="7" max="7" width="33.85546875" style="73" customWidth="1"/>
    <col min="8" max="8" width="7.7109375" style="87" customWidth="1"/>
    <col min="9" max="9" width="7.42578125" style="87" customWidth="1"/>
    <col min="10" max="11" width="7.28515625" style="87" customWidth="1"/>
    <col min="12" max="12" width="7.42578125" style="87" bestFit="1" customWidth="1"/>
    <col min="13" max="13" width="6.7109375" style="87" customWidth="1"/>
    <col min="14" max="14" width="8.7109375" style="87" customWidth="1"/>
    <col min="15" max="15" width="7.5703125" style="87" customWidth="1"/>
    <col min="16" max="16" width="2.28515625" style="87" customWidth="1"/>
    <col min="17" max="17" width="7.42578125" style="183" customWidth="1"/>
    <col min="18" max="18" width="7.42578125" style="186" customWidth="1"/>
    <col min="19" max="19" width="7.7109375" style="186" customWidth="1"/>
    <col min="20" max="20" width="7.42578125" style="186" customWidth="1"/>
    <col min="21" max="22" width="6.42578125" style="186" customWidth="1"/>
    <col min="23" max="23" width="7.5703125" style="186" customWidth="1"/>
    <col min="24" max="24" width="7.28515625" style="187" customWidth="1"/>
    <col min="25" max="25" width="2.28515625" style="87" customWidth="1"/>
    <col min="26" max="27" width="7.7109375" style="87" customWidth="1"/>
    <col min="28" max="28" width="8" style="87" customWidth="1"/>
    <col min="29" max="29" width="7.85546875" style="87" customWidth="1"/>
    <col min="30" max="30" width="6.28515625" style="87" customWidth="1"/>
    <col min="31" max="31" width="6.5703125" style="87" customWidth="1"/>
    <col min="32" max="32" width="7.28515625" style="87" customWidth="1"/>
    <col min="33" max="33" width="7.140625" style="87" customWidth="1"/>
    <col min="34" max="34" width="2.28515625" style="87" customWidth="1"/>
    <col min="35" max="35" width="7.7109375" style="183" customWidth="1"/>
    <col min="36" max="38" width="7.7109375" style="87" customWidth="1"/>
    <col min="39" max="39" width="7.42578125" style="87" customWidth="1"/>
    <col min="40" max="40" width="6.5703125" style="87" customWidth="1"/>
    <col min="41" max="42" width="7.28515625" style="87" customWidth="1"/>
    <col min="43" max="43" width="2.28515625" style="87" customWidth="1"/>
    <col min="44" max="47" width="7.5703125" style="87" customWidth="1"/>
    <col min="48" max="49" width="6.5703125" style="87" customWidth="1"/>
    <col min="50" max="50" width="8.85546875" style="87" customWidth="1"/>
    <col min="51" max="51" width="7.42578125" style="87" customWidth="1"/>
    <col min="52" max="52" width="9.140625" style="87"/>
    <col min="53" max="16384" width="9.140625" style="90"/>
  </cols>
  <sheetData>
    <row r="1" spans="1:51">
      <c r="A1" s="176"/>
      <c r="B1" s="177"/>
      <c r="C1" s="177"/>
      <c r="D1" s="177"/>
      <c r="E1" s="177"/>
      <c r="F1" s="21" t="s">
        <v>45</v>
      </c>
      <c r="G1" s="178"/>
      <c r="H1" s="179"/>
      <c r="I1" s="179"/>
      <c r="J1" s="179"/>
      <c r="K1" s="179"/>
      <c r="L1" s="179"/>
      <c r="M1" s="179"/>
      <c r="N1" s="179"/>
      <c r="O1" s="179"/>
      <c r="Q1" s="180"/>
      <c r="R1" s="181"/>
      <c r="S1" s="181"/>
      <c r="T1" s="181"/>
      <c r="U1" s="181"/>
      <c r="V1" s="181"/>
      <c r="W1" s="181"/>
      <c r="X1" s="182"/>
    </row>
    <row r="2" spans="1:51">
      <c r="A2" s="176"/>
      <c r="B2" s="177"/>
      <c r="C2" s="177"/>
      <c r="D2" s="177"/>
      <c r="E2" s="177"/>
      <c r="F2" s="21" t="s">
        <v>9</v>
      </c>
      <c r="G2" s="178"/>
      <c r="H2" s="179"/>
      <c r="I2" s="179"/>
      <c r="J2" s="179"/>
      <c r="K2" s="179"/>
      <c r="L2" s="179"/>
      <c r="M2" s="179"/>
      <c r="N2" s="179"/>
      <c r="O2" s="179"/>
      <c r="Q2" s="180"/>
      <c r="R2" s="181"/>
      <c r="S2" s="181"/>
      <c r="T2" s="181"/>
      <c r="U2" s="181"/>
      <c r="V2" s="181"/>
      <c r="W2" s="181"/>
      <c r="X2" s="182"/>
    </row>
    <row r="3" spans="1:51">
      <c r="A3" s="176"/>
      <c r="B3" s="184"/>
      <c r="C3" s="184"/>
      <c r="D3" s="184"/>
      <c r="E3" s="184"/>
      <c r="F3" s="21" t="s">
        <v>186</v>
      </c>
      <c r="G3" s="178"/>
      <c r="H3" s="185"/>
      <c r="I3" s="185"/>
      <c r="J3" s="185"/>
      <c r="K3" s="185"/>
      <c r="L3" s="185"/>
      <c r="M3" s="185"/>
      <c r="N3" s="185"/>
      <c r="O3" s="185"/>
    </row>
    <row r="4" spans="1:51">
      <c r="A4" s="188">
        <v>43658</v>
      </c>
      <c r="B4" s="90"/>
      <c r="C4" s="90"/>
      <c r="D4" s="90"/>
      <c r="E4" s="189"/>
      <c r="F4" s="190"/>
      <c r="G4" s="90"/>
      <c r="P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2"/>
      <c r="AJ4" s="191"/>
      <c r="AK4" s="191"/>
      <c r="AL4" s="191"/>
      <c r="AM4" s="191"/>
      <c r="AN4" s="191"/>
      <c r="AO4" s="191"/>
      <c r="AP4" s="191"/>
      <c r="AQ4" s="191"/>
    </row>
    <row r="5" spans="1:51">
      <c r="A5" s="193"/>
      <c r="B5" s="194"/>
      <c r="C5" s="195"/>
      <c r="D5" s="195"/>
      <c r="E5" s="196"/>
      <c r="F5" s="197"/>
      <c r="G5" s="195"/>
      <c r="H5" s="236" t="s">
        <v>18</v>
      </c>
      <c r="I5" s="237"/>
      <c r="J5" s="237"/>
      <c r="K5" s="237"/>
      <c r="L5" s="237"/>
      <c r="M5" s="237"/>
      <c r="N5" s="237"/>
      <c r="O5" s="238"/>
      <c r="P5" s="198"/>
      <c r="Q5" s="236" t="s">
        <v>21</v>
      </c>
      <c r="R5" s="237"/>
      <c r="S5" s="237"/>
      <c r="T5" s="237"/>
      <c r="U5" s="237"/>
      <c r="V5" s="237"/>
      <c r="W5" s="237"/>
      <c r="X5" s="238"/>
      <c r="Y5" s="199"/>
      <c r="Z5" s="236" t="s">
        <v>29</v>
      </c>
      <c r="AA5" s="237"/>
      <c r="AB5" s="237"/>
      <c r="AC5" s="237"/>
      <c r="AD5" s="237"/>
      <c r="AE5" s="237"/>
      <c r="AF5" s="237"/>
      <c r="AG5" s="238"/>
      <c r="AH5" s="199"/>
      <c r="AI5" s="236" t="s">
        <v>44</v>
      </c>
      <c r="AJ5" s="237"/>
      <c r="AK5" s="237"/>
      <c r="AL5" s="237"/>
      <c r="AM5" s="237"/>
      <c r="AN5" s="237"/>
      <c r="AO5" s="237"/>
      <c r="AP5" s="238"/>
      <c r="AR5" s="236" t="s">
        <v>161</v>
      </c>
      <c r="AS5" s="237"/>
      <c r="AT5" s="237"/>
      <c r="AU5" s="237"/>
      <c r="AV5" s="237"/>
      <c r="AW5" s="237"/>
      <c r="AX5" s="237"/>
      <c r="AY5" s="238"/>
    </row>
    <row r="6" spans="1:51">
      <c r="A6" s="200" t="s">
        <v>12</v>
      </c>
      <c r="B6" s="201" t="s">
        <v>10</v>
      </c>
      <c r="C6" s="174"/>
      <c r="D6" s="174"/>
      <c r="E6" s="202"/>
      <c r="F6" s="174"/>
      <c r="G6" s="174"/>
      <c r="H6" s="239" t="s">
        <v>3</v>
      </c>
      <c r="I6" s="240"/>
      <c r="J6" s="239" t="s">
        <v>4</v>
      </c>
      <c r="K6" s="240"/>
      <c r="L6" s="239" t="s">
        <v>15</v>
      </c>
      <c r="M6" s="240"/>
      <c r="N6" s="239" t="s">
        <v>5</v>
      </c>
      <c r="O6" s="240"/>
      <c r="P6" s="203"/>
      <c r="Q6" s="239" t="s">
        <v>3</v>
      </c>
      <c r="R6" s="240"/>
      <c r="S6" s="239" t="s">
        <v>4</v>
      </c>
      <c r="T6" s="240"/>
      <c r="U6" s="239" t="s">
        <v>15</v>
      </c>
      <c r="V6" s="240"/>
      <c r="W6" s="239" t="s">
        <v>5</v>
      </c>
      <c r="X6" s="240"/>
      <c r="Y6" s="203"/>
      <c r="Z6" s="239" t="s">
        <v>3</v>
      </c>
      <c r="AA6" s="240"/>
      <c r="AB6" s="239" t="s">
        <v>4</v>
      </c>
      <c r="AC6" s="240"/>
      <c r="AD6" s="239" t="s">
        <v>15</v>
      </c>
      <c r="AE6" s="240"/>
      <c r="AF6" s="239" t="s">
        <v>5</v>
      </c>
      <c r="AG6" s="240"/>
      <c r="AH6" s="203"/>
      <c r="AI6" s="239" t="s">
        <v>3</v>
      </c>
      <c r="AJ6" s="240"/>
      <c r="AK6" s="239" t="s">
        <v>4</v>
      </c>
      <c r="AL6" s="240"/>
      <c r="AM6" s="239" t="s">
        <v>15</v>
      </c>
      <c r="AN6" s="240"/>
      <c r="AO6" s="239" t="s">
        <v>5</v>
      </c>
      <c r="AP6" s="240"/>
      <c r="AQ6" s="203"/>
      <c r="AR6" s="239" t="s">
        <v>3</v>
      </c>
      <c r="AS6" s="240"/>
      <c r="AT6" s="239" t="s">
        <v>4</v>
      </c>
      <c r="AU6" s="240"/>
      <c r="AV6" s="239" t="s">
        <v>15</v>
      </c>
      <c r="AW6" s="240"/>
      <c r="AX6" s="239" t="s">
        <v>16</v>
      </c>
      <c r="AY6" s="240"/>
    </row>
    <row r="7" spans="1:51" s="87" customFormat="1">
      <c r="A7" s="204" t="s">
        <v>13</v>
      </c>
      <c r="B7" s="205" t="s">
        <v>11</v>
      </c>
      <c r="C7" s="206" t="s">
        <v>0</v>
      </c>
      <c r="D7" s="206" t="s">
        <v>6</v>
      </c>
      <c r="E7" s="206" t="s">
        <v>14</v>
      </c>
      <c r="F7" s="206" t="s">
        <v>1</v>
      </c>
      <c r="G7" s="206" t="s">
        <v>7</v>
      </c>
      <c r="H7" s="207" t="s">
        <v>2</v>
      </c>
      <c r="I7" s="207" t="s">
        <v>8</v>
      </c>
      <c r="J7" s="207" t="s">
        <v>2</v>
      </c>
      <c r="K7" s="207" t="s">
        <v>8</v>
      </c>
      <c r="L7" s="207" t="s">
        <v>2</v>
      </c>
      <c r="M7" s="207" t="s">
        <v>8</v>
      </c>
      <c r="N7" s="207" t="s">
        <v>2</v>
      </c>
      <c r="O7" s="207" t="s">
        <v>8</v>
      </c>
      <c r="P7" s="203"/>
      <c r="Q7" s="207" t="s">
        <v>2</v>
      </c>
      <c r="R7" s="207" t="s">
        <v>8</v>
      </c>
      <c r="S7" s="207" t="s">
        <v>2</v>
      </c>
      <c r="T7" s="207" t="s">
        <v>8</v>
      </c>
      <c r="U7" s="207" t="s">
        <v>2</v>
      </c>
      <c r="V7" s="207" t="s">
        <v>8</v>
      </c>
      <c r="W7" s="207" t="s">
        <v>2</v>
      </c>
      <c r="X7" s="207" t="s">
        <v>8</v>
      </c>
      <c r="Y7" s="203"/>
      <c r="Z7" s="207" t="s">
        <v>2</v>
      </c>
      <c r="AA7" s="207" t="s">
        <v>8</v>
      </c>
      <c r="AB7" s="207" t="s">
        <v>2</v>
      </c>
      <c r="AC7" s="207" t="s">
        <v>8</v>
      </c>
      <c r="AD7" s="207" t="s">
        <v>2</v>
      </c>
      <c r="AE7" s="207" t="s">
        <v>8</v>
      </c>
      <c r="AF7" s="207" t="s">
        <v>2</v>
      </c>
      <c r="AG7" s="207" t="s">
        <v>8</v>
      </c>
      <c r="AH7" s="203"/>
      <c r="AI7" s="207" t="s">
        <v>2</v>
      </c>
      <c r="AJ7" s="207" t="s">
        <v>8</v>
      </c>
      <c r="AK7" s="207" t="s">
        <v>2</v>
      </c>
      <c r="AL7" s="207" t="s">
        <v>8</v>
      </c>
      <c r="AM7" s="207" t="s">
        <v>2</v>
      </c>
      <c r="AN7" s="207" t="s">
        <v>8</v>
      </c>
      <c r="AO7" s="207" t="s">
        <v>2</v>
      </c>
      <c r="AP7" s="207" t="s">
        <v>8</v>
      </c>
      <c r="AQ7" s="203"/>
      <c r="AR7" s="207" t="s">
        <v>2</v>
      </c>
      <c r="AS7" s="207" t="s">
        <v>17</v>
      </c>
      <c r="AT7" s="207" t="s">
        <v>2</v>
      </c>
      <c r="AU7" s="207" t="s">
        <v>17</v>
      </c>
      <c r="AV7" s="207" t="s">
        <v>2</v>
      </c>
      <c r="AW7" s="207" t="s">
        <v>17</v>
      </c>
      <c r="AX7" s="207" t="s">
        <v>2</v>
      </c>
      <c r="AY7" s="207" t="s">
        <v>17</v>
      </c>
    </row>
    <row r="8" spans="1:51" s="87" customFormat="1">
      <c r="A8" s="200"/>
      <c r="B8" s="187"/>
      <c r="C8" s="187"/>
      <c r="D8" s="222"/>
      <c r="E8" s="222"/>
      <c r="F8" s="222"/>
      <c r="G8" s="222"/>
      <c r="H8" s="183"/>
      <c r="I8" s="187"/>
      <c r="J8" s="183"/>
      <c r="K8" s="187"/>
      <c r="L8" s="183"/>
      <c r="M8" s="187"/>
      <c r="N8" s="183"/>
      <c r="O8" s="187"/>
      <c r="P8" s="203"/>
      <c r="Q8" s="183"/>
      <c r="R8" s="186"/>
      <c r="S8" s="183"/>
      <c r="T8" s="187"/>
      <c r="U8" s="183"/>
      <c r="V8" s="187"/>
      <c r="W8" s="183"/>
      <c r="X8" s="187"/>
      <c r="Y8" s="203"/>
      <c r="Z8" s="183"/>
      <c r="AA8" s="187"/>
      <c r="AB8" s="183"/>
      <c r="AC8" s="187"/>
      <c r="AD8" s="183"/>
      <c r="AE8" s="187"/>
      <c r="AF8" s="183"/>
      <c r="AG8" s="187"/>
      <c r="AH8" s="203"/>
      <c r="AI8" s="183"/>
      <c r="AJ8" s="187"/>
      <c r="AK8" s="183"/>
      <c r="AL8" s="187"/>
      <c r="AM8" s="183"/>
      <c r="AN8" s="187"/>
      <c r="AO8" s="183"/>
      <c r="AP8" s="187"/>
      <c r="AQ8" s="203"/>
      <c r="AR8" s="183"/>
      <c r="AS8" s="187"/>
      <c r="AT8" s="183"/>
      <c r="AU8" s="186"/>
      <c r="AV8" s="183"/>
      <c r="AW8" s="187"/>
      <c r="AX8" s="183"/>
      <c r="AY8" s="187"/>
    </row>
    <row r="9" spans="1:51">
      <c r="A9" s="98" t="s">
        <v>84</v>
      </c>
      <c r="B9" s="98">
        <v>507</v>
      </c>
      <c r="C9" s="99">
        <v>43621</v>
      </c>
      <c r="D9" s="165">
        <v>5</v>
      </c>
      <c r="E9" s="166" t="s">
        <v>147</v>
      </c>
      <c r="F9" s="167" t="s">
        <v>107</v>
      </c>
      <c r="G9" s="173" t="s">
        <v>49</v>
      </c>
      <c r="H9" s="103">
        <v>0</v>
      </c>
      <c r="I9" s="104">
        <v>0</v>
      </c>
      <c r="J9" s="103">
        <v>0</v>
      </c>
      <c r="K9" s="104">
        <v>0</v>
      </c>
      <c r="L9" s="103">
        <v>0</v>
      </c>
      <c r="M9" s="104">
        <v>0</v>
      </c>
      <c r="N9" s="103">
        <v>0</v>
      </c>
      <c r="O9" s="104">
        <v>0</v>
      </c>
      <c r="P9" s="103"/>
      <c r="Q9" s="103">
        <v>0</v>
      </c>
      <c r="R9" s="106">
        <v>0</v>
      </c>
      <c r="S9" s="103">
        <v>0</v>
      </c>
      <c r="T9" s="104">
        <v>0</v>
      </c>
      <c r="U9" s="103">
        <v>0</v>
      </c>
      <c r="V9" s="104">
        <v>0</v>
      </c>
      <c r="W9" s="103">
        <v>0</v>
      </c>
      <c r="X9" s="104">
        <v>0</v>
      </c>
      <c r="Y9" s="208"/>
      <c r="Z9" s="103">
        <v>0</v>
      </c>
      <c r="AA9" s="104">
        <v>0</v>
      </c>
      <c r="AB9" s="103">
        <v>0</v>
      </c>
      <c r="AC9" s="104">
        <v>0</v>
      </c>
      <c r="AD9" s="103">
        <v>0</v>
      </c>
      <c r="AE9" s="104">
        <v>0</v>
      </c>
      <c r="AF9" s="103">
        <v>0</v>
      </c>
      <c r="AG9" s="104">
        <v>0</v>
      </c>
      <c r="AH9" s="209"/>
      <c r="AI9" s="103">
        <v>0</v>
      </c>
      <c r="AJ9" s="104">
        <v>0</v>
      </c>
      <c r="AK9" s="103">
        <v>0</v>
      </c>
      <c r="AL9" s="104">
        <v>0</v>
      </c>
      <c r="AM9" s="103">
        <v>0</v>
      </c>
      <c r="AN9" s="104">
        <v>0</v>
      </c>
      <c r="AO9" s="103">
        <v>0</v>
      </c>
      <c r="AP9" s="104">
        <v>0</v>
      </c>
      <c r="AQ9" s="223"/>
      <c r="AR9" s="103">
        <v>0</v>
      </c>
      <c r="AS9" s="104">
        <v>0</v>
      </c>
      <c r="AT9" s="103">
        <v>0</v>
      </c>
      <c r="AU9" s="106">
        <v>0</v>
      </c>
      <c r="AV9" s="103">
        <v>0</v>
      </c>
      <c r="AW9" s="104">
        <v>0</v>
      </c>
      <c r="AX9" s="103">
        <v>0</v>
      </c>
      <c r="AY9" s="104">
        <v>0</v>
      </c>
    </row>
    <row r="10" spans="1:51">
      <c r="A10" s="98"/>
      <c r="B10" s="98"/>
      <c r="C10" s="117"/>
      <c r="D10" s="165"/>
      <c r="E10" s="166"/>
      <c r="F10" s="167"/>
      <c r="G10" s="109"/>
      <c r="H10" s="103"/>
      <c r="I10" s="104"/>
      <c r="J10" s="103"/>
      <c r="K10" s="104"/>
      <c r="L10" s="103"/>
      <c r="M10" s="104"/>
      <c r="N10" s="103"/>
      <c r="O10" s="104"/>
      <c r="P10" s="106"/>
      <c r="Q10" s="103"/>
      <c r="R10" s="106"/>
      <c r="S10" s="103"/>
      <c r="T10" s="104"/>
      <c r="U10" s="103"/>
      <c r="V10" s="104"/>
      <c r="W10" s="103"/>
      <c r="X10" s="104"/>
      <c r="Y10" s="88"/>
      <c r="Z10" s="103"/>
      <c r="AA10" s="104"/>
      <c r="AB10" s="103"/>
      <c r="AC10" s="104"/>
      <c r="AD10" s="103"/>
      <c r="AE10" s="104"/>
      <c r="AF10" s="103"/>
      <c r="AG10" s="104"/>
      <c r="AH10" s="88"/>
      <c r="AI10" s="103"/>
      <c r="AJ10" s="104"/>
      <c r="AK10" s="103"/>
      <c r="AL10" s="104"/>
      <c r="AM10" s="103"/>
      <c r="AN10" s="104"/>
      <c r="AO10" s="103"/>
      <c r="AP10" s="104"/>
      <c r="AQ10" s="88"/>
      <c r="AR10" s="103"/>
      <c r="AS10" s="104"/>
      <c r="AT10" s="103"/>
      <c r="AU10" s="106"/>
      <c r="AV10" s="103"/>
      <c r="AW10" s="104"/>
      <c r="AX10" s="103"/>
      <c r="AY10" s="104"/>
    </row>
    <row r="11" spans="1:51">
      <c r="A11" s="98" t="s">
        <v>79</v>
      </c>
      <c r="B11" s="98">
        <v>484</v>
      </c>
      <c r="C11" s="117">
        <v>43607</v>
      </c>
      <c r="D11" s="165">
        <v>87</v>
      </c>
      <c r="E11" s="166" t="s">
        <v>140</v>
      </c>
      <c r="F11" s="167" t="s">
        <v>59</v>
      </c>
      <c r="G11" s="133" t="s">
        <v>47</v>
      </c>
      <c r="H11" s="103">
        <v>0</v>
      </c>
      <c r="I11" s="104">
        <v>0</v>
      </c>
      <c r="J11" s="103">
        <v>0</v>
      </c>
      <c r="K11" s="104">
        <v>0</v>
      </c>
      <c r="L11" s="103">
        <v>0</v>
      </c>
      <c r="M11" s="104">
        <v>0</v>
      </c>
      <c r="N11" s="103">
        <v>0</v>
      </c>
      <c r="O11" s="104">
        <v>0</v>
      </c>
      <c r="P11" s="106"/>
      <c r="Q11" s="103">
        <v>0.4</v>
      </c>
      <c r="R11" s="106">
        <v>0</v>
      </c>
      <c r="S11" s="103">
        <v>1.2</v>
      </c>
      <c r="T11" s="104">
        <v>0</v>
      </c>
      <c r="U11" s="103">
        <v>0</v>
      </c>
      <c r="V11" s="104">
        <v>0</v>
      </c>
      <c r="W11" s="103">
        <v>1.6</v>
      </c>
      <c r="X11" s="104">
        <v>0</v>
      </c>
      <c r="Y11" s="88"/>
      <c r="Z11" s="103">
        <v>0</v>
      </c>
      <c r="AA11" s="104">
        <v>0</v>
      </c>
      <c r="AB11" s="103">
        <v>0</v>
      </c>
      <c r="AC11" s="104">
        <v>0</v>
      </c>
      <c r="AD11" s="103">
        <v>0</v>
      </c>
      <c r="AE11" s="104">
        <v>0</v>
      </c>
      <c r="AF11" s="103">
        <v>0</v>
      </c>
      <c r="AG11" s="104">
        <v>0</v>
      </c>
      <c r="AH11" s="88"/>
      <c r="AI11" s="103">
        <v>0</v>
      </c>
      <c r="AJ11" s="104">
        <v>0</v>
      </c>
      <c r="AK11" s="103">
        <v>0</v>
      </c>
      <c r="AL11" s="104">
        <v>0</v>
      </c>
      <c r="AM11" s="103">
        <v>0</v>
      </c>
      <c r="AN11" s="104">
        <v>0</v>
      </c>
      <c r="AO11" s="103">
        <v>0</v>
      </c>
      <c r="AP11" s="104">
        <v>0</v>
      </c>
      <c r="AQ11" s="88"/>
      <c r="AR11" s="103">
        <v>0</v>
      </c>
      <c r="AS11" s="104">
        <v>0</v>
      </c>
      <c r="AT11" s="103">
        <v>0</v>
      </c>
      <c r="AU11" s="106">
        <v>0</v>
      </c>
      <c r="AV11" s="103">
        <v>0</v>
      </c>
      <c r="AW11" s="104">
        <v>0</v>
      </c>
      <c r="AX11" s="103">
        <v>0</v>
      </c>
      <c r="AY11" s="104">
        <v>0</v>
      </c>
    </row>
    <row r="12" spans="1:51">
      <c r="A12" s="98"/>
      <c r="B12" s="98"/>
      <c r="C12" s="117"/>
      <c r="D12" s="165"/>
      <c r="E12" s="170"/>
      <c r="F12" s="167"/>
      <c r="G12" s="133"/>
      <c r="H12" s="103"/>
      <c r="I12" s="104"/>
      <c r="J12" s="103"/>
      <c r="K12" s="104"/>
      <c r="L12" s="103"/>
      <c r="M12" s="104"/>
      <c r="N12" s="103"/>
      <c r="O12" s="104"/>
      <c r="P12" s="106"/>
      <c r="Q12" s="103"/>
      <c r="R12" s="106"/>
      <c r="S12" s="103"/>
      <c r="T12" s="104"/>
      <c r="U12" s="103"/>
      <c r="V12" s="104"/>
      <c r="W12" s="103"/>
      <c r="X12" s="104"/>
      <c r="Y12" s="88"/>
      <c r="Z12" s="103"/>
      <c r="AA12" s="104"/>
      <c r="AB12" s="103"/>
      <c r="AC12" s="104"/>
      <c r="AD12" s="103"/>
      <c r="AE12" s="104"/>
      <c r="AF12" s="103"/>
      <c r="AG12" s="104"/>
      <c r="AH12" s="88"/>
      <c r="AI12" s="103"/>
      <c r="AJ12" s="104"/>
      <c r="AK12" s="103"/>
      <c r="AL12" s="104"/>
      <c r="AM12" s="103"/>
      <c r="AN12" s="104"/>
      <c r="AO12" s="103"/>
      <c r="AP12" s="104"/>
      <c r="AQ12" s="88"/>
      <c r="AR12" s="103"/>
      <c r="AS12" s="104"/>
      <c r="AT12" s="103"/>
      <c r="AU12" s="106"/>
      <c r="AV12" s="103"/>
      <c r="AW12" s="104"/>
      <c r="AX12" s="103"/>
      <c r="AY12" s="104"/>
    </row>
    <row r="13" spans="1:51">
      <c r="A13" s="98" t="s">
        <v>162</v>
      </c>
      <c r="B13" s="98">
        <v>514</v>
      </c>
      <c r="C13" s="117">
        <v>43621</v>
      </c>
      <c r="D13" s="165">
        <v>190</v>
      </c>
      <c r="E13" s="170" t="s">
        <v>148</v>
      </c>
      <c r="F13" s="167" t="s">
        <v>109</v>
      </c>
      <c r="G13" s="133" t="s">
        <v>65</v>
      </c>
      <c r="H13" s="103">
        <v>0</v>
      </c>
      <c r="I13" s="104">
        <v>0</v>
      </c>
      <c r="J13" s="103">
        <v>0</v>
      </c>
      <c r="K13" s="104">
        <v>0</v>
      </c>
      <c r="L13" s="103">
        <v>-6.5</v>
      </c>
      <c r="M13" s="104">
        <v>-6.5</v>
      </c>
      <c r="N13" s="103">
        <v>-6.5</v>
      </c>
      <c r="O13" s="104">
        <v>-6.5</v>
      </c>
      <c r="P13" s="106"/>
      <c r="Q13" s="103">
        <v>0</v>
      </c>
      <c r="R13" s="106">
        <v>0</v>
      </c>
      <c r="S13" s="103">
        <v>0</v>
      </c>
      <c r="T13" s="104">
        <v>0</v>
      </c>
      <c r="U13" s="103">
        <v>-6.6</v>
      </c>
      <c r="V13" s="104">
        <v>-6.6</v>
      </c>
      <c r="W13" s="103">
        <v>-6.6</v>
      </c>
      <c r="X13" s="104">
        <v>-6.6</v>
      </c>
      <c r="Y13" s="88"/>
      <c r="Z13" s="103">
        <v>0</v>
      </c>
      <c r="AA13" s="104">
        <v>0</v>
      </c>
      <c r="AB13" s="103">
        <v>0</v>
      </c>
      <c r="AC13" s="104">
        <v>0</v>
      </c>
      <c r="AD13" s="103">
        <v>-6.7</v>
      </c>
      <c r="AE13" s="104">
        <v>-6.7</v>
      </c>
      <c r="AF13" s="103">
        <v>-6.7</v>
      </c>
      <c r="AG13" s="104">
        <v>-6.7</v>
      </c>
      <c r="AH13" s="88"/>
      <c r="AI13" s="103">
        <v>0</v>
      </c>
      <c r="AJ13" s="104">
        <v>0</v>
      </c>
      <c r="AK13" s="103">
        <v>0</v>
      </c>
      <c r="AL13" s="104">
        <v>0</v>
      </c>
      <c r="AM13" s="103">
        <v>-6.8</v>
      </c>
      <c r="AN13" s="104">
        <v>-6.8</v>
      </c>
      <c r="AO13" s="103">
        <v>-6.8</v>
      </c>
      <c r="AP13" s="104">
        <v>-6.8</v>
      </c>
      <c r="AQ13" s="88"/>
      <c r="AR13" s="103">
        <v>0</v>
      </c>
      <c r="AS13" s="104">
        <v>0</v>
      </c>
      <c r="AT13" s="103">
        <v>0</v>
      </c>
      <c r="AU13" s="106">
        <v>0</v>
      </c>
      <c r="AV13" s="103">
        <v>-6.9</v>
      </c>
      <c r="AW13" s="104">
        <v>-6.9</v>
      </c>
      <c r="AX13" s="103">
        <v>-6.9</v>
      </c>
      <c r="AY13" s="104">
        <v>-6.9</v>
      </c>
    </row>
    <row r="14" spans="1:51">
      <c r="A14" s="98"/>
      <c r="B14" s="98"/>
      <c r="C14" s="117"/>
      <c r="D14" s="165"/>
      <c r="E14" s="170"/>
      <c r="F14" s="167"/>
      <c r="G14" s="133"/>
      <c r="H14" s="103"/>
      <c r="I14" s="104"/>
      <c r="J14" s="103"/>
      <c r="K14" s="104"/>
      <c r="L14" s="103"/>
      <c r="M14" s="104"/>
      <c r="N14" s="103"/>
      <c r="O14" s="104"/>
      <c r="P14" s="106"/>
      <c r="Q14" s="103"/>
      <c r="R14" s="106"/>
      <c r="S14" s="103"/>
      <c r="T14" s="104"/>
      <c r="U14" s="103"/>
      <c r="V14" s="104"/>
      <c r="W14" s="103"/>
      <c r="X14" s="104"/>
      <c r="Y14" s="88"/>
      <c r="Z14" s="103"/>
      <c r="AA14" s="104"/>
      <c r="AB14" s="103"/>
      <c r="AC14" s="104"/>
      <c r="AD14" s="103"/>
      <c r="AE14" s="104"/>
      <c r="AF14" s="103"/>
      <c r="AG14" s="104"/>
      <c r="AH14" s="88"/>
      <c r="AI14" s="103"/>
      <c r="AJ14" s="104"/>
      <c r="AK14" s="103"/>
      <c r="AL14" s="104"/>
      <c r="AM14" s="103"/>
      <c r="AN14" s="104"/>
      <c r="AO14" s="103"/>
      <c r="AP14" s="104"/>
      <c r="AQ14" s="88"/>
      <c r="AR14" s="103"/>
      <c r="AS14" s="104"/>
      <c r="AT14" s="103"/>
      <c r="AU14" s="106"/>
      <c r="AV14" s="103"/>
      <c r="AW14" s="104"/>
      <c r="AX14" s="103"/>
      <c r="AY14" s="104"/>
    </row>
    <row r="15" spans="1:51">
      <c r="A15" s="98" t="s">
        <v>133</v>
      </c>
      <c r="B15" s="98">
        <v>29</v>
      </c>
      <c r="C15" s="117">
        <v>43489</v>
      </c>
      <c r="D15" s="165">
        <v>207</v>
      </c>
      <c r="E15" s="170" t="s">
        <v>58</v>
      </c>
      <c r="F15" s="167" t="s">
        <v>58</v>
      </c>
      <c r="G15" s="109" t="s">
        <v>49</v>
      </c>
      <c r="H15" s="103">
        <v>0</v>
      </c>
      <c r="I15" s="104">
        <v>0</v>
      </c>
      <c r="J15" s="103">
        <v>0</v>
      </c>
      <c r="K15" s="104">
        <v>0</v>
      </c>
      <c r="L15" s="103" t="s">
        <v>28</v>
      </c>
      <c r="M15" s="104" t="s">
        <v>24</v>
      </c>
      <c r="N15" s="103" t="s">
        <v>28</v>
      </c>
      <c r="O15" s="104" t="s">
        <v>24</v>
      </c>
      <c r="P15" s="106"/>
      <c r="Q15" s="103">
        <v>0</v>
      </c>
      <c r="R15" s="106">
        <v>0</v>
      </c>
      <c r="S15" s="103">
        <v>0</v>
      </c>
      <c r="T15" s="104">
        <v>0</v>
      </c>
      <c r="U15" s="103" t="s">
        <v>24</v>
      </c>
      <c r="V15" s="104" t="s">
        <v>24</v>
      </c>
      <c r="W15" s="103" t="s">
        <v>24</v>
      </c>
      <c r="X15" s="104" t="s">
        <v>24</v>
      </c>
      <c r="Y15" s="88"/>
      <c r="Z15" s="103">
        <v>0</v>
      </c>
      <c r="AA15" s="104">
        <v>0</v>
      </c>
      <c r="AB15" s="103">
        <v>0</v>
      </c>
      <c r="AC15" s="104">
        <v>0</v>
      </c>
      <c r="AD15" s="103" t="s">
        <v>24</v>
      </c>
      <c r="AE15" s="104" t="s">
        <v>24</v>
      </c>
      <c r="AF15" s="103" t="s">
        <v>24</v>
      </c>
      <c r="AG15" s="104" t="s">
        <v>24</v>
      </c>
      <c r="AH15" s="88"/>
      <c r="AI15" s="103">
        <v>0</v>
      </c>
      <c r="AJ15" s="104">
        <v>0</v>
      </c>
      <c r="AK15" s="103">
        <v>0</v>
      </c>
      <c r="AL15" s="104">
        <v>0</v>
      </c>
      <c r="AM15" s="103" t="s">
        <v>24</v>
      </c>
      <c r="AN15" s="104" t="s">
        <v>24</v>
      </c>
      <c r="AO15" s="103" t="s">
        <v>24</v>
      </c>
      <c r="AP15" s="104" t="s">
        <v>24</v>
      </c>
      <c r="AQ15" s="88"/>
      <c r="AR15" s="103">
        <v>0</v>
      </c>
      <c r="AS15" s="104">
        <v>0</v>
      </c>
      <c r="AT15" s="103">
        <v>0</v>
      </c>
      <c r="AU15" s="106">
        <v>0</v>
      </c>
      <c r="AV15" s="103" t="s">
        <v>24</v>
      </c>
      <c r="AW15" s="104" t="s">
        <v>24</v>
      </c>
      <c r="AX15" s="103" t="s">
        <v>24</v>
      </c>
      <c r="AY15" s="104" t="s">
        <v>24</v>
      </c>
    </row>
    <row r="16" spans="1:51">
      <c r="A16" s="98"/>
      <c r="B16" s="98"/>
      <c r="C16" s="117"/>
      <c r="D16" s="165"/>
      <c r="E16" s="170"/>
      <c r="F16" s="167"/>
      <c r="G16" s="109"/>
      <c r="H16" s="103"/>
      <c r="I16" s="104"/>
      <c r="J16" s="103"/>
      <c r="K16" s="104"/>
      <c r="L16" s="103"/>
      <c r="M16" s="104"/>
      <c r="N16" s="103"/>
      <c r="O16" s="104"/>
      <c r="P16" s="106"/>
      <c r="Q16" s="103"/>
      <c r="R16" s="106"/>
      <c r="S16" s="103"/>
      <c r="T16" s="104"/>
      <c r="U16" s="103"/>
      <c r="V16" s="104"/>
      <c r="W16" s="103"/>
      <c r="X16" s="104"/>
      <c r="Y16" s="88"/>
      <c r="Z16" s="103"/>
      <c r="AA16" s="104"/>
      <c r="AB16" s="103"/>
      <c r="AC16" s="104"/>
      <c r="AD16" s="103"/>
      <c r="AE16" s="104"/>
      <c r="AF16" s="103"/>
      <c r="AG16" s="104"/>
      <c r="AH16" s="88"/>
      <c r="AI16" s="103"/>
      <c r="AJ16" s="104"/>
      <c r="AK16" s="103"/>
      <c r="AL16" s="104"/>
      <c r="AM16" s="103"/>
      <c r="AN16" s="104"/>
      <c r="AO16" s="103"/>
      <c r="AP16" s="104"/>
      <c r="AQ16" s="88"/>
      <c r="AR16" s="103"/>
      <c r="AS16" s="104"/>
      <c r="AT16" s="103"/>
      <c r="AU16" s="106"/>
      <c r="AV16" s="103"/>
      <c r="AW16" s="104"/>
      <c r="AX16" s="103"/>
      <c r="AY16" s="104"/>
    </row>
    <row r="17" spans="1:51" ht="25.5">
      <c r="A17" s="98" t="s">
        <v>81</v>
      </c>
      <c r="B17" s="98">
        <v>490</v>
      </c>
      <c r="C17" s="117">
        <v>43607</v>
      </c>
      <c r="D17" s="165">
        <v>252</v>
      </c>
      <c r="E17" s="170" t="s">
        <v>141</v>
      </c>
      <c r="F17" s="167" t="s">
        <v>69</v>
      </c>
      <c r="G17" s="133" t="s">
        <v>47</v>
      </c>
      <c r="H17" s="103">
        <v>0</v>
      </c>
      <c r="I17" s="104">
        <v>0</v>
      </c>
      <c r="J17" s="103">
        <v>0</v>
      </c>
      <c r="K17" s="104">
        <v>0</v>
      </c>
      <c r="L17" s="103" t="s">
        <v>23</v>
      </c>
      <c r="M17" s="104" t="s">
        <v>23</v>
      </c>
      <c r="N17" s="103" t="s">
        <v>23</v>
      </c>
      <c r="O17" s="104" t="s">
        <v>23</v>
      </c>
      <c r="P17" s="106"/>
      <c r="Q17" s="103">
        <v>0</v>
      </c>
      <c r="R17" s="106">
        <v>0</v>
      </c>
      <c r="S17" s="103">
        <v>0</v>
      </c>
      <c r="T17" s="104">
        <v>0</v>
      </c>
      <c r="U17" s="103" t="s">
        <v>23</v>
      </c>
      <c r="V17" s="104" t="s">
        <v>23</v>
      </c>
      <c r="W17" s="103" t="s">
        <v>23</v>
      </c>
      <c r="X17" s="104" t="s">
        <v>23</v>
      </c>
      <c r="Y17" s="88"/>
      <c r="Z17" s="103">
        <v>0</v>
      </c>
      <c r="AA17" s="104">
        <v>0</v>
      </c>
      <c r="AB17" s="103">
        <v>0</v>
      </c>
      <c r="AC17" s="104">
        <v>0</v>
      </c>
      <c r="AD17" s="103" t="s">
        <v>23</v>
      </c>
      <c r="AE17" s="104" t="s">
        <v>23</v>
      </c>
      <c r="AF17" s="103" t="s">
        <v>23</v>
      </c>
      <c r="AG17" s="104" t="s">
        <v>23</v>
      </c>
      <c r="AH17" s="88"/>
      <c r="AI17" s="103">
        <v>0</v>
      </c>
      <c r="AJ17" s="104">
        <v>0</v>
      </c>
      <c r="AK17" s="103">
        <v>0</v>
      </c>
      <c r="AL17" s="104">
        <v>0</v>
      </c>
      <c r="AM17" s="103" t="s">
        <v>23</v>
      </c>
      <c r="AN17" s="104" t="s">
        <v>23</v>
      </c>
      <c r="AO17" s="103" t="s">
        <v>23</v>
      </c>
      <c r="AP17" s="104" t="s">
        <v>23</v>
      </c>
      <c r="AQ17" s="88"/>
      <c r="AR17" s="103">
        <v>0</v>
      </c>
      <c r="AS17" s="104">
        <v>0</v>
      </c>
      <c r="AT17" s="103">
        <v>0</v>
      </c>
      <c r="AU17" s="106">
        <v>0</v>
      </c>
      <c r="AV17" s="103" t="s">
        <v>23</v>
      </c>
      <c r="AW17" s="104" t="s">
        <v>23</v>
      </c>
      <c r="AX17" s="103" t="s">
        <v>23</v>
      </c>
      <c r="AY17" s="104" t="s">
        <v>23</v>
      </c>
    </row>
    <row r="18" spans="1:51">
      <c r="A18" s="98"/>
      <c r="B18" s="98"/>
      <c r="C18" s="117"/>
      <c r="D18" s="165"/>
      <c r="E18" s="170"/>
      <c r="F18" s="167"/>
      <c r="G18" s="133"/>
      <c r="H18" s="103"/>
      <c r="I18" s="104"/>
      <c r="J18" s="103"/>
      <c r="K18" s="104"/>
      <c r="L18" s="103"/>
      <c r="M18" s="104"/>
      <c r="N18" s="103"/>
      <c r="O18" s="104"/>
      <c r="P18" s="106"/>
      <c r="Q18" s="103"/>
      <c r="R18" s="106"/>
      <c r="S18" s="103"/>
      <c r="T18" s="104"/>
      <c r="U18" s="103"/>
      <c r="V18" s="104"/>
      <c r="W18" s="103"/>
      <c r="X18" s="104"/>
      <c r="Y18" s="88"/>
      <c r="Z18" s="103"/>
      <c r="AA18" s="104"/>
      <c r="AB18" s="103"/>
      <c r="AC18" s="104"/>
      <c r="AD18" s="103"/>
      <c r="AE18" s="104"/>
      <c r="AF18" s="103"/>
      <c r="AG18" s="104"/>
      <c r="AH18" s="88"/>
      <c r="AI18" s="103"/>
      <c r="AJ18" s="104"/>
      <c r="AK18" s="103"/>
      <c r="AL18" s="104"/>
      <c r="AM18" s="103"/>
      <c r="AN18" s="104"/>
      <c r="AO18" s="103"/>
      <c r="AP18" s="104"/>
      <c r="AQ18" s="88"/>
      <c r="AR18" s="103"/>
      <c r="AS18" s="104"/>
      <c r="AT18" s="103"/>
      <c r="AU18" s="106"/>
      <c r="AV18" s="103"/>
      <c r="AW18" s="104"/>
      <c r="AX18" s="103"/>
      <c r="AY18" s="104"/>
    </row>
    <row r="19" spans="1:51">
      <c r="A19" s="98" t="s">
        <v>80</v>
      </c>
      <c r="B19" s="98">
        <v>487</v>
      </c>
      <c r="C19" s="117">
        <v>43607</v>
      </c>
      <c r="D19" s="165">
        <v>310</v>
      </c>
      <c r="E19" s="175" t="s">
        <v>68</v>
      </c>
      <c r="F19" s="167" t="s">
        <v>68</v>
      </c>
      <c r="G19" s="133" t="s">
        <v>47</v>
      </c>
      <c r="H19" s="103" t="s">
        <v>23</v>
      </c>
      <c r="I19" s="104" t="s">
        <v>23</v>
      </c>
      <c r="J19" s="103" t="s">
        <v>23</v>
      </c>
      <c r="K19" s="104" t="s">
        <v>23</v>
      </c>
      <c r="L19" s="103" t="s">
        <v>23</v>
      </c>
      <c r="M19" s="104" t="s">
        <v>23</v>
      </c>
      <c r="N19" s="103" t="s">
        <v>23</v>
      </c>
      <c r="O19" s="104" t="s">
        <v>23</v>
      </c>
      <c r="P19" s="106"/>
      <c r="Q19" s="103" t="s">
        <v>23</v>
      </c>
      <c r="R19" s="106" t="s">
        <v>23</v>
      </c>
      <c r="S19" s="103" t="s">
        <v>23</v>
      </c>
      <c r="T19" s="104" t="s">
        <v>23</v>
      </c>
      <c r="U19" s="103" t="s">
        <v>23</v>
      </c>
      <c r="V19" s="104" t="s">
        <v>23</v>
      </c>
      <c r="W19" s="103" t="s">
        <v>23</v>
      </c>
      <c r="X19" s="104" t="s">
        <v>23</v>
      </c>
      <c r="Y19" s="88"/>
      <c r="Z19" s="103" t="s">
        <v>23</v>
      </c>
      <c r="AA19" s="104" t="s">
        <v>23</v>
      </c>
      <c r="AB19" s="103" t="s">
        <v>23</v>
      </c>
      <c r="AC19" s="104" t="s">
        <v>23</v>
      </c>
      <c r="AD19" s="103" t="s">
        <v>23</v>
      </c>
      <c r="AE19" s="104" t="s">
        <v>23</v>
      </c>
      <c r="AF19" s="103" t="s">
        <v>23</v>
      </c>
      <c r="AG19" s="104" t="s">
        <v>23</v>
      </c>
      <c r="AH19" s="88"/>
      <c r="AI19" s="103" t="s">
        <v>23</v>
      </c>
      <c r="AJ19" s="104" t="s">
        <v>23</v>
      </c>
      <c r="AK19" s="103" t="s">
        <v>23</v>
      </c>
      <c r="AL19" s="104" t="s">
        <v>23</v>
      </c>
      <c r="AM19" s="103" t="s">
        <v>23</v>
      </c>
      <c r="AN19" s="104" t="s">
        <v>23</v>
      </c>
      <c r="AO19" s="103" t="s">
        <v>23</v>
      </c>
      <c r="AP19" s="104" t="s">
        <v>23</v>
      </c>
      <c r="AQ19" s="88"/>
      <c r="AR19" s="103" t="s">
        <v>23</v>
      </c>
      <c r="AS19" s="104" t="s">
        <v>23</v>
      </c>
      <c r="AT19" s="103" t="s">
        <v>23</v>
      </c>
      <c r="AU19" s="106" t="s">
        <v>23</v>
      </c>
      <c r="AV19" s="103" t="s">
        <v>23</v>
      </c>
      <c r="AW19" s="104" t="s">
        <v>23</v>
      </c>
      <c r="AX19" s="103" t="s">
        <v>23</v>
      </c>
      <c r="AY19" s="104" t="s">
        <v>23</v>
      </c>
    </row>
    <row r="20" spans="1:51">
      <c r="A20" s="98"/>
      <c r="B20" s="98"/>
      <c r="C20" s="117"/>
      <c r="D20" s="165"/>
      <c r="E20" s="175"/>
      <c r="F20" s="167"/>
      <c r="G20" s="133"/>
      <c r="H20" s="103"/>
      <c r="I20" s="104"/>
      <c r="J20" s="103"/>
      <c r="K20" s="104"/>
      <c r="L20" s="103"/>
      <c r="M20" s="104"/>
      <c r="N20" s="103"/>
      <c r="O20" s="104"/>
      <c r="P20" s="106"/>
      <c r="Q20" s="103"/>
      <c r="R20" s="106"/>
      <c r="S20" s="103"/>
      <c r="T20" s="104"/>
      <c r="U20" s="103"/>
      <c r="V20" s="104"/>
      <c r="W20" s="103"/>
      <c r="X20" s="104"/>
      <c r="Y20" s="88"/>
      <c r="Z20" s="103"/>
      <c r="AA20" s="104"/>
      <c r="AB20" s="103"/>
      <c r="AC20" s="104"/>
      <c r="AD20" s="103"/>
      <c r="AE20" s="104"/>
      <c r="AF20" s="103"/>
      <c r="AG20" s="104"/>
      <c r="AH20" s="88"/>
      <c r="AI20" s="103"/>
      <c r="AJ20" s="104"/>
      <c r="AK20" s="103"/>
      <c r="AL20" s="104"/>
      <c r="AM20" s="103"/>
      <c r="AN20" s="104"/>
      <c r="AO20" s="103"/>
      <c r="AP20" s="104"/>
      <c r="AQ20" s="88"/>
      <c r="AR20" s="103"/>
      <c r="AS20" s="104"/>
      <c r="AT20" s="103"/>
      <c r="AU20" s="106"/>
      <c r="AV20" s="103"/>
      <c r="AW20" s="104"/>
      <c r="AX20" s="103"/>
      <c r="AY20" s="104"/>
    </row>
    <row r="21" spans="1:51">
      <c r="A21" s="98" t="s">
        <v>86</v>
      </c>
      <c r="B21" s="98">
        <v>517</v>
      </c>
      <c r="C21" s="117">
        <v>43628</v>
      </c>
      <c r="D21" s="165">
        <v>337</v>
      </c>
      <c r="E21" s="170" t="s">
        <v>149</v>
      </c>
      <c r="F21" s="167" t="s">
        <v>75</v>
      </c>
      <c r="G21" s="133" t="s">
        <v>52</v>
      </c>
      <c r="H21" s="103">
        <v>2.7</v>
      </c>
      <c r="I21" s="104">
        <v>-2.1</v>
      </c>
      <c r="J21" s="103">
        <v>0.3</v>
      </c>
      <c r="K21" s="104">
        <v>1.7</v>
      </c>
      <c r="L21" s="103">
        <v>0</v>
      </c>
      <c r="M21" s="104">
        <v>0.2</v>
      </c>
      <c r="N21" s="103">
        <v>3</v>
      </c>
      <c r="O21" s="104">
        <v>-0.2</v>
      </c>
      <c r="P21" s="106"/>
      <c r="Q21" s="103">
        <v>-0.7</v>
      </c>
      <c r="R21" s="106">
        <v>-2.1</v>
      </c>
      <c r="S21" s="103">
        <v>0.7</v>
      </c>
      <c r="T21" s="104">
        <v>1.7</v>
      </c>
      <c r="U21" s="103">
        <v>0</v>
      </c>
      <c r="V21" s="104">
        <v>0.2</v>
      </c>
      <c r="W21" s="103">
        <v>0</v>
      </c>
      <c r="X21" s="104">
        <v>-0.2</v>
      </c>
      <c r="Y21" s="88"/>
      <c r="Z21" s="103">
        <v>-0.7</v>
      </c>
      <c r="AA21" s="104">
        <v>-2</v>
      </c>
      <c r="AB21" s="103">
        <v>0.7</v>
      </c>
      <c r="AC21" s="104">
        <v>1.6</v>
      </c>
      <c r="AD21" s="103">
        <v>0</v>
      </c>
      <c r="AE21" s="104">
        <v>0.2</v>
      </c>
      <c r="AF21" s="103">
        <v>0</v>
      </c>
      <c r="AG21" s="104">
        <v>-0.2</v>
      </c>
      <c r="AH21" s="88"/>
      <c r="AI21" s="103">
        <v>-1.2</v>
      </c>
      <c r="AJ21" s="104">
        <v>-2</v>
      </c>
      <c r="AK21" s="103">
        <v>1.1000000000000001</v>
      </c>
      <c r="AL21" s="104">
        <v>1.6</v>
      </c>
      <c r="AM21" s="103">
        <v>0.1</v>
      </c>
      <c r="AN21" s="104">
        <v>0.2</v>
      </c>
      <c r="AO21" s="103">
        <v>0</v>
      </c>
      <c r="AP21" s="104">
        <v>-0.2</v>
      </c>
      <c r="AQ21" s="88"/>
      <c r="AR21" s="103">
        <v>-2</v>
      </c>
      <c r="AS21" s="104">
        <v>-2</v>
      </c>
      <c r="AT21" s="103">
        <v>1.6</v>
      </c>
      <c r="AU21" s="106">
        <v>1.6</v>
      </c>
      <c r="AV21" s="103">
        <v>0.2</v>
      </c>
      <c r="AW21" s="104">
        <v>0.2</v>
      </c>
      <c r="AX21" s="103">
        <v>-0.2</v>
      </c>
      <c r="AY21" s="104">
        <v>-0.2</v>
      </c>
    </row>
    <row r="22" spans="1:51">
      <c r="A22" s="98"/>
      <c r="B22" s="98"/>
      <c r="C22" s="117"/>
      <c r="D22" s="165"/>
      <c r="E22" s="170"/>
      <c r="F22" s="167"/>
      <c r="G22" s="133"/>
      <c r="H22" s="103"/>
      <c r="I22" s="104"/>
      <c r="J22" s="103"/>
      <c r="K22" s="104"/>
      <c r="L22" s="103"/>
      <c r="M22" s="104"/>
      <c r="N22" s="103"/>
      <c r="O22" s="104"/>
      <c r="P22" s="106"/>
      <c r="Q22" s="103"/>
      <c r="R22" s="106"/>
      <c r="S22" s="103"/>
      <c r="T22" s="104"/>
      <c r="U22" s="103"/>
      <c r="V22" s="104"/>
      <c r="W22" s="103"/>
      <c r="X22" s="104"/>
      <c r="Y22" s="88"/>
      <c r="Z22" s="103"/>
      <c r="AA22" s="104"/>
      <c r="AB22" s="103"/>
      <c r="AC22" s="104"/>
      <c r="AD22" s="103"/>
      <c r="AE22" s="104"/>
      <c r="AF22" s="103"/>
      <c r="AG22" s="104"/>
      <c r="AH22" s="88"/>
      <c r="AI22" s="103"/>
      <c r="AJ22" s="104"/>
      <c r="AK22" s="103"/>
      <c r="AL22" s="104"/>
      <c r="AM22" s="103"/>
      <c r="AN22" s="104"/>
      <c r="AO22" s="103"/>
      <c r="AP22" s="104"/>
      <c r="AQ22" s="88"/>
      <c r="AR22" s="103"/>
      <c r="AS22" s="104"/>
      <c r="AT22" s="103"/>
      <c r="AU22" s="106"/>
      <c r="AV22" s="103"/>
      <c r="AW22" s="104"/>
      <c r="AX22" s="103"/>
      <c r="AY22" s="104"/>
    </row>
    <row r="23" spans="1:51">
      <c r="A23" s="98" t="s">
        <v>180</v>
      </c>
      <c r="B23" s="98">
        <v>540</v>
      </c>
      <c r="C23" s="117">
        <v>43628</v>
      </c>
      <c r="D23" s="165">
        <v>385</v>
      </c>
      <c r="E23" s="170" t="s">
        <v>137</v>
      </c>
      <c r="F23" s="167" t="s">
        <v>123</v>
      </c>
      <c r="G23" s="133" t="s">
        <v>49</v>
      </c>
      <c r="H23" s="103">
        <v>0</v>
      </c>
      <c r="I23" s="104">
        <v>0</v>
      </c>
      <c r="J23" s="103">
        <v>0</v>
      </c>
      <c r="K23" s="104">
        <v>0</v>
      </c>
      <c r="L23" s="103" t="s">
        <v>28</v>
      </c>
      <c r="M23" s="104" t="s">
        <v>28</v>
      </c>
      <c r="N23" s="103" t="s">
        <v>28</v>
      </c>
      <c r="O23" s="104" t="s">
        <v>28</v>
      </c>
      <c r="P23" s="106"/>
      <c r="Q23" s="103">
        <v>0</v>
      </c>
      <c r="R23" s="106">
        <v>0</v>
      </c>
      <c r="S23" s="103">
        <v>0</v>
      </c>
      <c r="T23" s="104">
        <v>0</v>
      </c>
      <c r="U23" s="103" t="s">
        <v>28</v>
      </c>
      <c r="V23" s="104" t="s">
        <v>28</v>
      </c>
      <c r="W23" s="103" t="s">
        <v>28</v>
      </c>
      <c r="X23" s="104" t="s">
        <v>28</v>
      </c>
      <c r="Y23" s="88"/>
      <c r="Z23" s="103">
        <v>0</v>
      </c>
      <c r="AA23" s="104">
        <v>0</v>
      </c>
      <c r="AB23" s="103">
        <v>0</v>
      </c>
      <c r="AC23" s="104">
        <v>0</v>
      </c>
      <c r="AD23" s="103" t="s">
        <v>28</v>
      </c>
      <c r="AE23" s="104" t="s">
        <v>28</v>
      </c>
      <c r="AF23" s="103" t="s">
        <v>28</v>
      </c>
      <c r="AG23" s="104" t="s">
        <v>28</v>
      </c>
      <c r="AH23" s="88"/>
      <c r="AI23" s="103">
        <v>0</v>
      </c>
      <c r="AJ23" s="104">
        <v>0</v>
      </c>
      <c r="AK23" s="103">
        <v>0</v>
      </c>
      <c r="AL23" s="104">
        <v>0</v>
      </c>
      <c r="AM23" s="103" t="s">
        <v>28</v>
      </c>
      <c r="AN23" s="104" t="s">
        <v>28</v>
      </c>
      <c r="AO23" s="103" t="s">
        <v>28</v>
      </c>
      <c r="AP23" s="104" t="s">
        <v>28</v>
      </c>
      <c r="AQ23" s="88"/>
      <c r="AR23" s="103">
        <v>0</v>
      </c>
      <c r="AS23" s="104">
        <v>0</v>
      </c>
      <c r="AT23" s="103">
        <v>0</v>
      </c>
      <c r="AU23" s="106">
        <v>0</v>
      </c>
      <c r="AV23" s="103" t="s">
        <v>28</v>
      </c>
      <c r="AW23" s="104" t="s">
        <v>28</v>
      </c>
      <c r="AX23" s="103" t="s">
        <v>28</v>
      </c>
      <c r="AY23" s="104" t="s">
        <v>28</v>
      </c>
    </row>
    <row r="24" spans="1:51">
      <c r="A24" s="98" t="s">
        <v>180</v>
      </c>
      <c r="B24" s="98">
        <v>540</v>
      </c>
      <c r="C24" s="117">
        <v>43628</v>
      </c>
      <c r="D24" s="165">
        <v>385</v>
      </c>
      <c r="E24" s="170" t="s">
        <v>137</v>
      </c>
      <c r="F24" s="167" t="s">
        <v>113</v>
      </c>
      <c r="G24" s="133" t="s">
        <v>49</v>
      </c>
      <c r="H24" s="103">
        <v>0</v>
      </c>
      <c r="I24" s="104">
        <v>0</v>
      </c>
      <c r="J24" s="103">
        <v>0</v>
      </c>
      <c r="K24" s="104">
        <v>0</v>
      </c>
      <c r="L24" s="103" t="s">
        <v>28</v>
      </c>
      <c r="M24" s="104" t="s">
        <v>28</v>
      </c>
      <c r="N24" s="103" t="s">
        <v>28</v>
      </c>
      <c r="O24" s="104" t="s">
        <v>28</v>
      </c>
      <c r="P24" s="106"/>
      <c r="Q24" s="103">
        <v>0</v>
      </c>
      <c r="R24" s="106">
        <v>0</v>
      </c>
      <c r="S24" s="103">
        <v>0</v>
      </c>
      <c r="T24" s="104">
        <v>0</v>
      </c>
      <c r="U24" s="103" t="s">
        <v>28</v>
      </c>
      <c r="V24" s="104" t="s">
        <v>28</v>
      </c>
      <c r="W24" s="103" t="s">
        <v>28</v>
      </c>
      <c r="X24" s="104" t="s">
        <v>28</v>
      </c>
      <c r="Y24" s="88"/>
      <c r="Z24" s="103">
        <v>0</v>
      </c>
      <c r="AA24" s="104">
        <v>0</v>
      </c>
      <c r="AB24" s="103">
        <v>0</v>
      </c>
      <c r="AC24" s="104">
        <v>0</v>
      </c>
      <c r="AD24" s="103" t="s">
        <v>28</v>
      </c>
      <c r="AE24" s="104" t="s">
        <v>28</v>
      </c>
      <c r="AF24" s="103" t="s">
        <v>28</v>
      </c>
      <c r="AG24" s="104" t="s">
        <v>28</v>
      </c>
      <c r="AH24" s="88"/>
      <c r="AI24" s="103">
        <v>0</v>
      </c>
      <c r="AJ24" s="104">
        <v>0</v>
      </c>
      <c r="AK24" s="103">
        <v>0</v>
      </c>
      <c r="AL24" s="104">
        <v>0</v>
      </c>
      <c r="AM24" s="103" t="s">
        <v>28</v>
      </c>
      <c r="AN24" s="104" t="s">
        <v>28</v>
      </c>
      <c r="AO24" s="103" t="s">
        <v>28</v>
      </c>
      <c r="AP24" s="104" t="s">
        <v>28</v>
      </c>
      <c r="AQ24" s="88"/>
      <c r="AR24" s="103">
        <v>0</v>
      </c>
      <c r="AS24" s="104">
        <v>0</v>
      </c>
      <c r="AT24" s="103">
        <v>0</v>
      </c>
      <c r="AU24" s="106">
        <v>0</v>
      </c>
      <c r="AV24" s="103" t="s">
        <v>28</v>
      </c>
      <c r="AW24" s="104" t="s">
        <v>28</v>
      </c>
      <c r="AX24" s="103" t="s">
        <v>28</v>
      </c>
      <c r="AY24" s="104" t="s">
        <v>28</v>
      </c>
    </row>
    <row r="25" spans="1:51">
      <c r="A25" s="98" t="s">
        <v>180</v>
      </c>
      <c r="B25" s="98">
        <v>540</v>
      </c>
      <c r="C25" s="117">
        <v>43628</v>
      </c>
      <c r="D25" s="165">
        <v>385</v>
      </c>
      <c r="E25" s="170" t="s">
        <v>137</v>
      </c>
      <c r="F25" s="167" t="s">
        <v>114</v>
      </c>
      <c r="G25" s="133" t="s">
        <v>49</v>
      </c>
      <c r="H25" s="103">
        <v>0</v>
      </c>
      <c r="I25" s="104">
        <v>0</v>
      </c>
      <c r="J25" s="103">
        <v>0</v>
      </c>
      <c r="K25" s="104">
        <v>0</v>
      </c>
      <c r="L25" s="103" t="s">
        <v>27</v>
      </c>
      <c r="M25" s="104" t="s">
        <v>27</v>
      </c>
      <c r="N25" s="103" t="s">
        <v>27</v>
      </c>
      <c r="O25" s="104" t="s">
        <v>27</v>
      </c>
      <c r="P25" s="106"/>
      <c r="Q25" s="103">
        <v>0</v>
      </c>
      <c r="R25" s="106">
        <v>0</v>
      </c>
      <c r="S25" s="103">
        <v>0</v>
      </c>
      <c r="T25" s="104">
        <v>0</v>
      </c>
      <c r="U25" s="103" t="s">
        <v>27</v>
      </c>
      <c r="V25" s="104" t="s">
        <v>27</v>
      </c>
      <c r="W25" s="103" t="s">
        <v>27</v>
      </c>
      <c r="X25" s="104" t="s">
        <v>27</v>
      </c>
      <c r="Y25" s="88"/>
      <c r="Z25" s="103">
        <v>0</v>
      </c>
      <c r="AA25" s="104">
        <v>0</v>
      </c>
      <c r="AB25" s="103">
        <v>0</v>
      </c>
      <c r="AC25" s="104">
        <v>0</v>
      </c>
      <c r="AD25" s="103" t="s">
        <v>27</v>
      </c>
      <c r="AE25" s="104" t="s">
        <v>27</v>
      </c>
      <c r="AF25" s="103" t="s">
        <v>27</v>
      </c>
      <c r="AG25" s="104" t="s">
        <v>27</v>
      </c>
      <c r="AH25" s="88"/>
      <c r="AI25" s="103">
        <v>0</v>
      </c>
      <c r="AJ25" s="104">
        <v>0</v>
      </c>
      <c r="AK25" s="103">
        <v>0</v>
      </c>
      <c r="AL25" s="104">
        <v>0</v>
      </c>
      <c r="AM25" s="103" t="s">
        <v>27</v>
      </c>
      <c r="AN25" s="104" t="s">
        <v>27</v>
      </c>
      <c r="AO25" s="103" t="s">
        <v>27</v>
      </c>
      <c r="AP25" s="104" t="s">
        <v>27</v>
      </c>
      <c r="AQ25" s="88"/>
      <c r="AR25" s="103">
        <v>0</v>
      </c>
      <c r="AS25" s="104">
        <v>0</v>
      </c>
      <c r="AT25" s="103">
        <v>0</v>
      </c>
      <c r="AU25" s="106">
        <v>0</v>
      </c>
      <c r="AV25" s="103" t="s">
        <v>27</v>
      </c>
      <c r="AW25" s="104" t="s">
        <v>27</v>
      </c>
      <c r="AX25" s="103" t="s">
        <v>27</v>
      </c>
      <c r="AY25" s="104" t="s">
        <v>27</v>
      </c>
    </row>
    <row r="26" spans="1:51">
      <c r="A26" s="98"/>
      <c r="B26" s="98"/>
      <c r="C26" s="117"/>
      <c r="D26" s="165"/>
      <c r="E26" s="170"/>
      <c r="F26" s="167"/>
      <c r="G26" s="133"/>
      <c r="H26" s="103"/>
      <c r="I26" s="104"/>
      <c r="J26" s="103"/>
      <c r="K26" s="104"/>
      <c r="L26" s="103"/>
      <c r="M26" s="104"/>
      <c r="N26" s="103"/>
      <c r="O26" s="104"/>
      <c r="P26" s="106"/>
      <c r="Q26" s="103"/>
      <c r="R26" s="106"/>
      <c r="S26" s="103"/>
      <c r="T26" s="104"/>
      <c r="U26" s="103"/>
      <c r="V26" s="104"/>
      <c r="W26" s="103"/>
      <c r="X26" s="104"/>
      <c r="Y26" s="88"/>
      <c r="Z26" s="103"/>
      <c r="AA26" s="104"/>
      <c r="AB26" s="103"/>
      <c r="AC26" s="104"/>
      <c r="AD26" s="103"/>
      <c r="AE26" s="104"/>
      <c r="AF26" s="103"/>
      <c r="AG26" s="104"/>
      <c r="AH26" s="88"/>
      <c r="AI26" s="103"/>
      <c r="AJ26" s="104"/>
      <c r="AK26" s="103"/>
      <c r="AL26" s="104"/>
      <c r="AM26" s="103"/>
      <c r="AN26" s="104"/>
      <c r="AO26" s="103"/>
      <c r="AP26" s="104"/>
      <c r="AQ26" s="88"/>
      <c r="AR26" s="103"/>
      <c r="AS26" s="104"/>
      <c r="AT26" s="103"/>
      <c r="AU26" s="106"/>
      <c r="AV26" s="103"/>
      <c r="AW26" s="104"/>
      <c r="AX26" s="103"/>
      <c r="AY26" s="104"/>
    </row>
    <row r="27" spans="1:51">
      <c r="A27" s="98" t="s">
        <v>92</v>
      </c>
      <c r="B27" s="98">
        <v>574</v>
      </c>
      <c r="C27" s="117">
        <v>43635</v>
      </c>
      <c r="D27" s="165">
        <v>447</v>
      </c>
      <c r="E27" s="170" t="s">
        <v>150</v>
      </c>
      <c r="F27" s="167" t="s">
        <v>77</v>
      </c>
      <c r="G27" s="133" t="s">
        <v>49</v>
      </c>
      <c r="H27" s="103">
        <v>0</v>
      </c>
      <c r="I27" s="104">
        <v>0</v>
      </c>
      <c r="J27" s="103">
        <v>0</v>
      </c>
      <c r="K27" s="104">
        <v>0</v>
      </c>
      <c r="L27" s="103">
        <v>0</v>
      </c>
      <c r="M27" s="104">
        <v>0</v>
      </c>
      <c r="N27" s="103">
        <v>0</v>
      </c>
      <c r="O27" s="104">
        <v>0</v>
      </c>
      <c r="P27" s="106"/>
      <c r="Q27" s="103">
        <v>0</v>
      </c>
      <c r="R27" s="106">
        <v>0</v>
      </c>
      <c r="S27" s="103">
        <v>0</v>
      </c>
      <c r="T27" s="104">
        <v>0</v>
      </c>
      <c r="U27" s="103">
        <v>0</v>
      </c>
      <c r="V27" s="104">
        <v>0</v>
      </c>
      <c r="W27" s="103">
        <v>0</v>
      </c>
      <c r="X27" s="104">
        <v>0</v>
      </c>
      <c r="Y27" s="88"/>
      <c r="Z27" s="103">
        <v>0</v>
      </c>
      <c r="AA27" s="104">
        <v>0</v>
      </c>
      <c r="AB27" s="103">
        <v>0</v>
      </c>
      <c r="AC27" s="104">
        <v>0</v>
      </c>
      <c r="AD27" s="103">
        <v>0</v>
      </c>
      <c r="AE27" s="104">
        <v>0</v>
      </c>
      <c r="AF27" s="103">
        <v>0</v>
      </c>
      <c r="AG27" s="104">
        <v>0</v>
      </c>
      <c r="AH27" s="88"/>
      <c r="AI27" s="103">
        <v>0</v>
      </c>
      <c r="AJ27" s="104">
        <v>0</v>
      </c>
      <c r="AK27" s="103">
        <v>0</v>
      </c>
      <c r="AL27" s="104">
        <v>0</v>
      </c>
      <c r="AM27" s="103">
        <v>0</v>
      </c>
      <c r="AN27" s="104">
        <v>0</v>
      </c>
      <c r="AO27" s="103">
        <v>0</v>
      </c>
      <c r="AP27" s="104">
        <v>0</v>
      </c>
      <c r="AQ27" s="88"/>
      <c r="AR27" s="103">
        <v>0</v>
      </c>
      <c r="AS27" s="104">
        <v>0</v>
      </c>
      <c r="AT27" s="103">
        <v>0</v>
      </c>
      <c r="AU27" s="106">
        <v>0</v>
      </c>
      <c r="AV27" s="103">
        <v>0</v>
      </c>
      <c r="AW27" s="104">
        <v>0</v>
      </c>
      <c r="AX27" s="103">
        <v>0</v>
      </c>
      <c r="AY27" s="104">
        <v>0</v>
      </c>
    </row>
    <row r="28" spans="1:51">
      <c r="A28" s="98"/>
      <c r="B28" s="98"/>
      <c r="C28" s="117"/>
      <c r="D28" s="165"/>
      <c r="E28" s="170"/>
      <c r="F28" s="167"/>
      <c r="G28" s="133"/>
      <c r="H28" s="103"/>
      <c r="I28" s="104"/>
      <c r="J28" s="103"/>
      <c r="K28" s="104"/>
      <c r="L28" s="103"/>
      <c r="M28" s="104"/>
      <c r="N28" s="103"/>
      <c r="O28" s="104"/>
      <c r="P28" s="106"/>
      <c r="Q28" s="103"/>
      <c r="R28" s="106"/>
      <c r="S28" s="103"/>
      <c r="T28" s="104"/>
      <c r="U28" s="103"/>
      <c r="V28" s="104"/>
      <c r="W28" s="103"/>
      <c r="X28" s="104"/>
      <c r="Y28" s="88"/>
      <c r="Z28" s="103"/>
      <c r="AA28" s="104"/>
      <c r="AB28" s="103"/>
      <c r="AC28" s="104"/>
      <c r="AD28" s="103"/>
      <c r="AE28" s="104"/>
      <c r="AF28" s="103"/>
      <c r="AG28" s="104"/>
      <c r="AH28" s="88"/>
      <c r="AI28" s="103"/>
      <c r="AJ28" s="104"/>
      <c r="AK28" s="103"/>
      <c r="AL28" s="104"/>
      <c r="AM28" s="103"/>
      <c r="AN28" s="104"/>
      <c r="AO28" s="103"/>
      <c r="AP28" s="104"/>
      <c r="AQ28" s="88"/>
      <c r="AR28" s="103"/>
      <c r="AS28" s="104"/>
      <c r="AT28" s="103"/>
      <c r="AU28" s="106"/>
      <c r="AV28" s="103"/>
      <c r="AW28" s="104"/>
      <c r="AX28" s="103"/>
      <c r="AY28" s="104"/>
    </row>
    <row r="29" spans="1:51">
      <c r="A29" s="98" t="s">
        <v>88</v>
      </c>
      <c r="B29" s="98">
        <v>533</v>
      </c>
      <c r="C29" s="117">
        <v>43628</v>
      </c>
      <c r="D29" s="165">
        <v>475</v>
      </c>
      <c r="E29" s="170" t="s">
        <v>151</v>
      </c>
      <c r="F29" s="167" t="s">
        <v>110</v>
      </c>
      <c r="G29" s="133" t="s">
        <v>47</v>
      </c>
      <c r="H29" s="103">
        <v>0</v>
      </c>
      <c r="I29" s="104">
        <v>0</v>
      </c>
      <c r="J29" s="103">
        <v>0</v>
      </c>
      <c r="K29" s="104" t="s">
        <v>25</v>
      </c>
      <c r="L29" s="103">
        <v>0</v>
      </c>
      <c r="M29" s="104" t="s">
        <v>25</v>
      </c>
      <c r="N29" s="103">
        <v>0</v>
      </c>
      <c r="O29" s="104" t="s">
        <v>25</v>
      </c>
      <c r="P29" s="106"/>
      <c r="Q29" s="103">
        <v>0</v>
      </c>
      <c r="R29" s="106">
        <v>0</v>
      </c>
      <c r="S29" s="103">
        <v>0</v>
      </c>
      <c r="T29" s="104" t="s">
        <v>25</v>
      </c>
      <c r="U29" s="103">
        <v>0</v>
      </c>
      <c r="V29" s="104" t="s">
        <v>25</v>
      </c>
      <c r="W29" s="103">
        <v>0</v>
      </c>
      <c r="X29" s="104" t="s">
        <v>25</v>
      </c>
      <c r="Y29" s="88"/>
      <c r="Z29" s="103">
        <v>0</v>
      </c>
      <c r="AA29" s="104">
        <v>0</v>
      </c>
      <c r="AB29" s="103">
        <v>0</v>
      </c>
      <c r="AC29" s="104" t="s">
        <v>25</v>
      </c>
      <c r="AD29" s="103">
        <v>0</v>
      </c>
      <c r="AE29" s="104" t="s">
        <v>25</v>
      </c>
      <c r="AF29" s="103">
        <v>0</v>
      </c>
      <c r="AG29" s="104" t="s">
        <v>25</v>
      </c>
      <c r="AH29" s="88"/>
      <c r="AI29" s="103">
        <v>0</v>
      </c>
      <c r="AJ29" s="104">
        <v>0</v>
      </c>
      <c r="AK29" s="103">
        <v>0</v>
      </c>
      <c r="AL29" s="104" t="s">
        <v>25</v>
      </c>
      <c r="AM29" s="103">
        <v>0</v>
      </c>
      <c r="AN29" s="104" t="s">
        <v>25</v>
      </c>
      <c r="AO29" s="103">
        <v>0</v>
      </c>
      <c r="AP29" s="104" t="s">
        <v>25</v>
      </c>
      <c r="AQ29" s="88"/>
      <c r="AR29" s="103">
        <v>0</v>
      </c>
      <c r="AS29" s="104">
        <v>0</v>
      </c>
      <c r="AT29" s="103" t="s">
        <v>25</v>
      </c>
      <c r="AU29" s="106" t="s">
        <v>25</v>
      </c>
      <c r="AV29" s="103" t="s">
        <v>25</v>
      </c>
      <c r="AW29" s="104" t="s">
        <v>25</v>
      </c>
      <c r="AX29" s="103" t="s">
        <v>25</v>
      </c>
      <c r="AY29" s="104" t="s">
        <v>25</v>
      </c>
    </row>
    <row r="30" spans="1:51">
      <c r="A30" s="98" t="s">
        <v>88</v>
      </c>
      <c r="B30" s="98">
        <v>533</v>
      </c>
      <c r="C30" s="117">
        <v>43628</v>
      </c>
      <c r="D30" s="165">
        <v>475</v>
      </c>
      <c r="E30" s="170" t="s">
        <v>151</v>
      </c>
      <c r="F30" s="167" t="s">
        <v>111</v>
      </c>
      <c r="G30" s="133" t="s">
        <v>47</v>
      </c>
      <c r="H30" s="103">
        <v>0</v>
      </c>
      <c r="I30" s="104">
        <v>0</v>
      </c>
      <c r="J30" s="103">
        <v>0</v>
      </c>
      <c r="K30" s="104" t="s">
        <v>22</v>
      </c>
      <c r="L30" s="103">
        <v>0</v>
      </c>
      <c r="M30" s="104">
        <v>0</v>
      </c>
      <c r="N30" s="103">
        <v>0</v>
      </c>
      <c r="O30" s="104" t="s">
        <v>22</v>
      </c>
      <c r="P30" s="106"/>
      <c r="Q30" s="103">
        <v>0</v>
      </c>
      <c r="R30" s="106">
        <v>0</v>
      </c>
      <c r="S30" s="103">
        <v>0</v>
      </c>
      <c r="T30" s="104" t="s">
        <v>22</v>
      </c>
      <c r="U30" s="103">
        <v>0</v>
      </c>
      <c r="V30" s="104">
        <v>0</v>
      </c>
      <c r="W30" s="103">
        <v>0</v>
      </c>
      <c r="X30" s="104" t="s">
        <v>22</v>
      </c>
      <c r="Y30" s="88"/>
      <c r="Z30" s="103">
        <v>0</v>
      </c>
      <c r="AA30" s="104">
        <v>0</v>
      </c>
      <c r="AB30" s="103">
        <v>0</v>
      </c>
      <c r="AC30" s="104" t="s">
        <v>22</v>
      </c>
      <c r="AD30" s="103">
        <v>0</v>
      </c>
      <c r="AE30" s="104">
        <v>0</v>
      </c>
      <c r="AF30" s="103">
        <v>0</v>
      </c>
      <c r="AG30" s="104" t="s">
        <v>22</v>
      </c>
      <c r="AH30" s="88"/>
      <c r="AI30" s="103">
        <v>0</v>
      </c>
      <c r="AJ30" s="104">
        <v>0</v>
      </c>
      <c r="AK30" s="103">
        <v>0</v>
      </c>
      <c r="AL30" s="104" t="s">
        <v>22</v>
      </c>
      <c r="AM30" s="103">
        <v>0</v>
      </c>
      <c r="AN30" s="104">
        <v>0</v>
      </c>
      <c r="AO30" s="103">
        <v>0</v>
      </c>
      <c r="AP30" s="104" t="s">
        <v>22</v>
      </c>
      <c r="AQ30" s="88"/>
      <c r="AR30" s="103">
        <v>0</v>
      </c>
      <c r="AS30" s="104">
        <v>0</v>
      </c>
      <c r="AT30" s="103" t="s">
        <v>22</v>
      </c>
      <c r="AU30" s="106" t="s">
        <v>22</v>
      </c>
      <c r="AV30" s="103">
        <v>0</v>
      </c>
      <c r="AW30" s="104">
        <v>0</v>
      </c>
      <c r="AX30" s="103" t="s">
        <v>22</v>
      </c>
      <c r="AY30" s="104" t="s">
        <v>22</v>
      </c>
    </row>
    <row r="31" spans="1:51">
      <c r="A31" s="98"/>
      <c r="B31" s="98"/>
      <c r="C31" s="117"/>
      <c r="D31" s="165"/>
      <c r="E31" s="170"/>
      <c r="F31" s="167"/>
      <c r="G31" s="133"/>
      <c r="H31" s="103"/>
      <c r="I31" s="104"/>
      <c r="J31" s="103"/>
      <c r="K31" s="104"/>
      <c r="L31" s="103"/>
      <c r="M31" s="104"/>
      <c r="N31" s="103"/>
      <c r="O31" s="104"/>
      <c r="P31" s="106"/>
      <c r="Q31" s="103"/>
      <c r="R31" s="106"/>
      <c r="S31" s="103"/>
      <c r="T31" s="104"/>
      <c r="U31" s="103"/>
      <c r="V31" s="104"/>
      <c r="W31" s="103"/>
      <c r="X31" s="104"/>
      <c r="Y31" s="88"/>
      <c r="Z31" s="103"/>
      <c r="AA31" s="104"/>
      <c r="AB31" s="103"/>
      <c r="AC31" s="104"/>
      <c r="AD31" s="103"/>
      <c r="AE31" s="104"/>
      <c r="AF31" s="103"/>
      <c r="AG31" s="104"/>
      <c r="AH31" s="88"/>
      <c r="AI31" s="103"/>
      <c r="AJ31" s="104"/>
      <c r="AK31" s="103"/>
      <c r="AL31" s="104"/>
      <c r="AM31" s="103"/>
      <c r="AN31" s="104"/>
      <c r="AO31" s="103"/>
      <c r="AP31" s="104"/>
      <c r="AQ31" s="88"/>
      <c r="AR31" s="103"/>
      <c r="AS31" s="104"/>
      <c r="AT31" s="103"/>
      <c r="AU31" s="106"/>
      <c r="AV31" s="103"/>
      <c r="AW31" s="104"/>
      <c r="AX31" s="103"/>
      <c r="AY31" s="104"/>
    </row>
    <row r="32" spans="1:51">
      <c r="A32" s="98" t="s">
        <v>82</v>
      </c>
      <c r="B32" s="98">
        <v>503</v>
      </c>
      <c r="C32" s="117">
        <v>43607</v>
      </c>
      <c r="D32" s="165">
        <v>563</v>
      </c>
      <c r="E32" s="170" t="s">
        <v>145</v>
      </c>
      <c r="F32" s="167" t="s">
        <v>73</v>
      </c>
      <c r="G32" s="133" t="s">
        <v>66</v>
      </c>
      <c r="H32" s="103">
        <v>0</v>
      </c>
      <c r="I32" s="104">
        <v>0</v>
      </c>
      <c r="J32" s="103" t="s">
        <v>36</v>
      </c>
      <c r="K32" s="104" t="s">
        <v>23</v>
      </c>
      <c r="L32" s="103">
        <v>0</v>
      </c>
      <c r="M32" s="104">
        <v>0</v>
      </c>
      <c r="N32" s="103" t="s">
        <v>36</v>
      </c>
      <c r="O32" s="104" t="s">
        <v>23</v>
      </c>
      <c r="P32" s="106"/>
      <c r="Q32" s="103">
        <v>0</v>
      </c>
      <c r="R32" s="106">
        <v>0</v>
      </c>
      <c r="S32" s="103" t="s">
        <v>36</v>
      </c>
      <c r="T32" s="104" t="s">
        <v>23</v>
      </c>
      <c r="U32" s="103">
        <v>0</v>
      </c>
      <c r="V32" s="104">
        <v>0</v>
      </c>
      <c r="W32" s="103" t="s">
        <v>36</v>
      </c>
      <c r="X32" s="104" t="s">
        <v>23</v>
      </c>
      <c r="Y32" s="88"/>
      <c r="Z32" s="103">
        <v>0</v>
      </c>
      <c r="AA32" s="104">
        <v>0</v>
      </c>
      <c r="AB32" s="103" t="s">
        <v>36</v>
      </c>
      <c r="AC32" s="104" t="s">
        <v>23</v>
      </c>
      <c r="AD32" s="103">
        <v>0</v>
      </c>
      <c r="AE32" s="104">
        <v>0</v>
      </c>
      <c r="AF32" s="103" t="s">
        <v>36</v>
      </c>
      <c r="AG32" s="104" t="s">
        <v>23</v>
      </c>
      <c r="AH32" s="88"/>
      <c r="AI32" s="103">
        <v>0</v>
      </c>
      <c r="AJ32" s="104">
        <v>0</v>
      </c>
      <c r="AK32" s="103" t="s">
        <v>36</v>
      </c>
      <c r="AL32" s="104" t="s">
        <v>23</v>
      </c>
      <c r="AM32" s="103">
        <v>0</v>
      </c>
      <c r="AN32" s="104">
        <v>0</v>
      </c>
      <c r="AO32" s="103" t="s">
        <v>36</v>
      </c>
      <c r="AP32" s="104" t="s">
        <v>23</v>
      </c>
      <c r="AQ32" s="88"/>
      <c r="AR32" s="103">
        <v>0</v>
      </c>
      <c r="AS32" s="104">
        <v>0</v>
      </c>
      <c r="AT32" s="103" t="s">
        <v>36</v>
      </c>
      <c r="AU32" s="106" t="s">
        <v>23</v>
      </c>
      <c r="AV32" s="103">
        <v>0</v>
      </c>
      <c r="AW32" s="104">
        <v>0</v>
      </c>
      <c r="AX32" s="103" t="s">
        <v>36</v>
      </c>
      <c r="AY32" s="104" t="s">
        <v>23</v>
      </c>
    </row>
    <row r="33" spans="1:51">
      <c r="A33" s="98"/>
      <c r="B33" s="98"/>
      <c r="C33" s="117"/>
      <c r="D33" s="165"/>
      <c r="E33" s="170"/>
      <c r="F33" s="167"/>
      <c r="G33" s="133"/>
      <c r="H33" s="103"/>
      <c r="I33" s="104"/>
      <c r="J33" s="103"/>
      <c r="K33" s="104"/>
      <c r="L33" s="103"/>
      <c r="M33" s="104"/>
      <c r="N33" s="103"/>
      <c r="O33" s="104"/>
      <c r="P33" s="106"/>
      <c r="Q33" s="103"/>
      <c r="R33" s="106"/>
      <c r="S33" s="103"/>
      <c r="T33" s="104"/>
      <c r="U33" s="103"/>
      <c r="V33" s="104"/>
      <c r="W33" s="103"/>
      <c r="X33" s="104"/>
      <c r="Y33" s="88"/>
      <c r="Z33" s="103"/>
      <c r="AA33" s="104"/>
      <c r="AB33" s="103"/>
      <c r="AC33" s="104"/>
      <c r="AD33" s="103"/>
      <c r="AE33" s="104"/>
      <c r="AF33" s="103"/>
      <c r="AG33" s="104"/>
      <c r="AH33" s="88"/>
      <c r="AI33" s="103"/>
      <c r="AJ33" s="104"/>
      <c r="AK33" s="103"/>
      <c r="AL33" s="104"/>
      <c r="AM33" s="103"/>
      <c r="AN33" s="104"/>
      <c r="AO33" s="103"/>
      <c r="AP33" s="104"/>
      <c r="AQ33" s="88"/>
      <c r="AR33" s="103"/>
      <c r="AS33" s="104"/>
      <c r="AT33" s="103"/>
      <c r="AU33" s="106"/>
      <c r="AV33" s="103"/>
      <c r="AW33" s="104"/>
      <c r="AX33" s="103"/>
      <c r="AY33" s="104"/>
    </row>
    <row r="34" spans="1:51">
      <c r="A34" s="98" t="s">
        <v>93</v>
      </c>
      <c r="B34" s="98">
        <v>479</v>
      </c>
      <c r="C34" s="117">
        <v>43607</v>
      </c>
      <c r="D34" s="165">
        <v>593</v>
      </c>
      <c r="E34" s="175" t="s">
        <v>67</v>
      </c>
      <c r="F34" s="167" t="s">
        <v>67</v>
      </c>
      <c r="G34" s="133" t="s">
        <v>65</v>
      </c>
      <c r="H34" s="103">
        <v>0</v>
      </c>
      <c r="I34" s="104">
        <v>0</v>
      </c>
      <c r="J34" s="103">
        <v>0</v>
      </c>
      <c r="K34" s="104">
        <v>0</v>
      </c>
      <c r="L34" s="103" t="s">
        <v>24</v>
      </c>
      <c r="M34" s="104" t="s">
        <v>24</v>
      </c>
      <c r="N34" s="103" t="s">
        <v>24</v>
      </c>
      <c r="O34" s="104" t="s">
        <v>24</v>
      </c>
      <c r="P34" s="106"/>
      <c r="Q34" s="103">
        <v>0</v>
      </c>
      <c r="R34" s="106">
        <v>0</v>
      </c>
      <c r="S34" s="103">
        <v>0</v>
      </c>
      <c r="T34" s="104">
        <v>0</v>
      </c>
      <c r="U34" s="103" t="s">
        <v>24</v>
      </c>
      <c r="V34" s="104" t="s">
        <v>24</v>
      </c>
      <c r="W34" s="103" t="s">
        <v>24</v>
      </c>
      <c r="X34" s="104" t="s">
        <v>24</v>
      </c>
      <c r="Y34" s="88"/>
      <c r="Z34" s="103">
        <v>0</v>
      </c>
      <c r="AA34" s="104">
        <v>0</v>
      </c>
      <c r="AB34" s="103">
        <v>0</v>
      </c>
      <c r="AC34" s="104">
        <v>0</v>
      </c>
      <c r="AD34" s="103" t="s">
        <v>24</v>
      </c>
      <c r="AE34" s="104" t="s">
        <v>24</v>
      </c>
      <c r="AF34" s="103" t="s">
        <v>24</v>
      </c>
      <c r="AG34" s="104" t="s">
        <v>24</v>
      </c>
      <c r="AH34" s="88"/>
      <c r="AI34" s="103">
        <v>0</v>
      </c>
      <c r="AJ34" s="104">
        <v>0</v>
      </c>
      <c r="AK34" s="103">
        <v>0</v>
      </c>
      <c r="AL34" s="104">
        <v>0</v>
      </c>
      <c r="AM34" s="103" t="s">
        <v>24</v>
      </c>
      <c r="AN34" s="104" t="s">
        <v>24</v>
      </c>
      <c r="AO34" s="103" t="s">
        <v>24</v>
      </c>
      <c r="AP34" s="104" t="s">
        <v>24</v>
      </c>
      <c r="AQ34" s="88"/>
      <c r="AR34" s="103">
        <v>0</v>
      </c>
      <c r="AS34" s="104">
        <v>0</v>
      </c>
      <c r="AT34" s="103">
        <v>0</v>
      </c>
      <c r="AU34" s="106">
        <v>0</v>
      </c>
      <c r="AV34" s="103" t="s">
        <v>24</v>
      </c>
      <c r="AW34" s="104" t="s">
        <v>24</v>
      </c>
      <c r="AX34" s="103" t="s">
        <v>24</v>
      </c>
      <c r="AY34" s="104" t="s">
        <v>24</v>
      </c>
    </row>
    <row r="35" spans="1:51">
      <c r="A35" s="98"/>
      <c r="B35" s="98"/>
      <c r="C35" s="117"/>
      <c r="D35" s="165"/>
      <c r="E35" s="175"/>
      <c r="F35" s="167"/>
      <c r="G35" s="133"/>
      <c r="H35" s="103"/>
      <c r="I35" s="104"/>
      <c r="J35" s="103"/>
      <c r="K35" s="104"/>
      <c r="L35" s="103"/>
      <c r="M35" s="104"/>
      <c r="N35" s="103"/>
      <c r="O35" s="104"/>
      <c r="P35" s="106"/>
      <c r="Q35" s="103"/>
      <c r="R35" s="106"/>
      <c r="S35" s="103"/>
      <c r="T35" s="104"/>
      <c r="U35" s="103"/>
      <c r="V35" s="104"/>
      <c r="W35" s="103"/>
      <c r="X35" s="104"/>
      <c r="Y35" s="88"/>
      <c r="Z35" s="103"/>
      <c r="AA35" s="104"/>
      <c r="AB35" s="103"/>
      <c r="AC35" s="104"/>
      <c r="AD35" s="103"/>
      <c r="AE35" s="104"/>
      <c r="AF35" s="103"/>
      <c r="AG35" s="104"/>
      <c r="AH35" s="88"/>
      <c r="AI35" s="103"/>
      <c r="AJ35" s="104"/>
      <c r="AK35" s="103"/>
      <c r="AL35" s="104"/>
      <c r="AM35" s="103"/>
      <c r="AN35" s="104"/>
      <c r="AO35" s="103"/>
      <c r="AP35" s="104"/>
      <c r="AQ35" s="88"/>
      <c r="AR35" s="103"/>
      <c r="AS35" s="104"/>
      <c r="AT35" s="103"/>
      <c r="AU35" s="106"/>
      <c r="AV35" s="103"/>
      <c r="AW35" s="104"/>
      <c r="AX35" s="103"/>
      <c r="AY35" s="104"/>
    </row>
    <row r="36" spans="1:51">
      <c r="A36" s="98" t="s">
        <v>135</v>
      </c>
      <c r="B36" s="98">
        <v>81</v>
      </c>
      <c r="C36" s="117">
        <v>43511</v>
      </c>
      <c r="D36" s="165">
        <v>673</v>
      </c>
      <c r="E36" s="170" t="s">
        <v>134</v>
      </c>
      <c r="F36" s="167" t="s">
        <v>60</v>
      </c>
      <c r="G36" s="133" t="s">
        <v>53</v>
      </c>
      <c r="H36" s="103">
        <v>0</v>
      </c>
      <c r="I36" s="104" t="s">
        <v>24</v>
      </c>
      <c r="J36" s="103">
        <v>0</v>
      </c>
      <c r="K36" s="104" t="s">
        <v>24</v>
      </c>
      <c r="L36" s="103">
        <v>0</v>
      </c>
      <c r="M36" s="104">
        <v>0</v>
      </c>
      <c r="N36" s="103">
        <v>0</v>
      </c>
      <c r="O36" s="104" t="s">
        <v>24</v>
      </c>
      <c r="P36" s="106"/>
      <c r="Q36" s="103">
        <v>0</v>
      </c>
      <c r="R36" s="106" t="s">
        <v>24</v>
      </c>
      <c r="S36" s="103">
        <v>0</v>
      </c>
      <c r="T36" s="104" t="s">
        <v>24</v>
      </c>
      <c r="U36" s="103">
        <v>0</v>
      </c>
      <c r="V36" s="104">
        <v>0</v>
      </c>
      <c r="W36" s="103">
        <v>0</v>
      </c>
      <c r="X36" s="104" t="s">
        <v>24</v>
      </c>
      <c r="Y36" s="88"/>
      <c r="Z36" s="103" t="s">
        <v>24</v>
      </c>
      <c r="AA36" s="104" t="s">
        <v>24</v>
      </c>
      <c r="AB36" s="103" t="s">
        <v>24</v>
      </c>
      <c r="AC36" s="104" t="s">
        <v>24</v>
      </c>
      <c r="AD36" s="103">
        <v>0</v>
      </c>
      <c r="AE36" s="104">
        <v>0</v>
      </c>
      <c r="AF36" s="103" t="s">
        <v>24</v>
      </c>
      <c r="AG36" s="104" t="s">
        <v>24</v>
      </c>
      <c r="AH36" s="88"/>
      <c r="AI36" s="103" t="s">
        <v>24</v>
      </c>
      <c r="AJ36" s="104" t="s">
        <v>24</v>
      </c>
      <c r="AK36" s="103" t="s">
        <v>24</v>
      </c>
      <c r="AL36" s="104" t="s">
        <v>24</v>
      </c>
      <c r="AM36" s="103">
        <v>0</v>
      </c>
      <c r="AN36" s="104">
        <v>0</v>
      </c>
      <c r="AO36" s="103" t="s">
        <v>24</v>
      </c>
      <c r="AP36" s="104" t="s">
        <v>24</v>
      </c>
      <c r="AQ36" s="88"/>
      <c r="AR36" s="103" t="s">
        <v>24</v>
      </c>
      <c r="AS36" s="104" t="s">
        <v>24</v>
      </c>
      <c r="AT36" s="103" t="s">
        <v>24</v>
      </c>
      <c r="AU36" s="106" t="s">
        <v>24</v>
      </c>
      <c r="AV36" s="103">
        <v>0</v>
      </c>
      <c r="AW36" s="104">
        <v>0</v>
      </c>
      <c r="AX36" s="103" t="s">
        <v>24</v>
      </c>
      <c r="AY36" s="104" t="s">
        <v>24</v>
      </c>
    </row>
    <row r="37" spans="1:51">
      <c r="A37" s="98"/>
      <c r="B37" s="98"/>
      <c r="C37" s="117"/>
      <c r="D37" s="165"/>
      <c r="E37" s="170"/>
      <c r="F37" s="167"/>
      <c r="G37" s="133"/>
      <c r="H37" s="103"/>
      <c r="I37" s="104"/>
      <c r="J37" s="103"/>
      <c r="K37" s="104"/>
      <c r="L37" s="103"/>
      <c r="M37" s="104"/>
      <c r="N37" s="103"/>
      <c r="O37" s="104"/>
      <c r="P37" s="106"/>
      <c r="Q37" s="103"/>
      <c r="R37" s="106"/>
      <c r="S37" s="103"/>
      <c r="T37" s="104"/>
      <c r="U37" s="103"/>
      <c r="V37" s="104"/>
      <c r="W37" s="103"/>
      <c r="X37" s="104"/>
      <c r="Y37" s="88"/>
      <c r="Z37" s="103"/>
      <c r="AA37" s="104"/>
      <c r="AB37" s="103"/>
      <c r="AC37" s="104"/>
      <c r="AD37" s="103"/>
      <c r="AE37" s="104"/>
      <c r="AF37" s="103"/>
      <c r="AG37" s="104"/>
      <c r="AH37" s="88"/>
      <c r="AI37" s="103"/>
      <c r="AJ37" s="104"/>
      <c r="AK37" s="103"/>
      <c r="AL37" s="104"/>
      <c r="AM37" s="103"/>
      <c r="AN37" s="104"/>
      <c r="AO37" s="103"/>
      <c r="AP37" s="104"/>
      <c r="AQ37" s="88"/>
      <c r="AR37" s="103"/>
      <c r="AS37" s="104"/>
      <c r="AT37" s="103"/>
      <c r="AU37" s="106"/>
      <c r="AV37" s="103"/>
      <c r="AW37" s="104"/>
      <c r="AX37" s="103"/>
      <c r="AY37" s="104"/>
    </row>
    <row r="38" spans="1:51">
      <c r="A38" s="98" t="s">
        <v>85</v>
      </c>
      <c r="B38" s="98">
        <v>511</v>
      </c>
      <c r="C38" s="117">
        <v>43621</v>
      </c>
      <c r="D38" s="165">
        <v>763</v>
      </c>
      <c r="E38" s="170" t="s">
        <v>74</v>
      </c>
      <c r="F38" s="167" t="s">
        <v>74</v>
      </c>
      <c r="G38" s="133" t="s">
        <v>50</v>
      </c>
      <c r="H38" s="103" t="s">
        <v>23</v>
      </c>
      <c r="I38" s="104" t="s">
        <v>23</v>
      </c>
      <c r="J38" s="103">
        <v>0.1</v>
      </c>
      <c r="K38" s="104">
        <v>0.2</v>
      </c>
      <c r="L38" s="103" t="s">
        <v>28</v>
      </c>
      <c r="M38" s="104" t="s">
        <v>28</v>
      </c>
      <c r="N38" s="103">
        <v>0.1</v>
      </c>
      <c r="O38" s="104">
        <v>0.2</v>
      </c>
      <c r="P38" s="106"/>
      <c r="Q38" s="103" t="s">
        <v>23</v>
      </c>
      <c r="R38" s="106" t="s">
        <v>23</v>
      </c>
      <c r="S38" s="103">
        <v>0.1</v>
      </c>
      <c r="T38" s="104">
        <v>0.2</v>
      </c>
      <c r="U38" s="103" t="s">
        <v>28</v>
      </c>
      <c r="V38" s="104" t="s">
        <v>28</v>
      </c>
      <c r="W38" s="103">
        <v>0.1</v>
      </c>
      <c r="X38" s="104">
        <v>0.2</v>
      </c>
      <c r="Y38" s="88"/>
      <c r="Z38" s="103" t="s">
        <v>23</v>
      </c>
      <c r="AA38" s="104" t="s">
        <v>23</v>
      </c>
      <c r="AB38" s="103">
        <v>0.2</v>
      </c>
      <c r="AC38" s="104">
        <v>0.2</v>
      </c>
      <c r="AD38" s="103" t="s">
        <v>28</v>
      </c>
      <c r="AE38" s="104" t="s">
        <v>28</v>
      </c>
      <c r="AF38" s="103">
        <v>0.2</v>
      </c>
      <c r="AG38" s="104">
        <v>0.2</v>
      </c>
      <c r="AH38" s="88"/>
      <c r="AI38" s="103" t="s">
        <v>23</v>
      </c>
      <c r="AJ38" s="104" t="s">
        <v>23</v>
      </c>
      <c r="AK38" s="103">
        <v>0.2</v>
      </c>
      <c r="AL38" s="104">
        <v>0.2</v>
      </c>
      <c r="AM38" s="103" t="s">
        <v>28</v>
      </c>
      <c r="AN38" s="104" t="s">
        <v>28</v>
      </c>
      <c r="AO38" s="103">
        <v>0.2</v>
      </c>
      <c r="AP38" s="104">
        <v>0.2</v>
      </c>
      <c r="AQ38" s="88"/>
      <c r="AR38" s="103" t="s">
        <v>23</v>
      </c>
      <c r="AS38" s="104" t="s">
        <v>23</v>
      </c>
      <c r="AT38" s="103">
        <v>0.2</v>
      </c>
      <c r="AU38" s="106">
        <v>0.2</v>
      </c>
      <c r="AV38" s="103" t="s">
        <v>28</v>
      </c>
      <c r="AW38" s="104" t="s">
        <v>28</v>
      </c>
      <c r="AX38" s="103">
        <v>0.2</v>
      </c>
      <c r="AY38" s="104">
        <v>0.2</v>
      </c>
    </row>
    <row r="39" spans="1:51">
      <c r="A39" s="98"/>
      <c r="B39" s="98"/>
      <c r="C39" s="117"/>
      <c r="D39" s="165"/>
      <c r="E39" s="170"/>
      <c r="F39" s="167"/>
      <c r="G39" s="133"/>
      <c r="H39" s="103"/>
      <c r="I39" s="104"/>
      <c r="J39" s="103"/>
      <c r="K39" s="104"/>
      <c r="L39" s="103"/>
      <c r="M39" s="104"/>
      <c r="N39" s="103"/>
      <c r="O39" s="104"/>
      <c r="P39" s="106"/>
      <c r="Q39" s="103"/>
      <c r="R39" s="106"/>
      <c r="S39" s="103"/>
      <c r="T39" s="104"/>
      <c r="U39" s="103"/>
      <c r="V39" s="104"/>
      <c r="W39" s="103"/>
      <c r="X39" s="104"/>
      <c r="Y39" s="88"/>
      <c r="Z39" s="103"/>
      <c r="AA39" s="104"/>
      <c r="AB39" s="103"/>
      <c r="AC39" s="104"/>
      <c r="AD39" s="103"/>
      <c r="AE39" s="104"/>
      <c r="AF39" s="103"/>
      <c r="AG39" s="104"/>
      <c r="AH39" s="88"/>
      <c r="AI39" s="103"/>
      <c r="AJ39" s="104"/>
      <c r="AK39" s="103"/>
      <c r="AL39" s="104"/>
      <c r="AM39" s="103"/>
      <c r="AN39" s="104"/>
      <c r="AO39" s="103"/>
      <c r="AP39" s="104"/>
      <c r="AQ39" s="88"/>
      <c r="AR39" s="103"/>
      <c r="AS39" s="104"/>
      <c r="AT39" s="103"/>
      <c r="AU39" s="106"/>
      <c r="AV39" s="103"/>
      <c r="AW39" s="104"/>
      <c r="AX39" s="103"/>
      <c r="AY39" s="104"/>
    </row>
    <row r="40" spans="1:51">
      <c r="A40" s="98" t="s">
        <v>89</v>
      </c>
      <c r="B40" s="98">
        <v>548</v>
      </c>
      <c r="C40" s="117">
        <v>43628</v>
      </c>
      <c r="D40" s="165">
        <v>827</v>
      </c>
      <c r="E40" s="170" t="s">
        <v>152</v>
      </c>
      <c r="F40" s="167" t="s">
        <v>76</v>
      </c>
      <c r="G40" s="133" t="s">
        <v>50</v>
      </c>
      <c r="H40" s="103" t="s">
        <v>22</v>
      </c>
      <c r="I40" s="104" t="s">
        <v>22</v>
      </c>
      <c r="J40" s="103">
        <v>-0.1</v>
      </c>
      <c r="K40" s="104">
        <v>-0.5</v>
      </c>
      <c r="L40" s="103">
        <v>0</v>
      </c>
      <c r="M40" s="104">
        <v>0</v>
      </c>
      <c r="N40" s="103">
        <v>-0.1</v>
      </c>
      <c r="O40" s="104">
        <v>-0.5</v>
      </c>
      <c r="P40" s="106"/>
      <c r="Q40" s="103">
        <v>-0.1</v>
      </c>
      <c r="R40" s="106" t="s">
        <v>22</v>
      </c>
      <c r="S40" s="103">
        <v>-0.6</v>
      </c>
      <c r="T40" s="104">
        <v>-0.5</v>
      </c>
      <c r="U40" s="103">
        <v>0</v>
      </c>
      <c r="V40" s="104">
        <v>0</v>
      </c>
      <c r="W40" s="103">
        <v>-0.7</v>
      </c>
      <c r="X40" s="104">
        <v>-0.5</v>
      </c>
      <c r="Y40" s="88"/>
      <c r="Z40" s="103" t="s">
        <v>22</v>
      </c>
      <c r="AA40" s="104" t="s">
        <v>22</v>
      </c>
      <c r="AB40" s="103">
        <v>-0.2</v>
      </c>
      <c r="AC40" s="104">
        <v>-0.5</v>
      </c>
      <c r="AD40" s="103">
        <v>0</v>
      </c>
      <c r="AE40" s="104">
        <v>0</v>
      </c>
      <c r="AF40" s="103">
        <v>-0.2</v>
      </c>
      <c r="AG40" s="104">
        <v>-0.5</v>
      </c>
      <c r="AH40" s="88"/>
      <c r="AI40" s="103">
        <v>-0.1</v>
      </c>
      <c r="AJ40" s="104" t="s">
        <v>22</v>
      </c>
      <c r="AK40" s="103">
        <v>-0.6</v>
      </c>
      <c r="AL40" s="104">
        <v>-0.5</v>
      </c>
      <c r="AM40" s="103">
        <v>0</v>
      </c>
      <c r="AN40" s="104">
        <v>0</v>
      </c>
      <c r="AO40" s="103">
        <v>-0.7</v>
      </c>
      <c r="AP40" s="104">
        <v>-0.5</v>
      </c>
      <c r="AQ40" s="88"/>
      <c r="AR40" s="103" t="s">
        <v>22</v>
      </c>
      <c r="AS40" s="104" t="s">
        <v>22</v>
      </c>
      <c r="AT40" s="103">
        <v>-0.2</v>
      </c>
      <c r="AU40" s="106">
        <v>-0.5</v>
      </c>
      <c r="AV40" s="103">
        <v>0</v>
      </c>
      <c r="AW40" s="104">
        <v>0</v>
      </c>
      <c r="AX40" s="103">
        <v>-0.2</v>
      </c>
      <c r="AY40" s="104">
        <v>-0.5</v>
      </c>
    </row>
    <row r="41" spans="1:51">
      <c r="A41" s="98"/>
      <c r="B41" s="98"/>
      <c r="C41" s="117"/>
      <c r="D41" s="165"/>
      <c r="E41" s="170"/>
      <c r="F41" s="167"/>
      <c r="G41" s="133"/>
      <c r="H41" s="103"/>
      <c r="I41" s="104"/>
      <c r="J41" s="103"/>
      <c r="K41" s="104"/>
      <c r="L41" s="103"/>
      <c r="M41" s="104"/>
      <c r="N41" s="103"/>
      <c r="O41" s="104"/>
      <c r="P41" s="106"/>
      <c r="Q41" s="103"/>
      <c r="R41" s="106"/>
      <c r="S41" s="103"/>
      <c r="T41" s="104"/>
      <c r="U41" s="103"/>
      <c r="V41" s="104"/>
      <c r="W41" s="103"/>
      <c r="X41" s="104"/>
      <c r="Y41" s="88"/>
      <c r="Z41" s="103"/>
      <c r="AA41" s="104"/>
      <c r="AB41" s="103"/>
      <c r="AC41" s="104"/>
      <c r="AD41" s="103"/>
      <c r="AE41" s="104"/>
      <c r="AF41" s="103"/>
      <c r="AG41" s="104"/>
      <c r="AH41" s="88"/>
      <c r="AI41" s="103"/>
      <c r="AJ41" s="104"/>
      <c r="AK41" s="103"/>
      <c r="AL41" s="104"/>
      <c r="AM41" s="103"/>
      <c r="AN41" s="104"/>
      <c r="AO41" s="103"/>
      <c r="AP41" s="104"/>
      <c r="AQ41" s="88"/>
      <c r="AR41" s="103"/>
      <c r="AS41" s="104"/>
      <c r="AT41" s="103"/>
      <c r="AU41" s="106"/>
      <c r="AV41" s="103"/>
      <c r="AW41" s="104"/>
      <c r="AX41" s="103"/>
      <c r="AY41" s="104"/>
    </row>
    <row r="42" spans="1:51">
      <c r="A42" s="98" t="s">
        <v>170</v>
      </c>
      <c r="B42" s="98">
        <v>287</v>
      </c>
      <c r="C42" s="117">
        <v>43553</v>
      </c>
      <c r="D42" s="165">
        <v>1000</v>
      </c>
      <c r="E42" s="170" t="s">
        <v>138</v>
      </c>
      <c r="F42" s="167" t="s">
        <v>62</v>
      </c>
      <c r="G42" s="133" t="s">
        <v>57</v>
      </c>
      <c r="H42" s="103">
        <v>0</v>
      </c>
      <c r="I42" s="104">
        <v>0</v>
      </c>
      <c r="J42" s="103">
        <v>0</v>
      </c>
      <c r="K42" s="104">
        <v>0</v>
      </c>
      <c r="L42" s="103" t="s">
        <v>27</v>
      </c>
      <c r="M42" s="104" t="s">
        <v>27</v>
      </c>
      <c r="N42" s="103" t="s">
        <v>27</v>
      </c>
      <c r="O42" s="104" t="s">
        <v>27</v>
      </c>
      <c r="P42" s="106"/>
      <c r="Q42" s="103">
        <v>0</v>
      </c>
      <c r="R42" s="106">
        <v>0</v>
      </c>
      <c r="S42" s="103">
        <v>0</v>
      </c>
      <c r="T42" s="104">
        <v>0</v>
      </c>
      <c r="U42" s="103" t="s">
        <v>27</v>
      </c>
      <c r="V42" s="104" t="s">
        <v>27</v>
      </c>
      <c r="W42" s="103" t="s">
        <v>27</v>
      </c>
      <c r="X42" s="104" t="s">
        <v>27</v>
      </c>
      <c r="Y42" s="88"/>
      <c r="Z42" s="103">
        <v>0</v>
      </c>
      <c r="AA42" s="104">
        <v>0</v>
      </c>
      <c r="AB42" s="103">
        <v>0</v>
      </c>
      <c r="AC42" s="104">
        <v>0</v>
      </c>
      <c r="AD42" s="103" t="s">
        <v>27</v>
      </c>
      <c r="AE42" s="104" t="s">
        <v>27</v>
      </c>
      <c r="AF42" s="103" t="s">
        <v>27</v>
      </c>
      <c r="AG42" s="104" t="s">
        <v>27</v>
      </c>
      <c r="AH42" s="88"/>
      <c r="AI42" s="103">
        <v>0</v>
      </c>
      <c r="AJ42" s="104">
        <v>0</v>
      </c>
      <c r="AK42" s="103">
        <v>0</v>
      </c>
      <c r="AL42" s="104">
        <v>0</v>
      </c>
      <c r="AM42" s="103" t="s">
        <v>27</v>
      </c>
      <c r="AN42" s="104" t="s">
        <v>27</v>
      </c>
      <c r="AO42" s="103" t="s">
        <v>27</v>
      </c>
      <c r="AP42" s="104" t="s">
        <v>27</v>
      </c>
      <c r="AQ42" s="88"/>
      <c r="AR42" s="103">
        <v>0</v>
      </c>
      <c r="AS42" s="104">
        <v>0</v>
      </c>
      <c r="AT42" s="103">
        <v>0</v>
      </c>
      <c r="AU42" s="106">
        <v>0</v>
      </c>
      <c r="AV42" s="103" t="s">
        <v>27</v>
      </c>
      <c r="AW42" s="104" t="s">
        <v>27</v>
      </c>
      <c r="AX42" s="103" t="s">
        <v>27</v>
      </c>
      <c r="AY42" s="104" t="s">
        <v>27</v>
      </c>
    </row>
    <row r="43" spans="1:51">
      <c r="A43" s="98"/>
      <c r="B43" s="98"/>
      <c r="C43" s="117"/>
      <c r="D43" s="165"/>
      <c r="E43" s="170"/>
      <c r="F43" s="167"/>
      <c r="G43" s="133"/>
      <c r="H43" s="103"/>
      <c r="I43" s="104"/>
      <c r="J43" s="103"/>
      <c r="K43" s="104"/>
      <c r="L43" s="103"/>
      <c r="M43" s="104"/>
      <c r="N43" s="103"/>
      <c r="O43" s="104"/>
      <c r="P43" s="106"/>
      <c r="Q43" s="103"/>
      <c r="R43" s="106"/>
      <c r="S43" s="103"/>
      <c r="T43" s="104"/>
      <c r="U43" s="103"/>
      <c r="V43" s="104"/>
      <c r="W43" s="103"/>
      <c r="X43" s="104"/>
      <c r="Y43" s="88"/>
      <c r="Z43" s="103"/>
      <c r="AA43" s="104"/>
      <c r="AB43" s="103"/>
      <c r="AC43" s="104"/>
      <c r="AD43" s="103"/>
      <c r="AE43" s="104"/>
      <c r="AF43" s="103"/>
      <c r="AG43" s="104"/>
      <c r="AH43" s="88"/>
      <c r="AI43" s="103"/>
      <c r="AJ43" s="104"/>
      <c r="AK43" s="103"/>
      <c r="AL43" s="104"/>
      <c r="AM43" s="103"/>
      <c r="AN43" s="104"/>
      <c r="AO43" s="103"/>
      <c r="AP43" s="104"/>
      <c r="AQ43" s="88"/>
      <c r="AR43" s="103"/>
      <c r="AS43" s="104"/>
      <c r="AT43" s="103"/>
      <c r="AU43" s="106"/>
      <c r="AV43" s="103"/>
      <c r="AW43" s="104"/>
      <c r="AX43" s="103"/>
      <c r="AY43" s="104"/>
    </row>
    <row r="44" spans="1:51">
      <c r="A44" s="98" t="s">
        <v>83</v>
      </c>
      <c r="B44" s="98">
        <v>505</v>
      </c>
      <c r="C44" s="117">
        <v>43621</v>
      </c>
      <c r="D44" s="165">
        <v>1113</v>
      </c>
      <c r="E44" s="166" t="s">
        <v>146</v>
      </c>
      <c r="F44" s="167" t="s">
        <v>106</v>
      </c>
      <c r="G44" s="133" t="s">
        <v>51</v>
      </c>
      <c r="H44" s="103">
        <v>0</v>
      </c>
      <c r="I44" s="104">
        <v>-0.4</v>
      </c>
      <c r="J44" s="103">
        <v>0</v>
      </c>
      <c r="K44" s="104">
        <v>0</v>
      </c>
      <c r="L44" s="103">
        <v>0</v>
      </c>
      <c r="M44" s="104">
        <v>0</v>
      </c>
      <c r="N44" s="103">
        <v>0</v>
      </c>
      <c r="O44" s="104">
        <v>-0.4</v>
      </c>
      <c r="P44" s="106"/>
      <c r="Q44" s="103">
        <v>-0.7</v>
      </c>
      <c r="R44" s="106">
        <v>-0.7</v>
      </c>
      <c r="S44" s="103">
        <v>0</v>
      </c>
      <c r="T44" s="104">
        <v>0</v>
      </c>
      <c r="U44" s="103">
        <v>0</v>
      </c>
      <c r="V44" s="104">
        <v>0</v>
      </c>
      <c r="W44" s="103">
        <v>-0.7</v>
      </c>
      <c r="X44" s="104">
        <v>-0.7</v>
      </c>
      <c r="Y44" s="88"/>
      <c r="Z44" s="103">
        <v>-0.9</v>
      </c>
      <c r="AA44" s="104">
        <v>-0.9</v>
      </c>
      <c r="AB44" s="103">
        <v>0</v>
      </c>
      <c r="AC44" s="104">
        <v>0</v>
      </c>
      <c r="AD44" s="103">
        <v>0</v>
      </c>
      <c r="AE44" s="104">
        <v>0</v>
      </c>
      <c r="AF44" s="103">
        <v>-0.9</v>
      </c>
      <c r="AG44" s="104">
        <v>-0.9</v>
      </c>
      <c r="AH44" s="88"/>
      <c r="AI44" s="103">
        <v>-1</v>
      </c>
      <c r="AJ44" s="104">
        <v>-1</v>
      </c>
      <c r="AK44" s="103">
        <v>0</v>
      </c>
      <c r="AL44" s="104">
        <v>0</v>
      </c>
      <c r="AM44" s="103">
        <v>0</v>
      </c>
      <c r="AN44" s="104">
        <v>0</v>
      </c>
      <c r="AO44" s="103">
        <v>-1</v>
      </c>
      <c r="AP44" s="104">
        <v>-1</v>
      </c>
      <c r="AQ44" s="88"/>
      <c r="AR44" s="103">
        <v>-1</v>
      </c>
      <c r="AS44" s="104">
        <v>-1</v>
      </c>
      <c r="AT44" s="103">
        <v>0</v>
      </c>
      <c r="AU44" s="106">
        <v>0</v>
      </c>
      <c r="AV44" s="103">
        <v>0</v>
      </c>
      <c r="AW44" s="104">
        <v>0</v>
      </c>
      <c r="AX44" s="103">
        <v>-1</v>
      </c>
      <c r="AY44" s="104">
        <v>-1</v>
      </c>
    </row>
    <row r="45" spans="1:51">
      <c r="A45" s="98"/>
      <c r="B45" s="98"/>
      <c r="C45" s="117"/>
      <c r="D45" s="165"/>
      <c r="E45" s="170"/>
      <c r="F45" s="167"/>
      <c r="G45" s="133"/>
      <c r="H45" s="103"/>
      <c r="I45" s="104"/>
      <c r="J45" s="103"/>
      <c r="K45" s="104"/>
      <c r="L45" s="103"/>
      <c r="M45" s="104"/>
      <c r="N45" s="103"/>
      <c r="O45" s="104"/>
      <c r="P45" s="106"/>
      <c r="Q45" s="103"/>
      <c r="R45" s="106"/>
      <c r="S45" s="103"/>
      <c r="T45" s="104"/>
      <c r="U45" s="103"/>
      <c r="V45" s="104"/>
      <c r="W45" s="103"/>
      <c r="X45" s="104"/>
      <c r="Y45" s="88"/>
      <c r="Z45" s="103"/>
      <c r="AA45" s="104"/>
      <c r="AB45" s="103"/>
      <c r="AC45" s="104"/>
      <c r="AD45" s="103"/>
      <c r="AE45" s="104"/>
      <c r="AF45" s="103"/>
      <c r="AG45" s="104"/>
      <c r="AH45" s="88"/>
      <c r="AI45" s="103"/>
      <c r="AJ45" s="104"/>
      <c r="AK45" s="103"/>
      <c r="AL45" s="104"/>
      <c r="AM45" s="103"/>
      <c r="AN45" s="104"/>
      <c r="AO45" s="103"/>
      <c r="AP45" s="104"/>
      <c r="AQ45" s="88"/>
      <c r="AR45" s="103"/>
      <c r="AS45" s="104"/>
      <c r="AT45" s="103"/>
      <c r="AU45" s="106"/>
      <c r="AV45" s="103"/>
      <c r="AW45" s="104"/>
      <c r="AX45" s="103"/>
      <c r="AY45" s="104"/>
    </row>
    <row r="46" spans="1:51">
      <c r="A46" s="98" t="s">
        <v>91</v>
      </c>
      <c r="B46" s="98">
        <v>553</v>
      </c>
      <c r="C46" s="117">
        <v>43628</v>
      </c>
      <c r="D46" s="165">
        <v>1121</v>
      </c>
      <c r="E46" s="170" t="s">
        <v>153</v>
      </c>
      <c r="F46" s="167" t="s">
        <v>117</v>
      </c>
      <c r="G46" s="133" t="s">
        <v>50</v>
      </c>
      <c r="H46" s="103">
        <v>0</v>
      </c>
      <c r="I46" s="104">
        <v>0</v>
      </c>
      <c r="J46" s="103" t="s">
        <v>23</v>
      </c>
      <c r="K46" s="104">
        <v>0</v>
      </c>
      <c r="L46" s="103">
        <v>0</v>
      </c>
      <c r="M46" s="104">
        <v>0</v>
      </c>
      <c r="N46" s="103" t="s">
        <v>23</v>
      </c>
      <c r="O46" s="104">
        <v>0</v>
      </c>
      <c r="P46" s="106"/>
      <c r="Q46" s="103">
        <v>0</v>
      </c>
      <c r="R46" s="106">
        <v>0</v>
      </c>
      <c r="S46" s="103">
        <v>0</v>
      </c>
      <c r="T46" s="104">
        <v>0</v>
      </c>
      <c r="U46" s="103">
        <v>0</v>
      </c>
      <c r="V46" s="104">
        <v>0</v>
      </c>
      <c r="W46" s="103">
        <v>0</v>
      </c>
      <c r="X46" s="104">
        <v>0</v>
      </c>
      <c r="Y46" s="88"/>
      <c r="Z46" s="103">
        <v>0</v>
      </c>
      <c r="AA46" s="104">
        <v>0</v>
      </c>
      <c r="AB46" s="103">
        <v>0</v>
      </c>
      <c r="AC46" s="104">
        <v>0</v>
      </c>
      <c r="AD46" s="103">
        <v>0</v>
      </c>
      <c r="AE46" s="104">
        <v>0</v>
      </c>
      <c r="AF46" s="103">
        <v>0</v>
      </c>
      <c r="AG46" s="104">
        <v>0</v>
      </c>
      <c r="AH46" s="88"/>
      <c r="AI46" s="103">
        <v>0</v>
      </c>
      <c r="AJ46" s="104">
        <v>0</v>
      </c>
      <c r="AK46" s="103">
        <v>0</v>
      </c>
      <c r="AL46" s="104">
        <v>0</v>
      </c>
      <c r="AM46" s="103">
        <v>0</v>
      </c>
      <c r="AN46" s="104">
        <v>0</v>
      </c>
      <c r="AO46" s="103">
        <v>0</v>
      </c>
      <c r="AP46" s="104">
        <v>0</v>
      </c>
      <c r="AQ46" s="88"/>
      <c r="AR46" s="103">
        <v>0</v>
      </c>
      <c r="AS46" s="104">
        <v>0</v>
      </c>
      <c r="AT46" s="103">
        <v>0</v>
      </c>
      <c r="AU46" s="106">
        <v>0</v>
      </c>
      <c r="AV46" s="103">
        <v>0</v>
      </c>
      <c r="AW46" s="104">
        <v>0</v>
      </c>
      <c r="AX46" s="103">
        <v>0</v>
      </c>
      <c r="AY46" s="104">
        <v>0</v>
      </c>
    </row>
    <row r="47" spans="1:51">
      <c r="A47" s="98"/>
      <c r="B47" s="98"/>
      <c r="C47" s="117"/>
      <c r="D47" s="165"/>
      <c r="E47" s="170"/>
      <c r="F47" s="167"/>
      <c r="G47" s="133"/>
      <c r="H47" s="103"/>
      <c r="I47" s="104"/>
      <c r="J47" s="103"/>
      <c r="K47" s="104"/>
      <c r="L47" s="103"/>
      <c r="M47" s="104"/>
      <c r="N47" s="103"/>
      <c r="O47" s="104"/>
      <c r="P47" s="106"/>
      <c r="Q47" s="103"/>
      <c r="R47" s="106"/>
      <c r="S47" s="103"/>
      <c r="T47" s="104"/>
      <c r="U47" s="103"/>
      <c r="V47" s="104"/>
      <c r="W47" s="103"/>
      <c r="X47" s="104"/>
      <c r="Y47" s="88"/>
      <c r="Z47" s="103"/>
      <c r="AA47" s="104"/>
      <c r="AB47" s="103"/>
      <c r="AC47" s="104"/>
      <c r="AD47" s="103"/>
      <c r="AE47" s="104"/>
      <c r="AF47" s="103"/>
      <c r="AG47" s="104"/>
      <c r="AH47" s="88"/>
      <c r="AI47" s="103"/>
      <c r="AJ47" s="104"/>
      <c r="AK47" s="103"/>
      <c r="AL47" s="104"/>
      <c r="AM47" s="103"/>
      <c r="AN47" s="104"/>
      <c r="AO47" s="103"/>
      <c r="AP47" s="104"/>
      <c r="AQ47" s="88"/>
      <c r="AR47" s="103"/>
      <c r="AS47" s="104"/>
      <c r="AT47" s="103"/>
      <c r="AU47" s="106"/>
      <c r="AV47" s="103"/>
      <c r="AW47" s="104"/>
      <c r="AX47" s="103"/>
      <c r="AY47" s="104"/>
    </row>
    <row r="48" spans="1:51">
      <c r="A48" s="98" t="s">
        <v>175</v>
      </c>
      <c r="B48" s="98">
        <v>492</v>
      </c>
      <c r="C48" s="117">
        <v>43607</v>
      </c>
      <c r="D48" s="165">
        <v>1159</v>
      </c>
      <c r="E48" s="166" t="s">
        <v>142</v>
      </c>
      <c r="F48" s="167" t="s">
        <v>70</v>
      </c>
      <c r="G48" s="133" t="s">
        <v>49</v>
      </c>
      <c r="H48" s="103">
        <v>0</v>
      </c>
      <c r="I48" s="104">
        <v>0</v>
      </c>
      <c r="J48" s="103">
        <v>0</v>
      </c>
      <c r="K48" s="104">
        <v>0</v>
      </c>
      <c r="L48" s="103">
        <v>-0.7</v>
      </c>
      <c r="M48" s="104">
        <v>-0.7</v>
      </c>
      <c r="N48" s="103">
        <v>-0.7</v>
      </c>
      <c r="O48" s="104">
        <v>-0.7</v>
      </c>
      <c r="P48" s="106"/>
      <c r="Q48" s="103">
        <v>0</v>
      </c>
      <c r="R48" s="106">
        <v>0</v>
      </c>
      <c r="S48" s="103">
        <v>0</v>
      </c>
      <c r="T48" s="104">
        <v>0</v>
      </c>
      <c r="U48" s="103">
        <v>-0.8</v>
      </c>
      <c r="V48" s="104">
        <v>-0.8</v>
      </c>
      <c r="W48" s="103">
        <v>-0.8</v>
      </c>
      <c r="X48" s="104">
        <v>-0.8</v>
      </c>
      <c r="Y48" s="88"/>
      <c r="Z48" s="103">
        <v>0</v>
      </c>
      <c r="AA48" s="104">
        <v>0</v>
      </c>
      <c r="AB48" s="103">
        <v>0</v>
      </c>
      <c r="AC48" s="104">
        <v>0</v>
      </c>
      <c r="AD48" s="103">
        <v>-0.9</v>
      </c>
      <c r="AE48" s="104">
        <v>-0.9</v>
      </c>
      <c r="AF48" s="103">
        <v>-0.9</v>
      </c>
      <c r="AG48" s="104">
        <v>-0.9</v>
      </c>
      <c r="AH48" s="88"/>
      <c r="AI48" s="103">
        <v>0</v>
      </c>
      <c r="AJ48" s="104">
        <v>0</v>
      </c>
      <c r="AK48" s="103">
        <v>0</v>
      </c>
      <c r="AL48" s="104">
        <v>0</v>
      </c>
      <c r="AM48" s="103">
        <v>-1</v>
      </c>
      <c r="AN48" s="104">
        <v>-1</v>
      </c>
      <c r="AO48" s="103">
        <v>-1</v>
      </c>
      <c r="AP48" s="104">
        <v>-1</v>
      </c>
      <c r="AQ48" s="88"/>
      <c r="AR48" s="103">
        <v>0</v>
      </c>
      <c r="AS48" s="104">
        <v>0</v>
      </c>
      <c r="AT48" s="103">
        <v>0</v>
      </c>
      <c r="AU48" s="106">
        <v>0</v>
      </c>
      <c r="AV48" s="103">
        <v>-1</v>
      </c>
      <c r="AW48" s="104">
        <v>-1</v>
      </c>
      <c r="AX48" s="103">
        <v>-1</v>
      </c>
      <c r="AY48" s="104">
        <v>-1</v>
      </c>
    </row>
    <row r="49" spans="1:51">
      <c r="A49" s="98"/>
      <c r="B49" s="98"/>
      <c r="C49" s="117"/>
      <c r="D49" s="165"/>
      <c r="E49" s="170"/>
      <c r="F49" s="167"/>
      <c r="G49" s="133"/>
      <c r="H49" s="103"/>
      <c r="I49" s="104"/>
      <c r="J49" s="103"/>
      <c r="K49" s="104"/>
      <c r="L49" s="103"/>
      <c r="M49" s="104"/>
      <c r="N49" s="103"/>
      <c r="O49" s="104"/>
      <c r="P49" s="106"/>
      <c r="Q49" s="103"/>
      <c r="R49" s="106"/>
      <c r="S49" s="103"/>
      <c r="T49" s="104"/>
      <c r="U49" s="103"/>
      <c r="V49" s="104"/>
      <c r="W49" s="103"/>
      <c r="X49" s="104"/>
      <c r="Y49" s="88"/>
      <c r="Z49" s="103"/>
      <c r="AA49" s="104"/>
      <c r="AB49" s="103"/>
      <c r="AC49" s="104"/>
      <c r="AD49" s="103"/>
      <c r="AE49" s="104"/>
      <c r="AF49" s="103"/>
      <c r="AG49" s="104"/>
      <c r="AH49" s="88"/>
      <c r="AI49" s="103"/>
      <c r="AJ49" s="104"/>
      <c r="AK49" s="103"/>
      <c r="AL49" s="104"/>
      <c r="AM49" s="103"/>
      <c r="AN49" s="104"/>
      <c r="AO49" s="103"/>
      <c r="AP49" s="104"/>
      <c r="AQ49" s="88"/>
      <c r="AR49" s="103"/>
      <c r="AS49" s="104"/>
      <c r="AT49" s="103"/>
      <c r="AU49" s="106"/>
      <c r="AV49" s="103"/>
      <c r="AW49" s="104"/>
      <c r="AX49" s="103"/>
      <c r="AY49" s="104"/>
    </row>
    <row r="50" spans="1:51">
      <c r="A50" s="98" t="s">
        <v>171</v>
      </c>
      <c r="B50" s="98">
        <v>575</v>
      </c>
      <c r="C50" s="117">
        <v>43635</v>
      </c>
      <c r="D50" s="165">
        <v>1393</v>
      </c>
      <c r="E50" s="170" t="s">
        <v>154</v>
      </c>
      <c r="F50" s="167" t="s">
        <v>126</v>
      </c>
      <c r="G50" s="133" t="s">
        <v>50</v>
      </c>
      <c r="H50" s="103" t="s">
        <v>23</v>
      </c>
      <c r="I50" s="104" t="s">
        <v>23</v>
      </c>
      <c r="J50" s="103" t="s">
        <v>23</v>
      </c>
      <c r="K50" s="104" t="s">
        <v>23</v>
      </c>
      <c r="L50" s="103" t="s">
        <v>23</v>
      </c>
      <c r="M50" s="104" t="s">
        <v>23</v>
      </c>
      <c r="N50" s="103" t="s">
        <v>23</v>
      </c>
      <c r="O50" s="104" t="s">
        <v>23</v>
      </c>
      <c r="P50" s="106"/>
      <c r="Q50" s="103" t="s">
        <v>23</v>
      </c>
      <c r="R50" s="106" t="s">
        <v>23</v>
      </c>
      <c r="S50" s="103" t="s">
        <v>23</v>
      </c>
      <c r="T50" s="104" t="s">
        <v>23</v>
      </c>
      <c r="U50" s="103" t="s">
        <v>23</v>
      </c>
      <c r="V50" s="104" t="s">
        <v>23</v>
      </c>
      <c r="W50" s="103" t="s">
        <v>23</v>
      </c>
      <c r="X50" s="104" t="s">
        <v>23</v>
      </c>
      <c r="Y50" s="88"/>
      <c r="Z50" s="103" t="s">
        <v>23</v>
      </c>
      <c r="AA50" s="104" t="s">
        <v>23</v>
      </c>
      <c r="AB50" s="103" t="s">
        <v>23</v>
      </c>
      <c r="AC50" s="104" t="s">
        <v>23</v>
      </c>
      <c r="AD50" s="103" t="s">
        <v>23</v>
      </c>
      <c r="AE50" s="104" t="s">
        <v>23</v>
      </c>
      <c r="AF50" s="103" t="s">
        <v>23</v>
      </c>
      <c r="AG50" s="104" t="s">
        <v>23</v>
      </c>
      <c r="AH50" s="88"/>
      <c r="AI50" s="103" t="s">
        <v>23</v>
      </c>
      <c r="AJ50" s="104" t="s">
        <v>23</v>
      </c>
      <c r="AK50" s="103" t="s">
        <v>23</v>
      </c>
      <c r="AL50" s="104" t="s">
        <v>23</v>
      </c>
      <c r="AM50" s="103" t="s">
        <v>23</v>
      </c>
      <c r="AN50" s="104" t="s">
        <v>23</v>
      </c>
      <c r="AO50" s="103" t="s">
        <v>23</v>
      </c>
      <c r="AP50" s="104" t="s">
        <v>23</v>
      </c>
      <c r="AQ50" s="88"/>
      <c r="AR50" s="103" t="s">
        <v>23</v>
      </c>
      <c r="AS50" s="104" t="s">
        <v>23</v>
      </c>
      <c r="AT50" s="103" t="s">
        <v>23</v>
      </c>
      <c r="AU50" s="106" t="s">
        <v>23</v>
      </c>
      <c r="AV50" s="103" t="s">
        <v>23</v>
      </c>
      <c r="AW50" s="104" t="s">
        <v>23</v>
      </c>
      <c r="AX50" s="103" t="s">
        <v>23</v>
      </c>
      <c r="AY50" s="104" t="s">
        <v>23</v>
      </c>
    </row>
    <row r="51" spans="1:51">
      <c r="A51" s="98" t="s">
        <v>171</v>
      </c>
      <c r="B51" s="98">
        <v>576</v>
      </c>
      <c r="C51" s="117">
        <v>43635</v>
      </c>
      <c r="D51" s="165">
        <v>1393</v>
      </c>
      <c r="E51" s="170" t="s">
        <v>154</v>
      </c>
      <c r="F51" s="167" t="s">
        <v>127</v>
      </c>
      <c r="G51" s="133" t="s">
        <v>50</v>
      </c>
      <c r="H51" s="103" t="s">
        <v>23</v>
      </c>
      <c r="I51" s="104" t="s">
        <v>23</v>
      </c>
      <c r="J51" s="103" t="s">
        <v>23</v>
      </c>
      <c r="K51" s="104" t="s">
        <v>23</v>
      </c>
      <c r="L51" s="103">
        <v>0</v>
      </c>
      <c r="M51" s="104">
        <v>0</v>
      </c>
      <c r="N51" s="103" t="s">
        <v>23</v>
      </c>
      <c r="O51" s="104" t="s">
        <v>23</v>
      </c>
      <c r="P51" s="106"/>
      <c r="Q51" s="103" t="s">
        <v>23</v>
      </c>
      <c r="R51" s="106" t="s">
        <v>23</v>
      </c>
      <c r="S51" s="103" t="s">
        <v>23</v>
      </c>
      <c r="T51" s="104" t="s">
        <v>23</v>
      </c>
      <c r="U51" s="103">
        <v>0</v>
      </c>
      <c r="V51" s="104">
        <v>0</v>
      </c>
      <c r="W51" s="103" t="s">
        <v>23</v>
      </c>
      <c r="X51" s="104" t="s">
        <v>23</v>
      </c>
      <c r="Y51" s="88"/>
      <c r="Z51" s="103" t="s">
        <v>23</v>
      </c>
      <c r="AA51" s="104" t="s">
        <v>23</v>
      </c>
      <c r="AB51" s="103" t="s">
        <v>23</v>
      </c>
      <c r="AC51" s="104" t="s">
        <v>23</v>
      </c>
      <c r="AD51" s="103">
        <v>0</v>
      </c>
      <c r="AE51" s="104">
        <v>0</v>
      </c>
      <c r="AF51" s="103" t="s">
        <v>23</v>
      </c>
      <c r="AG51" s="104" t="s">
        <v>23</v>
      </c>
      <c r="AH51" s="88"/>
      <c r="AI51" s="103" t="s">
        <v>23</v>
      </c>
      <c r="AJ51" s="104" t="s">
        <v>23</v>
      </c>
      <c r="AK51" s="103" t="s">
        <v>23</v>
      </c>
      <c r="AL51" s="104" t="s">
        <v>23</v>
      </c>
      <c r="AM51" s="103">
        <v>0</v>
      </c>
      <c r="AN51" s="104">
        <v>0</v>
      </c>
      <c r="AO51" s="103" t="s">
        <v>23</v>
      </c>
      <c r="AP51" s="104" t="s">
        <v>23</v>
      </c>
      <c r="AQ51" s="88"/>
      <c r="AR51" s="103" t="s">
        <v>23</v>
      </c>
      <c r="AS51" s="104" t="s">
        <v>23</v>
      </c>
      <c r="AT51" s="103" t="s">
        <v>23</v>
      </c>
      <c r="AU51" s="106" t="s">
        <v>23</v>
      </c>
      <c r="AV51" s="103">
        <v>0</v>
      </c>
      <c r="AW51" s="104">
        <v>0</v>
      </c>
      <c r="AX51" s="103" t="s">
        <v>23</v>
      </c>
      <c r="AY51" s="104" t="s">
        <v>23</v>
      </c>
    </row>
    <row r="52" spans="1:51">
      <c r="A52" s="98" t="s">
        <v>171</v>
      </c>
      <c r="B52" s="98">
        <v>583</v>
      </c>
      <c r="C52" s="117">
        <v>43635</v>
      </c>
      <c r="D52" s="165">
        <v>1393</v>
      </c>
      <c r="E52" s="170" t="s">
        <v>154</v>
      </c>
      <c r="F52" s="167" t="s">
        <v>128</v>
      </c>
      <c r="G52" s="133" t="s">
        <v>56</v>
      </c>
      <c r="H52" s="103">
        <v>0</v>
      </c>
      <c r="I52" s="104">
        <v>0</v>
      </c>
      <c r="J52" s="103">
        <v>-6.1</v>
      </c>
      <c r="K52" s="104">
        <v>-6.1</v>
      </c>
      <c r="L52" s="103">
        <v>0</v>
      </c>
      <c r="M52" s="104">
        <v>0</v>
      </c>
      <c r="N52" s="103">
        <v>-6.1</v>
      </c>
      <c r="O52" s="104">
        <v>-6.1</v>
      </c>
      <c r="P52" s="106"/>
      <c r="Q52" s="103">
        <v>0</v>
      </c>
      <c r="R52" s="106">
        <v>0</v>
      </c>
      <c r="S52" s="103">
        <v>-6.4</v>
      </c>
      <c r="T52" s="104">
        <v>-6.4</v>
      </c>
      <c r="U52" s="103">
        <v>0</v>
      </c>
      <c r="V52" s="104">
        <v>0</v>
      </c>
      <c r="W52" s="103">
        <v>-6.4</v>
      </c>
      <c r="X52" s="104">
        <v>-6.4</v>
      </c>
      <c r="Y52" s="88"/>
      <c r="Z52" s="103">
        <v>0</v>
      </c>
      <c r="AA52" s="104">
        <v>0</v>
      </c>
      <c r="AB52" s="103">
        <v>-6.8</v>
      </c>
      <c r="AC52" s="104">
        <v>-6.8</v>
      </c>
      <c r="AD52" s="103">
        <v>0</v>
      </c>
      <c r="AE52" s="104">
        <v>0</v>
      </c>
      <c r="AF52" s="103">
        <v>-6.8</v>
      </c>
      <c r="AG52" s="104">
        <v>-6.8</v>
      </c>
      <c r="AH52" s="88"/>
      <c r="AI52" s="103">
        <v>0</v>
      </c>
      <c r="AJ52" s="104">
        <v>0</v>
      </c>
      <c r="AK52" s="103">
        <v>-7.2</v>
      </c>
      <c r="AL52" s="104">
        <v>-7.2</v>
      </c>
      <c r="AM52" s="103">
        <v>0</v>
      </c>
      <c r="AN52" s="104">
        <v>0</v>
      </c>
      <c r="AO52" s="103">
        <v>-7.2</v>
      </c>
      <c r="AP52" s="104">
        <v>-7.2</v>
      </c>
      <c r="AQ52" s="88"/>
      <c r="AR52" s="103">
        <v>0</v>
      </c>
      <c r="AS52" s="104">
        <v>0</v>
      </c>
      <c r="AT52" s="103">
        <v>-7.6</v>
      </c>
      <c r="AU52" s="106">
        <v>-7.6</v>
      </c>
      <c r="AV52" s="103">
        <v>0</v>
      </c>
      <c r="AW52" s="104">
        <v>0</v>
      </c>
      <c r="AX52" s="103">
        <v>-7.6</v>
      </c>
      <c r="AY52" s="104">
        <v>-7.6</v>
      </c>
    </row>
    <row r="53" spans="1:51">
      <c r="A53" s="98"/>
      <c r="B53" s="98"/>
      <c r="C53" s="117"/>
      <c r="D53" s="165"/>
      <c r="E53" s="170"/>
      <c r="F53" s="167"/>
      <c r="G53" s="133"/>
      <c r="H53" s="103"/>
      <c r="I53" s="104"/>
      <c r="J53" s="103"/>
      <c r="K53" s="104"/>
      <c r="L53" s="103"/>
      <c r="M53" s="104"/>
      <c r="N53" s="103"/>
      <c r="O53" s="104"/>
      <c r="P53" s="106"/>
      <c r="Q53" s="103"/>
      <c r="R53" s="106"/>
      <c r="S53" s="103"/>
      <c r="T53" s="104"/>
      <c r="U53" s="103"/>
      <c r="V53" s="104"/>
      <c r="W53" s="103"/>
      <c r="X53" s="104"/>
      <c r="Y53" s="88"/>
      <c r="Z53" s="103"/>
      <c r="AA53" s="104"/>
      <c r="AB53" s="103"/>
      <c r="AC53" s="104"/>
      <c r="AD53" s="103"/>
      <c r="AE53" s="104"/>
      <c r="AF53" s="103"/>
      <c r="AG53" s="104"/>
      <c r="AH53" s="88"/>
      <c r="AI53" s="103"/>
      <c r="AJ53" s="104"/>
      <c r="AK53" s="103"/>
      <c r="AL53" s="104"/>
      <c r="AM53" s="103"/>
      <c r="AN53" s="104"/>
      <c r="AO53" s="103"/>
      <c r="AP53" s="104"/>
      <c r="AQ53" s="88"/>
      <c r="AR53" s="103"/>
      <c r="AS53" s="104"/>
      <c r="AT53" s="103"/>
      <c r="AU53" s="106"/>
      <c r="AV53" s="103"/>
      <c r="AW53" s="104"/>
      <c r="AX53" s="103"/>
      <c r="AY53" s="104"/>
    </row>
    <row r="54" spans="1:51">
      <c r="A54" s="98" t="s">
        <v>87</v>
      </c>
      <c r="B54" s="98">
        <v>530</v>
      </c>
      <c r="C54" s="117">
        <v>43628</v>
      </c>
      <c r="D54" s="165">
        <v>1666</v>
      </c>
      <c r="E54" s="170" t="s">
        <v>155</v>
      </c>
      <c r="F54" s="167" t="s">
        <v>122</v>
      </c>
      <c r="G54" s="109" t="s">
        <v>47</v>
      </c>
      <c r="H54" s="224">
        <v>0</v>
      </c>
      <c r="I54" s="104">
        <v>0</v>
      </c>
      <c r="J54" s="103">
        <v>1.7</v>
      </c>
      <c r="K54" s="104">
        <v>2</v>
      </c>
      <c r="L54" s="103">
        <v>-1.7</v>
      </c>
      <c r="M54" s="104">
        <v>-2</v>
      </c>
      <c r="N54" s="103">
        <v>0</v>
      </c>
      <c r="O54" s="104">
        <v>0</v>
      </c>
      <c r="P54" s="106"/>
      <c r="Q54" s="103">
        <v>0</v>
      </c>
      <c r="R54" s="106">
        <v>0</v>
      </c>
      <c r="S54" s="103">
        <v>2</v>
      </c>
      <c r="T54" s="104">
        <v>2</v>
      </c>
      <c r="U54" s="103">
        <v>-2</v>
      </c>
      <c r="V54" s="104">
        <v>-2</v>
      </c>
      <c r="W54" s="103">
        <v>0</v>
      </c>
      <c r="X54" s="104">
        <v>0</v>
      </c>
      <c r="Y54" s="88"/>
      <c r="Z54" s="103">
        <v>0</v>
      </c>
      <c r="AA54" s="104">
        <v>0</v>
      </c>
      <c r="AB54" s="103">
        <v>2</v>
      </c>
      <c r="AC54" s="104">
        <v>2</v>
      </c>
      <c r="AD54" s="103">
        <v>-2</v>
      </c>
      <c r="AE54" s="104">
        <v>-2</v>
      </c>
      <c r="AF54" s="103">
        <v>0</v>
      </c>
      <c r="AG54" s="104">
        <v>0</v>
      </c>
      <c r="AH54" s="88"/>
      <c r="AI54" s="103">
        <v>0</v>
      </c>
      <c r="AJ54" s="104">
        <v>0</v>
      </c>
      <c r="AK54" s="103">
        <v>2</v>
      </c>
      <c r="AL54" s="104">
        <v>2</v>
      </c>
      <c r="AM54" s="103">
        <v>-2</v>
      </c>
      <c r="AN54" s="104">
        <v>-2</v>
      </c>
      <c r="AO54" s="103">
        <v>0</v>
      </c>
      <c r="AP54" s="104">
        <v>0</v>
      </c>
      <c r="AQ54" s="88"/>
      <c r="AR54" s="103">
        <v>0</v>
      </c>
      <c r="AS54" s="104">
        <v>0</v>
      </c>
      <c r="AT54" s="103">
        <v>2</v>
      </c>
      <c r="AU54" s="106">
        <v>2</v>
      </c>
      <c r="AV54" s="103">
        <v>-2</v>
      </c>
      <c r="AW54" s="104">
        <v>-2</v>
      </c>
      <c r="AX54" s="103">
        <v>0</v>
      </c>
      <c r="AY54" s="104">
        <v>0</v>
      </c>
    </row>
    <row r="55" spans="1:51">
      <c r="A55" s="98" t="s">
        <v>87</v>
      </c>
      <c r="B55" s="98">
        <v>547</v>
      </c>
      <c r="C55" s="117">
        <v>43628</v>
      </c>
      <c r="D55" s="165">
        <v>1666</v>
      </c>
      <c r="E55" s="170" t="s">
        <v>155</v>
      </c>
      <c r="F55" s="167" t="s">
        <v>116</v>
      </c>
      <c r="G55" s="133" t="s">
        <v>50</v>
      </c>
      <c r="H55" s="103" t="s">
        <v>24</v>
      </c>
      <c r="I55" s="104" t="s">
        <v>24</v>
      </c>
      <c r="J55" s="103" t="s">
        <v>24</v>
      </c>
      <c r="K55" s="104" t="s">
        <v>24</v>
      </c>
      <c r="L55" s="103">
        <v>0</v>
      </c>
      <c r="M55" s="104">
        <v>0</v>
      </c>
      <c r="N55" s="103" t="s">
        <v>24</v>
      </c>
      <c r="O55" s="104" t="s">
        <v>24</v>
      </c>
      <c r="P55" s="106"/>
      <c r="Q55" s="103" t="s">
        <v>24</v>
      </c>
      <c r="R55" s="106" t="s">
        <v>24</v>
      </c>
      <c r="S55" s="103" t="s">
        <v>24</v>
      </c>
      <c r="T55" s="104" t="s">
        <v>24</v>
      </c>
      <c r="U55" s="103">
        <v>0</v>
      </c>
      <c r="V55" s="104">
        <v>0</v>
      </c>
      <c r="W55" s="103" t="s">
        <v>24</v>
      </c>
      <c r="X55" s="104" t="s">
        <v>24</v>
      </c>
      <c r="Y55" s="88"/>
      <c r="Z55" s="103" t="s">
        <v>24</v>
      </c>
      <c r="AA55" s="104" t="s">
        <v>24</v>
      </c>
      <c r="AB55" s="103" t="s">
        <v>24</v>
      </c>
      <c r="AC55" s="104" t="s">
        <v>24</v>
      </c>
      <c r="AD55" s="103">
        <v>0</v>
      </c>
      <c r="AE55" s="104">
        <v>0</v>
      </c>
      <c r="AF55" s="103" t="s">
        <v>24</v>
      </c>
      <c r="AG55" s="104" t="s">
        <v>24</v>
      </c>
      <c r="AH55" s="88"/>
      <c r="AI55" s="103" t="s">
        <v>24</v>
      </c>
      <c r="AJ55" s="104" t="s">
        <v>24</v>
      </c>
      <c r="AK55" s="103" t="s">
        <v>24</v>
      </c>
      <c r="AL55" s="104" t="s">
        <v>24</v>
      </c>
      <c r="AM55" s="103">
        <v>0</v>
      </c>
      <c r="AN55" s="104">
        <v>0</v>
      </c>
      <c r="AO55" s="103" t="s">
        <v>24</v>
      </c>
      <c r="AP55" s="104" t="s">
        <v>24</v>
      </c>
      <c r="AQ55" s="88"/>
      <c r="AR55" s="103" t="s">
        <v>24</v>
      </c>
      <c r="AS55" s="104" t="s">
        <v>24</v>
      </c>
      <c r="AT55" s="103" t="s">
        <v>24</v>
      </c>
      <c r="AU55" s="106" t="s">
        <v>24</v>
      </c>
      <c r="AV55" s="103">
        <v>0</v>
      </c>
      <c r="AW55" s="104">
        <v>0</v>
      </c>
      <c r="AX55" s="103" t="s">
        <v>24</v>
      </c>
      <c r="AY55" s="104" t="s">
        <v>24</v>
      </c>
    </row>
    <row r="56" spans="1:51">
      <c r="A56" s="98"/>
      <c r="B56" s="98"/>
      <c r="C56" s="117"/>
      <c r="D56" s="165"/>
      <c r="E56" s="170"/>
      <c r="F56" s="167"/>
      <c r="G56" s="133"/>
      <c r="H56" s="103"/>
      <c r="I56" s="104"/>
      <c r="J56" s="103"/>
      <c r="K56" s="104"/>
      <c r="L56" s="103"/>
      <c r="M56" s="104"/>
      <c r="N56" s="103"/>
      <c r="O56" s="104"/>
      <c r="P56" s="106"/>
      <c r="Q56" s="103"/>
      <c r="R56" s="106"/>
      <c r="S56" s="103"/>
      <c r="T56" s="104"/>
      <c r="U56" s="103"/>
      <c r="V56" s="104"/>
      <c r="W56" s="103"/>
      <c r="X56" s="104"/>
      <c r="Y56" s="88"/>
      <c r="Z56" s="103"/>
      <c r="AA56" s="104"/>
      <c r="AB56" s="103"/>
      <c r="AC56" s="104"/>
      <c r="AD56" s="103"/>
      <c r="AE56" s="104"/>
      <c r="AF56" s="103"/>
      <c r="AG56" s="104"/>
      <c r="AH56" s="88"/>
      <c r="AI56" s="103"/>
      <c r="AJ56" s="104"/>
      <c r="AK56" s="103"/>
      <c r="AL56" s="104"/>
      <c r="AM56" s="103"/>
      <c r="AN56" s="104"/>
      <c r="AO56" s="103"/>
      <c r="AP56" s="104"/>
      <c r="AQ56" s="88"/>
      <c r="AR56" s="103"/>
      <c r="AS56" s="104"/>
      <c r="AT56" s="103"/>
      <c r="AU56" s="106"/>
      <c r="AV56" s="103"/>
      <c r="AW56" s="104"/>
      <c r="AX56" s="103"/>
      <c r="AY56" s="104"/>
    </row>
    <row r="57" spans="1:51">
      <c r="A57" s="98" t="s">
        <v>169</v>
      </c>
      <c r="B57" s="98">
        <v>527</v>
      </c>
      <c r="C57" s="117">
        <v>43628</v>
      </c>
      <c r="D57" s="165">
        <v>2502</v>
      </c>
      <c r="E57" s="170" t="s">
        <v>156</v>
      </c>
      <c r="F57" s="167" t="s">
        <v>121</v>
      </c>
      <c r="G57" s="109" t="s">
        <v>52</v>
      </c>
      <c r="H57" s="224">
        <v>0</v>
      </c>
      <c r="I57" s="104">
        <v>0</v>
      </c>
      <c r="J57" s="103">
        <v>0</v>
      </c>
      <c r="K57" s="104">
        <v>0</v>
      </c>
      <c r="L57" s="103">
        <v>0</v>
      </c>
      <c r="M57" s="104">
        <v>0</v>
      </c>
      <c r="N57" s="103">
        <v>0</v>
      </c>
      <c r="O57" s="104">
        <v>0</v>
      </c>
      <c r="P57" s="106"/>
      <c r="Q57" s="103">
        <v>0</v>
      </c>
      <c r="R57" s="106">
        <v>0</v>
      </c>
      <c r="S57" s="103">
        <v>0</v>
      </c>
      <c r="T57" s="104">
        <v>0</v>
      </c>
      <c r="U57" s="103">
        <v>0</v>
      </c>
      <c r="V57" s="104">
        <v>0</v>
      </c>
      <c r="W57" s="103">
        <v>0</v>
      </c>
      <c r="X57" s="104">
        <v>0</v>
      </c>
      <c r="Y57" s="88"/>
      <c r="Z57" s="103">
        <v>0</v>
      </c>
      <c r="AA57" s="104">
        <v>0</v>
      </c>
      <c r="AB57" s="103">
        <v>0</v>
      </c>
      <c r="AC57" s="104">
        <v>0</v>
      </c>
      <c r="AD57" s="103">
        <v>0</v>
      </c>
      <c r="AE57" s="104">
        <v>0</v>
      </c>
      <c r="AF57" s="103">
        <v>0</v>
      </c>
      <c r="AG57" s="104">
        <v>0</v>
      </c>
      <c r="AH57" s="88"/>
      <c r="AI57" s="103">
        <v>0</v>
      </c>
      <c r="AJ57" s="104">
        <v>0</v>
      </c>
      <c r="AK57" s="103">
        <v>0</v>
      </c>
      <c r="AL57" s="104">
        <v>0</v>
      </c>
      <c r="AM57" s="103">
        <v>0</v>
      </c>
      <c r="AN57" s="104">
        <v>0</v>
      </c>
      <c r="AO57" s="103">
        <v>0</v>
      </c>
      <c r="AP57" s="104">
        <v>0</v>
      </c>
      <c r="AQ57" s="88"/>
      <c r="AR57" s="103">
        <v>0</v>
      </c>
      <c r="AS57" s="104">
        <v>0</v>
      </c>
      <c r="AT57" s="103">
        <v>0</v>
      </c>
      <c r="AU57" s="106">
        <v>0</v>
      </c>
      <c r="AV57" s="103">
        <v>0</v>
      </c>
      <c r="AW57" s="104">
        <v>0</v>
      </c>
      <c r="AX57" s="103">
        <v>0</v>
      </c>
      <c r="AY57" s="104">
        <v>0</v>
      </c>
    </row>
    <row r="58" spans="1:51">
      <c r="A58" s="98" t="s">
        <v>169</v>
      </c>
      <c r="B58" s="98">
        <v>509</v>
      </c>
      <c r="C58" s="117">
        <v>43621</v>
      </c>
      <c r="D58" s="165">
        <v>2502</v>
      </c>
      <c r="E58" s="170" t="s">
        <v>156</v>
      </c>
      <c r="F58" s="167" t="s">
        <v>108</v>
      </c>
      <c r="G58" s="133" t="s">
        <v>50</v>
      </c>
      <c r="H58" s="103">
        <v>0</v>
      </c>
      <c r="I58" s="104">
        <v>0</v>
      </c>
      <c r="J58" s="103">
        <v>0</v>
      </c>
      <c r="K58" s="104">
        <v>0</v>
      </c>
      <c r="L58" s="103">
        <v>0</v>
      </c>
      <c r="M58" s="104">
        <v>0</v>
      </c>
      <c r="N58" s="103">
        <v>0</v>
      </c>
      <c r="O58" s="104">
        <v>0</v>
      </c>
      <c r="P58" s="106"/>
      <c r="Q58" s="103">
        <v>-0.5</v>
      </c>
      <c r="R58" s="106">
        <v>0</v>
      </c>
      <c r="S58" s="103">
        <v>-5.8</v>
      </c>
      <c r="T58" s="104">
        <v>0</v>
      </c>
      <c r="U58" s="103">
        <v>0</v>
      </c>
      <c r="V58" s="104">
        <v>0</v>
      </c>
      <c r="W58" s="103">
        <v>-6.3</v>
      </c>
      <c r="X58" s="104">
        <v>0</v>
      </c>
      <c r="Y58" s="88"/>
      <c r="Z58" s="103">
        <v>0</v>
      </c>
      <c r="AA58" s="104">
        <v>0</v>
      </c>
      <c r="AB58" s="103">
        <v>0</v>
      </c>
      <c r="AC58" s="104">
        <v>0</v>
      </c>
      <c r="AD58" s="103">
        <v>0</v>
      </c>
      <c r="AE58" s="104">
        <v>0</v>
      </c>
      <c r="AF58" s="103">
        <v>0</v>
      </c>
      <c r="AG58" s="104">
        <v>0</v>
      </c>
      <c r="AH58" s="88"/>
      <c r="AI58" s="103">
        <v>0</v>
      </c>
      <c r="AJ58" s="104">
        <v>0</v>
      </c>
      <c r="AK58" s="103">
        <v>0</v>
      </c>
      <c r="AL58" s="104">
        <v>0</v>
      </c>
      <c r="AM58" s="103">
        <v>0</v>
      </c>
      <c r="AN58" s="104">
        <v>0</v>
      </c>
      <c r="AO58" s="103">
        <v>0</v>
      </c>
      <c r="AP58" s="104">
        <v>0</v>
      </c>
      <c r="AQ58" s="88"/>
      <c r="AR58" s="103">
        <v>0</v>
      </c>
      <c r="AS58" s="104">
        <v>0</v>
      </c>
      <c r="AT58" s="103">
        <v>0</v>
      </c>
      <c r="AU58" s="106">
        <v>0</v>
      </c>
      <c r="AV58" s="103">
        <v>0</v>
      </c>
      <c r="AW58" s="104">
        <v>0</v>
      </c>
      <c r="AX58" s="103">
        <v>0</v>
      </c>
      <c r="AY58" s="104">
        <v>0</v>
      </c>
    </row>
    <row r="59" spans="1:51">
      <c r="A59" s="98"/>
      <c r="B59" s="98"/>
      <c r="C59" s="117"/>
      <c r="D59" s="165"/>
      <c r="E59" s="170"/>
      <c r="F59" s="167"/>
      <c r="G59" s="133"/>
      <c r="H59" s="103"/>
      <c r="I59" s="104"/>
      <c r="J59" s="103"/>
      <c r="K59" s="104"/>
      <c r="L59" s="103"/>
      <c r="M59" s="104"/>
      <c r="N59" s="103"/>
      <c r="O59" s="104"/>
      <c r="P59" s="106"/>
      <c r="Q59" s="103"/>
      <c r="R59" s="106"/>
      <c r="S59" s="103"/>
      <c r="T59" s="104"/>
      <c r="U59" s="103"/>
      <c r="V59" s="104"/>
      <c r="W59" s="103"/>
      <c r="X59" s="104"/>
      <c r="Y59" s="88"/>
      <c r="Z59" s="103"/>
      <c r="AA59" s="104"/>
      <c r="AB59" s="103"/>
      <c r="AC59" s="104"/>
      <c r="AD59" s="103"/>
      <c r="AE59" s="104"/>
      <c r="AF59" s="103"/>
      <c r="AG59" s="104"/>
      <c r="AH59" s="88"/>
      <c r="AI59" s="103"/>
      <c r="AJ59" s="104"/>
      <c r="AK59" s="103"/>
      <c r="AL59" s="104"/>
      <c r="AM59" s="103"/>
      <c r="AN59" s="104"/>
      <c r="AO59" s="103"/>
      <c r="AP59" s="104"/>
      <c r="AQ59" s="88"/>
      <c r="AR59" s="103"/>
      <c r="AS59" s="104"/>
      <c r="AT59" s="103"/>
      <c r="AU59" s="106"/>
      <c r="AV59" s="103"/>
      <c r="AW59" s="104"/>
      <c r="AX59" s="103"/>
      <c r="AY59" s="104"/>
    </row>
    <row r="60" spans="1:51">
      <c r="A60" s="98" t="s">
        <v>172</v>
      </c>
      <c r="B60" s="98">
        <v>499</v>
      </c>
      <c r="C60" s="117">
        <v>43607</v>
      </c>
      <c r="D60" s="165">
        <v>5401</v>
      </c>
      <c r="E60" s="170" t="s">
        <v>143</v>
      </c>
      <c r="F60" s="167" t="s">
        <v>120</v>
      </c>
      <c r="G60" s="109" t="s">
        <v>50</v>
      </c>
      <c r="H60" s="103">
        <v>0</v>
      </c>
      <c r="I60" s="104">
        <v>0</v>
      </c>
      <c r="J60" s="103">
        <v>0</v>
      </c>
      <c r="K60" s="104">
        <v>0</v>
      </c>
      <c r="L60" s="103">
        <v>0</v>
      </c>
      <c r="M60" s="104">
        <v>0</v>
      </c>
      <c r="N60" s="103">
        <v>0</v>
      </c>
      <c r="O60" s="104">
        <v>0</v>
      </c>
      <c r="P60" s="106"/>
      <c r="Q60" s="103">
        <v>0</v>
      </c>
      <c r="R60" s="106">
        <v>0</v>
      </c>
      <c r="S60" s="103">
        <v>0</v>
      </c>
      <c r="T60" s="104">
        <v>0</v>
      </c>
      <c r="U60" s="103">
        <v>0</v>
      </c>
      <c r="V60" s="104">
        <v>0</v>
      </c>
      <c r="W60" s="103">
        <v>0</v>
      </c>
      <c r="X60" s="104">
        <v>0</v>
      </c>
      <c r="Y60" s="88"/>
      <c r="Z60" s="103">
        <v>0</v>
      </c>
      <c r="AA60" s="104">
        <v>0</v>
      </c>
      <c r="AB60" s="103">
        <v>0</v>
      </c>
      <c r="AC60" s="104">
        <v>0</v>
      </c>
      <c r="AD60" s="103">
        <v>0</v>
      </c>
      <c r="AE60" s="104">
        <v>0</v>
      </c>
      <c r="AF60" s="103">
        <v>0</v>
      </c>
      <c r="AG60" s="104">
        <v>0</v>
      </c>
      <c r="AH60" s="88"/>
      <c r="AI60" s="103">
        <v>0</v>
      </c>
      <c r="AJ60" s="104">
        <v>0</v>
      </c>
      <c r="AK60" s="103">
        <v>0</v>
      </c>
      <c r="AL60" s="104">
        <v>0</v>
      </c>
      <c r="AM60" s="103">
        <v>0</v>
      </c>
      <c r="AN60" s="104">
        <v>0</v>
      </c>
      <c r="AO60" s="103">
        <v>0</v>
      </c>
      <c r="AP60" s="104">
        <v>0</v>
      </c>
      <c r="AQ60" s="88"/>
      <c r="AR60" s="103">
        <v>0</v>
      </c>
      <c r="AS60" s="104">
        <v>0</v>
      </c>
      <c r="AT60" s="103">
        <v>0</v>
      </c>
      <c r="AU60" s="106">
        <v>0</v>
      </c>
      <c r="AV60" s="103">
        <v>0</v>
      </c>
      <c r="AW60" s="104">
        <v>0</v>
      </c>
      <c r="AX60" s="103">
        <v>0</v>
      </c>
      <c r="AY60" s="104">
        <v>0</v>
      </c>
    </row>
    <row r="61" spans="1:51">
      <c r="A61" s="98"/>
      <c r="B61" s="98"/>
      <c r="C61" s="117"/>
      <c r="D61" s="165"/>
      <c r="E61" s="170"/>
      <c r="F61" s="167"/>
      <c r="G61" s="109"/>
      <c r="H61" s="103"/>
      <c r="I61" s="104"/>
      <c r="J61" s="103"/>
      <c r="K61" s="104"/>
      <c r="L61" s="103"/>
      <c r="M61" s="104"/>
      <c r="N61" s="103"/>
      <c r="O61" s="104"/>
      <c r="P61" s="106"/>
      <c r="Q61" s="103"/>
      <c r="R61" s="106"/>
      <c r="S61" s="103"/>
      <c r="T61" s="104"/>
      <c r="U61" s="103"/>
      <c r="V61" s="104"/>
      <c r="W61" s="103"/>
      <c r="X61" s="104"/>
      <c r="Y61" s="88"/>
      <c r="Z61" s="103"/>
      <c r="AA61" s="104"/>
      <c r="AB61" s="103"/>
      <c r="AC61" s="104"/>
      <c r="AD61" s="103"/>
      <c r="AE61" s="104"/>
      <c r="AF61" s="103"/>
      <c r="AG61" s="104"/>
      <c r="AH61" s="88"/>
      <c r="AI61" s="103"/>
      <c r="AJ61" s="104"/>
      <c r="AK61" s="103"/>
      <c r="AL61" s="104"/>
      <c r="AM61" s="103"/>
      <c r="AN61" s="104"/>
      <c r="AO61" s="103"/>
      <c r="AP61" s="104"/>
      <c r="AQ61" s="88"/>
      <c r="AR61" s="103"/>
      <c r="AS61" s="104"/>
      <c r="AT61" s="103"/>
      <c r="AU61" s="106"/>
      <c r="AV61" s="103"/>
      <c r="AW61" s="104"/>
      <c r="AX61" s="103"/>
      <c r="AY61" s="104"/>
    </row>
    <row r="62" spans="1:51">
      <c r="A62" s="98" t="s">
        <v>176</v>
      </c>
      <c r="B62" s="98">
        <v>502</v>
      </c>
      <c r="C62" s="117">
        <v>43607</v>
      </c>
      <c r="D62" s="165">
        <v>7067</v>
      </c>
      <c r="E62" s="170" t="s">
        <v>144</v>
      </c>
      <c r="F62" s="167" t="s">
        <v>72</v>
      </c>
      <c r="G62" s="109" t="s">
        <v>50</v>
      </c>
      <c r="H62" s="103">
        <v>0</v>
      </c>
      <c r="I62" s="104" t="s">
        <v>25</v>
      </c>
      <c r="J62" s="103">
        <v>0</v>
      </c>
      <c r="K62" s="104" t="s">
        <v>25</v>
      </c>
      <c r="L62" s="103">
        <v>0</v>
      </c>
      <c r="M62" s="104">
        <v>0</v>
      </c>
      <c r="N62" s="103" t="s">
        <v>25</v>
      </c>
      <c r="O62" s="104" t="s">
        <v>25</v>
      </c>
      <c r="P62" s="106"/>
      <c r="Q62" s="103" t="s">
        <v>25</v>
      </c>
      <c r="R62" s="106" t="s">
        <v>25</v>
      </c>
      <c r="S62" s="103" t="s">
        <v>25</v>
      </c>
      <c r="T62" s="104" t="s">
        <v>25</v>
      </c>
      <c r="U62" s="103">
        <v>0</v>
      </c>
      <c r="V62" s="104">
        <v>0</v>
      </c>
      <c r="W62" s="103" t="s">
        <v>25</v>
      </c>
      <c r="X62" s="104" t="s">
        <v>25</v>
      </c>
      <c r="Y62" s="88"/>
      <c r="Z62" s="103" t="s">
        <v>25</v>
      </c>
      <c r="AA62" s="104" t="s">
        <v>25</v>
      </c>
      <c r="AB62" s="103" t="s">
        <v>25</v>
      </c>
      <c r="AC62" s="104" t="s">
        <v>25</v>
      </c>
      <c r="AD62" s="103">
        <v>0</v>
      </c>
      <c r="AE62" s="104">
        <v>0</v>
      </c>
      <c r="AF62" s="103" t="s">
        <v>25</v>
      </c>
      <c r="AG62" s="104" t="s">
        <v>25</v>
      </c>
      <c r="AH62" s="88"/>
      <c r="AI62" s="103" t="s">
        <v>25</v>
      </c>
      <c r="AJ62" s="104" t="s">
        <v>25</v>
      </c>
      <c r="AK62" s="103" t="s">
        <v>25</v>
      </c>
      <c r="AL62" s="104" t="s">
        <v>25</v>
      </c>
      <c r="AM62" s="103">
        <v>0</v>
      </c>
      <c r="AN62" s="104">
        <v>0</v>
      </c>
      <c r="AO62" s="103" t="s">
        <v>25</v>
      </c>
      <c r="AP62" s="104" t="s">
        <v>25</v>
      </c>
      <c r="AQ62" s="88"/>
      <c r="AR62" s="103" t="s">
        <v>25</v>
      </c>
      <c r="AS62" s="104" t="s">
        <v>25</v>
      </c>
      <c r="AT62" s="103" t="s">
        <v>25</v>
      </c>
      <c r="AU62" s="106" t="s">
        <v>25</v>
      </c>
      <c r="AV62" s="103">
        <v>0</v>
      </c>
      <c r="AW62" s="104">
        <v>0</v>
      </c>
      <c r="AX62" s="103" t="s">
        <v>25</v>
      </c>
      <c r="AY62" s="104" t="s">
        <v>25</v>
      </c>
    </row>
    <row r="63" spans="1:51">
      <c r="A63" s="98"/>
      <c r="B63" s="98"/>
      <c r="C63" s="117"/>
      <c r="D63" s="165"/>
      <c r="E63" s="170"/>
      <c r="F63" s="167"/>
      <c r="G63" s="109"/>
      <c r="H63" s="103"/>
      <c r="I63" s="104"/>
      <c r="J63" s="103"/>
      <c r="K63" s="104"/>
      <c r="L63" s="103"/>
      <c r="M63" s="104"/>
      <c r="N63" s="103"/>
      <c r="O63" s="104"/>
      <c r="P63" s="106"/>
      <c r="Q63" s="103"/>
      <c r="R63" s="106"/>
      <c r="S63" s="103"/>
      <c r="T63" s="104"/>
      <c r="U63" s="103"/>
      <c r="V63" s="104"/>
      <c r="W63" s="103"/>
      <c r="X63" s="104"/>
      <c r="Y63" s="88"/>
      <c r="Z63" s="103"/>
      <c r="AA63" s="104"/>
      <c r="AB63" s="103"/>
      <c r="AC63" s="104"/>
      <c r="AD63" s="103"/>
      <c r="AE63" s="104"/>
      <c r="AF63" s="103"/>
      <c r="AG63" s="104"/>
      <c r="AH63" s="88"/>
      <c r="AI63" s="103"/>
      <c r="AJ63" s="104"/>
      <c r="AK63" s="103"/>
      <c r="AL63" s="104"/>
      <c r="AM63" s="103"/>
      <c r="AN63" s="104"/>
      <c r="AO63" s="103"/>
      <c r="AP63" s="104"/>
      <c r="AQ63" s="88"/>
      <c r="AR63" s="103"/>
      <c r="AS63" s="104"/>
      <c r="AT63" s="103"/>
      <c r="AU63" s="106"/>
      <c r="AV63" s="103"/>
      <c r="AW63" s="104"/>
      <c r="AX63" s="103"/>
      <c r="AY63" s="104"/>
    </row>
    <row r="64" spans="1:51">
      <c r="A64" s="98" t="s">
        <v>136</v>
      </c>
      <c r="B64" s="98">
        <v>170</v>
      </c>
      <c r="C64" s="117">
        <v>43539</v>
      </c>
      <c r="D64" s="165">
        <v>7068</v>
      </c>
      <c r="E64" s="170" t="s">
        <v>137</v>
      </c>
      <c r="F64" s="167" t="s">
        <v>61</v>
      </c>
      <c r="G64" s="133" t="s">
        <v>47</v>
      </c>
      <c r="H64" s="103">
        <v>-45</v>
      </c>
      <c r="I64" s="104">
        <v>-128.9</v>
      </c>
      <c r="J64" s="103">
        <v>45</v>
      </c>
      <c r="K64" s="104">
        <v>128.9</v>
      </c>
      <c r="L64" s="103">
        <v>0</v>
      </c>
      <c r="M64" s="104">
        <v>0</v>
      </c>
      <c r="N64" s="103">
        <v>0</v>
      </c>
      <c r="O64" s="104">
        <v>0</v>
      </c>
      <c r="P64" s="106"/>
      <c r="Q64" s="103">
        <v>-90</v>
      </c>
      <c r="R64" s="106">
        <v>-130.80000000000001</v>
      </c>
      <c r="S64" s="103">
        <v>90</v>
      </c>
      <c r="T64" s="104">
        <v>130.80000000000001</v>
      </c>
      <c r="U64" s="103">
        <v>0</v>
      </c>
      <c r="V64" s="104">
        <v>0</v>
      </c>
      <c r="W64" s="103">
        <v>0</v>
      </c>
      <c r="X64" s="104">
        <v>0</v>
      </c>
      <c r="Y64" s="88"/>
      <c r="Z64" s="103">
        <v>-132.5</v>
      </c>
      <c r="AA64" s="104">
        <v>-132.5</v>
      </c>
      <c r="AB64" s="103">
        <v>132.5</v>
      </c>
      <c r="AC64" s="104">
        <v>132.5</v>
      </c>
      <c r="AD64" s="103">
        <v>0</v>
      </c>
      <c r="AE64" s="104">
        <v>0</v>
      </c>
      <c r="AF64" s="103">
        <v>0</v>
      </c>
      <c r="AG64" s="104">
        <v>0</v>
      </c>
      <c r="AH64" s="88"/>
      <c r="AI64" s="103">
        <v>-134.19999999999999</v>
      </c>
      <c r="AJ64" s="104">
        <v>-134.19999999999999</v>
      </c>
      <c r="AK64" s="103">
        <v>134.19999999999999</v>
      </c>
      <c r="AL64" s="104">
        <v>134.19999999999999</v>
      </c>
      <c r="AM64" s="103">
        <v>0</v>
      </c>
      <c r="AN64" s="104">
        <v>0</v>
      </c>
      <c r="AO64" s="103">
        <v>0</v>
      </c>
      <c r="AP64" s="104">
        <v>0</v>
      </c>
      <c r="AQ64" s="88"/>
      <c r="AR64" s="103">
        <v>-135.9</v>
      </c>
      <c r="AS64" s="104">
        <v>-135.9</v>
      </c>
      <c r="AT64" s="103">
        <v>135.9</v>
      </c>
      <c r="AU64" s="106">
        <v>135.9</v>
      </c>
      <c r="AV64" s="103">
        <v>0</v>
      </c>
      <c r="AW64" s="104">
        <v>0</v>
      </c>
      <c r="AX64" s="103">
        <v>0</v>
      </c>
      <c r="AY64" s="104">
        <v>0</v>
      </c>
    </row>
    <row r="65" spans="1:51">
      <c r="A65" s="98"/>
      <c r="B65" s="98"/>
      <c r="C65" s="117"/>
      <c r="D65" s="165"/>
      <c r="E65" s="170"/>
      <c r="F65" s="167"/>
      <c r="G65" s="133"/>
      <c r="H65" s="103"/>
      <c r="I65" s="104"/>
      <c r="J65" s="103"/>
      <c r="K65" s="104"/>
      <c r="L65" s="103"/>
      <c r="M65" s="104"/>
      <c r="N65" s="103"/>
      <c r="O65" s="104"/>
      <c r="P65" s="106"/>
      <c r="Q65" s="103"/>
      <c r="R65" s="106"/>
      <c r="S65" s="103"/>
      <c r="T65" s="104"/>
      <c r="U65" s="103"/>
      <c r="V65" s="104"/>
      <c r="W65" s="103"/>
      <c r="X65" s="104"/>
      <c r="Y65" s="88"/>
      <c r="Z65" s="103"/>
      <c r="AA65" s="104"/>
      <c r="AB65" s="103"/>
      <c r="AC65" s="104"/>
      <c r="AD65" s="103"/>
      <c r="AE65" s="104"/>
      <c r="AF65" s="103"/>
      <c r="AG65" s="104"/>
      <c r="AH65" s="88"/>
      <c r="AI65" s="103"/>
      <c r="AJ65" s="104"/>
      <c r="AK65" s="103"/>
      <c r="AL65" s="104"/>
      <c r="AM65" s="103"/>
      <c r="AN65" s="104"/>
      <c r="AO65" s="103"/>
      <c r="AP65" s="104"/>
      <c r="AQ65" s="88"/>
      <c r="AR65" s="103"/>
      <c r="AS65" s="104"/>
      <c r="AT65" s="103"/>
      <c r="AU65" s="106"/>
      <c r="AV65" s="103"/>
      <c r="AW65" s="104"/>
      <c r="AX65" s="103"/>
      <c r="AY65" s="104"/>
    </row>
    <row r="66" spans="1:51">
      <c r="A66" s="98" t="s">
        <v>176</v>
      </c>
      <c r="B66" s="98">
        <v>501</v>
      </c>
      <c r="C66" s="117">
        <v>43607</v>
      </c>
      <c r="D66" s="165">
        <v>7073</v>
      </c>
      <c r="E66" s="170" t="s">
        <v>71</v>
      </c>
      <c r="F66" s="167" t="s">
        <v>71</v>
      </c>
      <c r="G66" s="109" t="s">
        <v>50</v>
      </c>
      <c r="H66" s="103" t="s">
        <v>26</v>
      </c>
      <c r="I66" s="104" t="s">
        <v>26</v>
      </c>
      <c r="J66" s="103" t="s">
        <v>26</v>
      </c>
      <c r="K66" s="104" t="s">
        <v>26</v>
      </c>
      <c r="L66" s="103">
        <v>0</v>
      </c>
      <c r="M66" s="104">
        <v>0</v>
      </c>
      <c r="N66" s="103" t="s">
        <v>26</v>
      </c>
      <c r="O66" s="104" t="s">
        <v>26</v>
      </c>
      <c r="P66" s="106"/>
      <c r="Q66" s="103" t="s">
        <v>26</v>
      </c>
      <c r="R66" s="106" t="s">
        <v>26</v>
      </c>
      <c r="S66" s="103" t="s">
        <v>26</v>
      </c>
      <c r="T66" s="104" t="s">
        <v>26</v>
      </c>
      <c r="U66" s="103">
        <v>0</v>
      </c>
      <c r="V66" s="104">
        <v>0</v>
      </c>
      <c r="W66" s="103" t="s">
        <v>26</v>
      </c>
      <c r="X66" s="104" t="s">
        <v>26</v>
      </c>
      <c r="Y66" s="88"/>
      <c r="Z66" s="103" t="s">
        <v>26</v>
      </c>
      <c r="AA66" s="104" t="s">
        <v>26</v>
      </c>
      <c r="AB66" s="103" t="s">
        <v>26</v>
      </c>
      <c r="AC66" s="104" t="s">
        <v>26</v>
      </c>
      <c r="AD66" s="103">
        <v>0</v>
      </c>
      <c r="AE66" s="104">
        <v>0</v>
      </c>
      <c r="AF66" s="103" t="s">
        <v>26</v>
      </c>
      <c r="AG66" s="104" t="s">
        <v>26</v>
      </c>
      <c r="AH66" s="88"/>
      <c r="AI66" s="103" t="s">
        <v>26</v>
      </c>
      <c r="AJ66" s="104" t="s">
        <v>26</v>
      </c>
      <c r="AK66" s="103" t="s">
        <v>26</v>
      </c>
      <c r="AL66" s="104" t="s">
        <v>26</v>
      </c>
      <c r="AM66" s="103">
        <v>0</v>
      </c>
      <c r="AN66" s="104">
        <v>0</v>
      </c>
      <c r="AO66" s="103" t="s">
        <v>26</v>
      </c>
      <c r="AP66" s="104" t="s">
        <v>26</v>
      </c>
      <c r="AQ66" s="88"/>
      <c r="AR66" s="103" t="s">
        <v>26</v>
      </c>
      <c r="AS66" s="104" t="s">
        <v>26</v>
      </c>
      <c r="AT66" s="103" t="s">
        <v>26</v>
      </c>
      <c r="AU66" s="106" t="s">
        <v>26</v>
      </c>
      <c r="AV66" s="103">
        <v>0</v>
      </c>
      <c r="AW66" s="104">
        <v>0</v>
      </c>
      <c r="AX66" s="103" t="s">
        <v>26</v>
      </c>
      <c r="AY66" s="104" t="s">
        <v>26</v>
      </c>
    </row>
    <row r="67" spans="1:51">
      <c r="A67" s="98"/>
      <c r="B67" s="98"/>
      <c r="C67" s="117"/>
      <c r="D67" s="165"/>
      <c r="E67" s="170"/>
      <c r="F67" s="167"/>
      <c r="G67" s="109"/>
      <c r="H67" s="103"/>
      <c r="I67" s="104"/>
      <c r="J67" s="103"/>
      <c r="K67" s="104"/>
      <c r="L67" s="103"/>
      <c r="M67" s="104"/>
      <c r="N67" s="103"/>
      <c r="O67" s="104"/>
      <c r="P67" s="106"/>
      <c r="Q67" s="103"/>
      <c r="R67" s="106"/>
      <c r="S67" s="103"/>
      <c r="T67" s="104"/>
      <c r="U67" s="103"/>
      <c r="V67" s="104"/>
      <c r="W67" s="103"/>
      <c r="X67" s="104"/>
      <c r="Y67" s="88"/>
      <c r="Z67" s="103"/>
      <c r="AA67" s="104"/>
      <c r="AB67" s="103"/>
      <c r="AC67" s="104"/>
      <c r="AD67" s="103"/>
      <c r="AE67" s="104"/>
      <c r="AF67" s="103"/>
      <c r="AG67" s="104"/>
      <c r="AH67" s="88"/>
      <c r="AI67" s="103"/>
      <c r="AJ67" s="104"/>
      <c r="AK67" s="103"/>
      <c r="AL67" s="104"/>
      <c r="AM67" s="103"/>
      <c r="AN67" s="104"/>
      <c r="AO67" s="103"/>
      <c r="AP67" s="104"/>
      <c r="AQ67" s="88"/>
      <c r="AR67" s="103"/>
      <c r="AS67" s="104"/>
      <c r="AT67" s="103"/>
      <c r="AU67" s="106"/>
      <c r="AV67" s="103"/>
      <c r="AW67" s="104"/>
      <c r="AX67" s="103"/>
      <c r="AY67" s="104"/>
    </row>
    <row r="68" spans="1:51">
      <c r="A68" s="98" t="s">
        <v>90</v>
      </c>
      <c r="B68" s="98">
        <v>552</v>
      </c>
      <c r="C68" s="117">
        <v>43628</v>
      </c>
      <c r="D68" s="165">
        <v>7081</v>
      </c>
      <c r="E68" s="170" t="s">
        <v>157</v>
      </c>
      <c r="F68" s="167" t="s">
        <v>124</v>
      </c>
      <c r="G68" s="133" t="s">
        <v>50</v>
      </c>
      <c r="H68" s="103" t="s">
        <v>23</v>
      </c>
      <c r="I68" s="104" t="s">
        <v>23</v>
      </c>
      <c r="J68" s="103" t="s">
        <v>23</v>
      </c>
      <c r="K68" s="104" t="s">
        <v>23</v>
      </c>
      <c r="L68" s="103">
        <v>0</v>
      </c>
      <c r="M68" s="104">
        <v>0</v>
      </c>
      <c r="N68" s="103" t="s">
        <v>23</v>
      </c>
      <c r="O68" s="104" t="s">
        <v>23</v>
      </c>
      <c r="P68" s="106"/>
      <c r="Q68" s="103" t="s">
        <v>23</v>
      </c>
      <c r="R68" s="106" t="s">
        <v>23</v>
      </c>
      <c r="S68" s="103" t="s">
        <v>23</v>
      </c>
      <c r="T68" s="104" t="s">
        <v>23</v>
      </c>
      <c r="U68" s="103">
        <v>0</v>
      </c>
      <c r="V68" s="104">
        <v>0</v>
      </c>
      <c r="W68" s="103" t="s">
        <v>23</v>
      </c>
      <c r="X68" s="104" t="s">
        <v>23</v>
      </c>
      <c r="Y68" s="88"/>
      <c r="Z68" s="103" t="s">
        <v>23</v>
      </c>
      <c r="AA68" s="104" t="s">
        <v>23</v>
      </c>
      <c r="AB68" s="103" t="s">
        <v>23</v>
      </c>
      <c r="AC68" s="104" t="s">
        <v>23</v>
      </c>
      <c r="AD68" s="103">
        <v>0</v>
      </c>
      <c r="AE68" s="104">
        <v>0</v>
      </c>
      <c r="AF68" s="103" t="s">
        <v>23</v>
      </c>
      <c r="AG68" s="104" t="s">
        <v>23</v>
      </c>
      <c r="AH68" s="88"/>
      <c r="AI68" s="103" t="s">
        <v>23</v>
      </c>
      <c r="AJ68" s="104" t="s">
        <v>23</v>
      </c>
      <c r="AK68" s="103" t="s">
        <v>23</v>
      </c>
      <c r="AL68" s="104" t="s">
        <v>23</v>
      </c>
      <c r="AM68" s="103">
        <v>0</v>
      </c>
      <c r="AN68" s="104">
        <v>0</v>
      </c>
      <c r="AO68" s="103" t="s">
        <v>23</v>
      </c>
      <c r="AP68" s="104" t="s">
        <v>23</v>
      </c>
      <c r="AQ68" s="88"/>
      <c r="AR68" s="103" t="s">
        <v>23</v>
      </c>
      <c r="AS68" s="104" t="s">
        <v>23</v>
      </c>
      <c r="AT68" s="103" t="s">
        <v>23</v>
      </c>
      <c r="AU68" s="106" t="s">
        <v>23</v>
      </c>
      <c r="AV68" s="103">
        <v>0</v>
      </c>
      <c r="AW68" s="104">
        <v>0</v>
      </c>
      <c r="AX68" s="103" t="s">
        <v>23</v>
      </c>
      <c r="AY68" s="104" t="s">
        <v>23</v>
      </c>
    </row>
    <row r="69" spans="1:51">
      <c r="A69" s="98"/>
      <c r="B69" s="98"/>
      <c r="C69" s="117"/>
      <c r="D69" s="165"/>
      <c r="E69" s="170"/>
      <c r="F69" s="167"/>
      <c r="G69" s="133"/>
      <c r="H69" s="103"/>
      <c r="I69" s="104"/>
      <c r="J69" s="103"/>
      <c r="K69" s="104"/>
      <c r="L69" s="103"/>
      <c r="M69" s="104"/>
      <c r="N69" s="103"/>
      <c r="O69" s="104"/>
      <c r="P69" s="106"/>
      <c r="Q69" s="103"/>
      <c r="R69" s="106"/>
      <c r="S69" s="103"/>
      <c r="T69" s="104"/>
      <c r="U69" s="103"/>
      <c r="V69" s="104"/>
      <c r="W69" s="103"/>
      <c r="X69" s="104"/>
      <c r="Y69" s="88"/>
      <c r="Z69" s="103"/>
      <c r="AA69" s="104"/>
      <c r="AB69" s="103"/>
      <c r="AC69" s="104"/>
      <c r="AD69" s="103"/>
      <c r="AE69" s="104"/>
      <c r="AF69" s="103"/>
      <c r="AG69" s="104"/>
      <c r="AH69" s="88"/>
      <c r="AI69" s="103"/>
      <c r="AJ69" s="104"/>
      <c r="AK69" s="103"/>
      <c r="AL69" s="104"/>
      <c r="AM69" s="103"/>
      <c r="AN69" s="104"/>
      <c r="AO69" s="103"/>
      <c r="AP69" s="104"/>
      <c r="AQ69" s="88"/>
      <c r="AR69" s="103"/>
      <c r="AS69" s="104"/>
      <c r="AT69" s="103"/>
      <c r="AU69" s="106"/>
      <c r="AV69" s="103"/>
      <c r="AW69" s="104"/>
      <c r="AX69" s="103"/>
      <c r="AY69" s="104"/>
    </row>
    <row r="70" spans="1:51">
      <c r="A70" s="98" t="s">
        <v>93</v>
      </c>
      <c r="B70" s="98">
        <v>577</v>
      </c>
      <c r="C70" s="117">
        <v>43635</v>
      </c>
      <c r="D70" s="165">
        <v>7098</v>
      </c>
      <c r="E70" s="170" t="s">
        <v>78</v>
      </c>
      <c r="F70" s="167" t="s">
        <v>78</v>
      </c>
      <c r="G70" s="133" t="s">
        <v>65</v>
      </c>
      <c r="H70" s="103">
        <v>0</v>
      </c>
      <c r="I70" s="104">
        <v>0</v>
      </c>
      <c r="J70" s="103">
        <v>0</v>
      </c>
      <c r="K70" s="104">
        <v>0</v>
      </c>
      <c r="L70" s="103" t="s">
        <v>22</v>
      </c>
      <c r="M70" s="104">
        <v>-0.1</v>
      </c>
      <c r="N70" s="103" t="s">
        <v>22</v>
      </c>
      <c r="O70" s="104">
        <v>-0.1</v>
      </c>
      <c r="P70" s="106"/>
      <c r="Q70" s="103">
        <v>0</v>
      </c>
      <c r="R70" s="106">
        <v>0</v>
      </c>
      <c r="S70" s="103">
        <v>0</v>
      </c>
      <c r="T70" s="104">
        <v>0</v>
      </c>
      <c r="U70" s="103">
        <v>-0.1</v>
      </c>
      <c r="V70" s="104">
        <v>-0.1</v>
      </c>
      <c r="W70" s="103">
        <v>-0.1</v>
      </c>
      <c r="X70" s="104">
        <v>-0.1</v>
      </c>
      <c r="Y70" s="88"/>
      <c r="Z70" s="103">
        <v>0</v>
      </c>
      <c r="AA70" s="104">
        <v>0</v>
      </c>
      <c r="AB70" s="103">
        <v>0</v>
      </c>
      <c r="AC70" s="104">
        <v>0</v>
      </c>
      <c r="AD70" s="103">
        <v>-0.1</v>
      </c>
      <c r="AE70" s="104">
        <v>-0.1</v>
      </c>
      <c r="AF70" s="103">
        <v>-0.1</v>
      </c>
      <c r="AG70" s="104">
        <v>-0.1</v>
      </c>
      <c r="AH70" s="88"/>
      <c r="AI70" s="103">
        <v>0</v>
      </c>
      <c r="AJ70" s="104">
        <v>0</v>
      </c>
      <c r="AK70" s="103">
        <v>0</v>
      </c>
      <c r="AL70" s="104">
        <v>0</v>
      </c>
      <c r="AM70" s="103">
        <v>-0.1</v>
      </c>
      <c r="AN70" s="104">
        <v>-0.1</v>
      </c>
      <c r="AO70" s="103">
        <v>-0.1</v>
      </c>
      <c r="AP70" s="104">
        <v>-0.1</v>
      </c>
      <c r="AQ70" s="88"/>
      <c r="AR70" s="103">
        <v>0</v>
      </c>
      <c r="AS70" s="104">
        <v>0</v>
      </c>
      <c r="AT70" s="103">
        <v>0</v>
      </c>
      <c r="AU70" s="106">
        <v>0</v>
      </c>
      <c r="AV70" s="103">
        <v>-0.2</v>
      </c>
      <c r="AW70" s="104">
        <v>-0.2</v>
      </c>
      <c r="AX70" s="103">
        <v>-0.2</v>
      </c>
      <c r="AY70" s="104">
        <v>-0.2</v>
      </c>
    </row>
    <row r="71" spans="1:51">
      <c r="A71" s="98"/>
      <c r="B71" s="98"/>
      <c r="C71" s="117"/>
      <c r="D71" s="165"/>
      <c r="E71" s="170"/>
      <c r="F71" s="167"/>
      <c r="G71" s="133"/>
      <c r="H71" s="103"/>
      <c r="I71" s="104"/>
      <c r="J71" s="103"/>
      <c r="K71" s="104"/>
      <c r="L71" s="103"/>
      <c r="M71" s="104"/>
      <c r="N71" s="103"/>
      <c r="O71" s="104"/>
      <c r="P71" s="106"/>
      <c r="Q71" s="103"/>
      <c r="R71" s="106"/>
      <c r="S71" s="103"/>
      <c r="T71" s="104"/>
      <c r="U71" s="103"/>
      <c r="V71" s="104"/>
      <c r="W71" s="103"/>
      <c r="X71" s="104"/>
      <c r="Y71" s="88"/>
      <c r="Z71" s="103"/>
      <c r="AA71" s="104"/>
      <c r="AB71" s="103"/>
      <c r="AC71" s="104"/>
      <c r="AD71" s="103"/>
      <c r="AE71" s="104"/>
      <c r="AF71" s="103"/>
      <c r="AG71" s="104"/>
      <c r="AH71" s="88"/>
      <c r="AI71" s="103"/>
      <c r="AJ71" s="104"/>
      <c r="AK71" s="103"/>
      <c r="AL71" s="104"/>
      <c r="AM71" s="103"/>
      <c r="AN71" s="104"/>
      <c r="AO71" s="103"/>
      <c r="AP71" s="104"/>
      <c r="AQ71" s="88"/>
      <c r="AR71" s="103"/>
      <c r="AS71" s="104"/>
      <c r="AT71" s="103"/>
      <c r="AU71" s="106"/>
      <c r="AV71" s="103"/>
      <c r="AW71" s="104"/>
      <c r="AX71" s="103"/>
      <c r="AY71" s="104"/>
    </row>
    <row r="72" spans="1:51">
      <c r="A72" s="98" t="s">
        <v>177</v>
      </c>
      <c r="B72" s="98">
        <v>536</v>
      </c>
      <c r="C72" s="117">
        <v>43628</v>
      </c>
      <c r="D72" s="165">
        <v>7103</v>
      </c>
      <c r="E72" s="170" t="s">
        <v>158</v>
      </c>
      <c r="F72" s="167" t="s">
        <v>112</v>
      </c>
      <c r="G72" s="133" t="s">
        <v>49</v>
      </c>
      <c r="H72" s="103">
        <v>0</v>
      </c>
      <c r="I72" s="104">
        <v>0</v>
      </c>
      <c r="J72" s="103">
        <v>0</v>
      </c>
      <c r="K72" s="104">
        <v>0</v>
      </c>
      <c r="L72" s="103" t="s">
        <v>24</v>
      </c>
      <c r="M72" s="104" t="s">
        <v>24</v>
      </c>
      <c r="N72" s="103" t="s">
        <v>24</v>
      </c>
      <c r="O72" s="104" t="s">
        <v>24</v>
      </c>
      <c r="P72" s="106"/>
      <c r="Q72" s="103">
        <v>0</v>
      </c>
      <c r="R72" s="106">
        <v>0</v>
      </c>
      <c r="S72" s="103">
        <v>0</v>
      </c>
      <c r="T72" s="104">
        <v>0</v>
      </c>
      <c r="U72" s="103" t="s">
        <v>24</v>
      </c>
      <c r="V72" s="104" t="s">
        <v>24</v>
      </c>
      <c r="W72" s="103" t="s">
        <v>24</v>
      </c>
      <c r="X72" s="104" t="s">
        <v>24</v>
      </c>
      <c r="Y72" s="88"/>
      <c r="Z72" s="103">
        <v>0</v>
      </c>
      <c r="AA72" s="104">
        <v>0</v>
      </c>
      <c r="AB72" s="103">
        <v>0</v>
      </c>
      <c r="AC72" s="104">
        <v>0</v>
      </c>
      <c r="AD72" s="103" t="s">
        <v>24</v>
      </c>
      <c r="AE72" s="104" t="s">
        <v>24</v>
      </c>
      <c r="AF72" s="103" t="s">
        <v>24</v>
      </c>
      <c r="AG72" s="104" t="s">
        <v>24</v>
      </c>
      <c r="AH72" s="88"/>
      <c r="AI72" s="103">
        <v>0</v>
      </c>
      <c r="AJ72" s="104">
        <v>0</v>
      </c>
      <c r="AK72" s="103">
        <v>0</v>
      </c>
      <c r="AL72" s="104">
        <v>0</v>
      </c>
      <c r="AM72" s="103" t="s">
        <v>24</v>
      </c>
      <c r="AN72" s="104" t="s">
        <v>24</v>
      </c>
      <c r="AO72" s="103" t="s">
        <v>24</v>
      </c>
      <c r="AP72" s="104" t="s">
        <v>24</v>
      </c>
      <c r="AQ72" s="88"/>
      <c r="AR72" s="103">
        <v>0</v>
      </c>
      <c r="AS72" s="104">
        <v>0</v>
      </c>
      <c r="AT72" s="103">
        <v>0</v>
      </c>
      <c r="AU72" s="106">
        <v>0</v>
      </c>
      <c r="AV72" s="103" t="s">
        <v>24</v>
      </c>
      <c r="AW72" s="104" t="s">
        <v>24</v>
      </c>
      <c r="AX72" s="103" t="s">
        <v>24</v>
      </c>
      <c r="AY72" s="104" t="s">
        <v>24</v>
      </c>
    </row>
    <row r="73" spans="1:51">
      <c r="A73" s="98"/>
      <c r="B73" s="98"/>
      <c r="C73" s="117"/>
      <c r="D73" s="165"/>
      <c r="E73" s="170"/>
      <c r="F73" s="167"/>
      <c r="G73" s="133"/>
      <c r="H73" s="103"/>
      <c r="I73" s="104"/>
      <c r="J73" s="103"/>
      <c r="K73" s="104"/>
      <c r="L73" s="103"/>
      <c r="M73" s="104"/>
      <c r="N73" s="103"/>
      <c r="O73" s="104"/>
      <c r="P73" s="106"/>
      <c r="Q73" s="103"/>
      <c r="R73" s="106"/>
      <c r="S73" s="103"/>
      <c r="T73" s="104"/>
      <c r="U73" s="103"/>
      <c r="V73" s="104"/>
      <c r="W73" s="103"/>
      <c r="X73" s="104"/>
      <c r="Y73" s="88"/>
      <c r="Z73" s="103"/>
      <c r="AA73" s="104"/>
      <c r="AB73" s="103"/>
      <c r="AC73" s="104"/>
      <c r="AD73" s="103"/>
      <c r="AE73" s="104"/>
      <c r="AF73" s="103"/>
      <c r="AG73" s="104"/>
      <c r="AH73" s="88"/>
      <c r="AI73" s="103"/>
      <c r="AJ73" s="104"/>
      <c r="AK73" s="103"/>
      <c r="AL73" s="104"/>
      <c r="AM73" s="103"/>
      <c r="AN73" s="104"/>
      <c r="AO73" s="103"/>
      <c r="AP73" s="104"/>
      <c r="AQ73" s="88"/>
      <c r="AR73" s="103"/>
      <c r="AS73" s="104"/>
      <c r="AT73" s="103"/>
      <c r="AU73" s="106"/>
      <c r="AV73" s="103"/>
      <c r="AW73" s="104"/>
      <c r="AX73" s="103"/>
      <c r="AY73" s="104"/>
    </row>
    <row r="74" spans="1:51">
      <c r="A74" s="98" t="s">
        <v>63</v>
      </c>
      <c r="B74" s="98">
        <v>243</v>
      </c>
      <c r="C74" s="117">
        <v>43546</v>
      </c>
      <c r="D74" s="165">
        <v>7123</v>
      </c>
      <c r="E74" s="170" t="s">
        <v>64</v>
      </c>
      <c r="F74" s="167" t="s">
        <v>98</v>
      </c>
      <c r="G74" s="133" t="s">
        <v>46</v>
      </c>
      <c r="H74" s="103">
        <v>0</v>
      </c>
      <c r="I74" s="104">
        <v>0</v>
      </c>
      <c r="J74" s="103">
        <v>0</v>
      </c>
      <c r="K74" s="104">
        <v>0</v>
      </c>
      <c r="L74" s="103">
        <v>-0.5</v>
      </c>
      <c r="M74" s="104">
        <v>0</v>
      </c>
      <c r="N74" s="103">
        <v>-0.5</v>
      </c>
      <c r="O74" s="104">
        <v>0</v>
      </c>
      <c r="P74" s="106"/>
      <c r="Q74" s="103">
        <v>0</v>
      </c>
      <c r="R74" s="106">
        <v>0</v>
      </c>
      <c r="S74" s="103">
        <v>0</v>
      </c>
      <c r="T74" s="104">
        <v>0</v>
      </c>
      <c r="U74" s="103">
        <v>0</v>
      </c>
      <c r="V74" s="104">
        <v>0</v>
      </c>
      <c r="W74" s="103">
        <v>0</v>
      </c>
      <c r="X74" s="104">
        <v>0</v>
      </c>
      <c r="Y74" s="88"/>
      <c r="Z74" s="103">
        <v>0</v>
      </c>
      <c r="AA74" s="104">
        <v>0</v>
      </c>
      <c r="AB74" s="103">
        <v>0</v>
      </c>
      <c r="AC74" s="104">
        <v>0</v>
      </c>
      <c r="AD74" s="103">
        <v>0</v>
      </c>
      <c r="AE74" s="104">
        <v>0</v>
      </c>
      <c r="AF74" s="103">
        <v>0</v>
      </c>
      <c r="AG74" s="104">
        <v>0</v>
      </c>
      <c r="AH74" s="88"/>
      <c r="AI74" s="103">
        <v>0</v>
      </c>
      <c r="AJ74" s="104">
        <v>0</v>
      </c>
      <c r="AK74" s="103">
        <v>0</v>
      </c>
      <c r="AL74" s="104">
        <v>0</v>
      </c>
      <c r="AM74" s="103">
        <v>0</v>
      </c>
      <c r="AN74" s="104">
        <v>0</v>
      </c>
      <c r="AO74" s="103">
        <v>0</v>
      </c>
      <c r="AP74" s="104">
        <v>0</v>
      </c>
      <c r="AQ74" s="88"/>
      <c r="AR74" s="103">
        <v>0</v>
      </c>
      <c r="AS74" s="104">
        <v>0</v>
      </c>
      <c r="AT74" s="103">
        <v>0</v>
      </c>
      <c r="AU74" s="106">
        <v>0</v>
      </c>
      <c r="AV74" s="103">
        <v>0</v>
      </c>
      <c r="AW74" s="104">
        <v>0</v>
      </c>
      <c r="AX74" s="103">
        <v>0</v>
      </c>
      <c r="AY74" s="104">
        <v>0</v>
      </c>
    </row>
    <row r="75" spans="1:51">
      <c r="A75" s="98" t="s">
        <v>63</v>
      </c>
      <c r="B75" s="98">
        <v>356</v>
      </c>
      <c r="C75" s="117">
        <v>43560</v>
      </c>
      <c r="D75" s="165">
        <v>7123</v>
      </c>
      <c r="E75" s="170" t="s">
        <v>64</v>
      </c>
      <c r="F75" s="167" t="s">
        <v>100</v>
      </c>
      <c r="G75" s="109" t="s">
        <v>52</v>
      </c>
      <c r="H75" s="103">
        <v>0</v>
      </c>
      <c r="I75" s="104">
        <v>-0.1</v>
      </c>
      <c r="J75" s="103">
        <v>-0.7</v>
      </c>
      <c r="K75" s="104">
        <v>-1.7</v>
      </c>
      <c r="L75" s="103">
        <v>0</v>
      </c>
      <c r="M75" s="104">
        <v>0</v>
      </c>
      <c r="N75" s="103">
        <v>-0.7</v>
      </c>
      <c r="O75" s="104">
        <v>-1.8</v>
      </c>
      <c r="P75" s="106"/>
      <c r="Q75" s="103">
        <v>-0.2</v>
      </c>
      <c r="R75" s="106">
        <v>-0.2</v>
      </c>
      <c r="S75" s="103">
        <v>-1.7</v>
      </c>
      <c r="T75" s="104">
        <v>-1.7</v>
      </c>
      <c r="U75" s="103">
        <v>0</v>
      </c>
      <c r="V75" s="104">
        <v>0</v>
      </c>
      <c r="W75" s="103">
        <v>-1.9</v>
      </c>
      <c r="X75" s="104">
        <v>-1.9</v>
      </c>
      <c r="Y75" s="88"/>
      <c r="Z75" s="103">
        <v>-0.1</v>
      </c>
      <c r="AA75" s="104">
        <v>-0.1</v>
      </c>
      <c r="AB75" s="103">
        <v>-1.7</v>
      </c>
      <c r="AC75" s="104">
        <v>-1.7</v>
      </c>
      <c r="AD75" s="103">
        <v>0</v>
      </c>
      <c r="AE75" s="104">
        <v>0</v>
      </c>
      <c r="AF75" s="103">
        <v>-1.8</v>
      </c>
      <c r="AG75" s="104">
        <v>-1.8</v>
      </c>
      <c r="AH75" s="88"/>
      <c r="AI75" s="103">
        <v>-0.1</v>
      </c>
      <c r="AJ75" s="104">
        <v>-0.1</v>
      </c>
      <c r="AK75" s="103">
        <v>-1.7</v>
      </c>
      <c r="AL75" s="104">
        <v>-1.7</v>
      </c>
      <c r="AM75" s="103">
        <v>0</v>
      </c>
      <c r="AN75" s="104">
        <v>0</v>
      </c>
      <c r="AO75" s="103">
        <v>-1.8</v>
      </c>
      <c r="AP75" s="104">
        <v>-1.8</v>
      </c>
      <c r="AQ75" s="88"/>
      <c r="AR75" s="103">
        <v>-0.1</v>
      </c>
      <c r="AS75" s="104">
        <v>-0.1</v>
      </c>
      <c r="AT75" s="103">
        <v>-1.7</v>
      </c>
      <c r="AU75" s="106">
        <v>-1.7</v>
      </c>
      <c r="AV75" s="103">
        <v>0</v>
      </c>
      <c r="AW75" s="104">
        <v>0</v>
      </c>
      <c r="AX75" s="103">
        <v>-1.8</v>
      </c>
      <c r="AY75" s="104">
        <v>-1.8</v>
      </c>
    </row>
    <row r="76" spans="1:51">
      <c r="A76" s="98" t="s">
        <v>63</v>
      </c>
      <c r="B76" s="98">
        <v>354</v>
      </c>
      <c r="C76" s="117">
        <v>43560</v>
      </c>
      <c r="D76" s="165">
        <v>7123</v>
      </c>
      <c r="E76" s="170" t="s">
        <v>64</v>
      </c>
      <c r="F76" s="167" t="s">
        <v>163</v>
      </c>
      <c r="G76" s="133" t="s">
        <v>52</v>
      </c>
      <c r="H76" s="103">
        <v>0</v>
      </c>
      <c r="I76" s="104">
        <v>-0.1</v>
      </c>
      <c r="J76" s="103">
        <v>0</v>
      </c>
      <c r="K76" s="104">
        <v>0.1</v>
      </c>
      <c r="L76" s="103">
        <v>0</v>
      </c>
      <c r="M76" s="104">
        <v>0</v>
      </c>
      <c r="N76" s="103">
        <v>0</v>
      </c>
      <c r="O76" s="104">
        <v>0</v>
      </c>
      <c r="P76" s="106"/>
      <c r="Q76" s="103">
        <v>-0.1</v>
      </c>
      <c r="R76" s="106">
        <v>-0.1</v>
      </c>
      <c r="S76" s="103">
        <v>0.1</v>
      </c>
      <c r="T76" s="104">
        <v>0.1</v>
      </c>
      <c r="U76" s="103">
        <v>0</v>
      </c>
      <c r="V76" s="104">
        <v>0</v>
      </c>
      <c r="W76" s="103">
        <v>0</v>
      </c>
      <c r="X76" s="104">
        <v>0</v>
      </c>
      <c r="Y76" s="88"/>
      <c r="Z76" s="103">
        <v>-0.1</v>
      </c>
      <c r="AA76" s="104">
        <v>-0.1</v>
      </c>
      <c r="AB76" s="103">
        <v>0.1</v>
      </c>
      <c r="AC76" s="104">
        <v>0.1</v>
      </c>
      <c r="AD76" s="103">
        <v>0</v>
      </c>
      <c r="AE76" s="104">
        <v>0</v>
      </c>
      <c r="AF76" s="103">
        <v>0</v>
      </c>
      <c r="AG76" s="104">
        <v>0</v>
      </c>
      <c r="AH76" s="88"/>
      <c r="AI76" s="103">
        <v>-0.1</v>
      </c>
      <c r="AJ76" s="104">
        <v>-0.1</v>
      </c>
      <c r="AK76" s="103">
        <v>0.1</v>
      </c>
      <c r="AL76" s="104">
        <v>0.1</v>
      </c>
      <c r="AM76" s="103">
        <v>0</v>
      </c>
      <c r="AN76" s="104">
        <v>0</v>
      </c>
      <c r="AO76" s="103">
        <v>0</v>
      </c>
      <c r="AP76" s="104">
        <v>0</v>
      </c>
      <c r="AQ76" s="88"/>
      <c r="AR76" s="103">
        <v>-0.1</v>
      </c>
      <c r="AS76" s="104">
        <v>-0.1</v>
      </c>
      <c r="AT76" s="103">
        <v>0.1</v>
      </c>
      <c r="AU76" s="106">
        <v>0.1</v>
      </c>
      <c r="AV76" s="103">
        <v>0</v>
      </c>
      <c r="AW76" s="104">
        <v>0</v>
      </c>
      <c r="AX76" s="103">
        <v>0</v>
      </c>
      <c r="AY76" s="104">
        <v>0</v>
      </c>
    </row>
    <row r="77" spans="1:51">
      <c r="A77" s="98" t="s">
        <v>63</v>
      </c>
      <c r="B77" s="98">
        <v>358</v>
      </c>
      <c r="C77" s="117">
        <v>43560</v>
      </c>
      <c r="D77" s="165">
        <v>7123</v>
      </c>
      <c r="E77" s="170" t="s">
        <v>64</v>
      </c>
      <c r="F77" s="167" t="s">
        <v>164</v>
      </c>
      <c r="G77" s="109" t="s">
        <v>52</v>
      </c>
      <c r="H77" s="103">
        <v>-0.7</v>
      </c>
      <c r="I77" s="104">
        <v>-1.7</v>
      </c>
      <c r="J77" s="103">
        <v>0.7</v>
      </c>
      <c r="K77" s="104">
        <v>1.7</v>
      </c>
      <c r="L77" s="103">
        <v>0</v>
      </c>
      <c r="M77" s="104">
        <v>0</v>
      </c>
      <c r="N77" s="103">
        <v>0</v>
      </c>
      <c r="O77" s="104">
        <v>0</v>
      </c>
      <c r="P77" s="106"/>
      <c r="Q77" s="103">
        <v>-1.7</v>
      </c>
      <c r="R77" s="106">
        <v>-1.7</v>
      </c>
      <c r="S77" s="103">
        <v>1.7</v>
      </c>
      <c r="T77" s="104">
        <v>1.7</v>
      </c>
      <c r="U77" s="103">
        <v>0</v>
      </c>
      <c r="V77" s="104">
        <v>0</v>
      </c>
      <c r="W77" s="103">
        <v>0</v>
      </c>
      <c r="X77" s="104">
        <v>0</v>
      </c>
      <c r="Y77" s="88"/>
      <c r="Z77" s="103">
        <v>-1.7</v>
      </c>
      <c r="AA77" s="104">
        <v>-1.7</v>
      </c>
      <c r="AB77" s="103">
        <v>1.7</v>
      </c>
      <c r="AC77" s="104">
        <v>1.7</v>
      </c>
      <c r="AD77" s="103">
        <v>0</v>
      </c>
      <c r="AE77" s="104">
        <v>0</v>
      </c>
      <c r="AF77" s="103">
        <v>0</v>
      </c>
      <c r="AG77" s="104">
        <v>0</v>
      </c>
      <c r="AH77" s="88"/>
      <c r="AI77" s="103">
        <v>-1.7</v>
      </c>
      <c r="AJ77" s="104">
        <v>-1.7</v>
      </c>
      <c r="AK77" s="103">
        <v>1.7</v>
      </c>
      <c r="AL77" s="104">
        <v>1.7</v>
      </c>
      <c r="AM77" s="103">
        <v>0</v>
      </c>
      <c r="AN77" s="104">
        <v>0</v>
      </c>
      <c r="AO77" s="103">
        <v>0</v>
      </c>
      <c r="AP77" s="104">
        <v>0</v>
      </c>
      <c r="AQ77" s="88"/>
      <c r="AR77" s="103">
        <v>-1.7</v>
      </c>
      <c r="AS77" s="104">
        <v>-1.7</v>
      </c>
      <c r="AT77" s="103">
        <v>1.7</v>
      </c>
      <c r="AU77" s="106">
        <v>1.7</v>
      </c>
      <c r="AV77" s="103">
        <v>0</v>
      </c>
      <c r="AW77" s="104">
        <v>0</v>
      </c>
      <c r="AX77" s="103">
        <v>0</v>
      </c>
      <c r="AY77" s="104">
        <v>0</v>
      </c>
    </row>
    <row r="78" spans="1:51">
      <c r="A78" s="98" t="s">
        <v>63</v>
      </c>
      <c r="B78" s="98">
        <v>367</v>
      </c>
      <c r="C78" s="117">
        <v>43560</v>
      </c>
      <c r="D78" s="165">
        <v>7123</v>
      </c>
      <c r="E78" s="170" t="s">
        <v>64</v>
      </c>
      <c r="F78" s="167" t="s">
        <v>101</v>
      </c>
      <c r="G78" s="109" t="s">
        <v>55</v>
      </c>
      <c r="H78" s="103">
        <v>-0.1</v>
      </c>
      <c r="I78" s="104">
        <v>-0.1</v>
      </c>
      <c r="J78" s="103">
        <v>-0.2</v>
      </c>
      <c r="K78" s="104">
        <v>-0.2</v>
      </c>
      <c r="L78" s="103">
        <v>0</v>
      </c>
      <c r="M78" s="104">
        <v>0</v>
      </c>
      <c r="N78" s="103">
        <v>-0.30000000000000004</v>
      </c>
      <c r="O78" s="104">
        <v>-0.30000000000000004</v>
      </c>
      <c r="P78" s="106"/>
      <c r="Q78" s="103">
        <v>-0.1</v>
      </c>
      <c r="R78" s="106">
        <v>-0.1</v>
      </c>
      <c r="S78" s="103">
        <v>-0.2</v>
      </c>
      <c r="T78" s="104">
        <v>-0.2</v>
      </c>
      <c r="U78" s="103">
        <v>0</v>
      </c>
      <c r="V78" s="104">
        <v>0</v>
      </c>
      <c r="W78" s="103">
        <v>-0.30000000000000004</v>
      </c>
      <c r="X78" s="104">
        <v>-0.30000000000000004</v>
      </c>
      <c r="Y78" s="88"/>
      <c r="Z78" s="103">
        <v>-0.2</v>
      </c>
      <c r="AA78" s="104">
        <v>-0.2</v>
      </c>
      <c r="AB78" s="103">
        <v>-0.2</v>
      </c>
      <c r="AC78" s="104">
        <v>-0.2</v>
      </c>
      <c r="AD78" s="103">
        <v>0</v>
      </c>
      <c r="AE78" s="104">
        <v>0</v>
      </c>
      <c r="AF78" s="103">
        <v>-0.4</v>
      </c>
      <c r="AG78" s="104">
        <v>-0.4</v>
      </c>
      <c r="AH78" s="88"/>
      <c r="AI78" s="103">
        <v>-0.2</v>
      </c>
      <c r="AJ78" s="104">
        <v>-0.2</v>
      </c>
      <c r="AK78" s="103">
        <v>-0.2</v>
      </c>
      <c r="AL78" s="104">
        <v>-0.2</v>
      </c>
      <c r="AM78" s="103">
        <v>0</v>
      </c>
      <c r="AN78" s="104">
        <v>0</v>
      </c>
      <c r="AO78" s="103">
        <v>-0.4</v>
      </c>
      <c r="AP78" s="104">
        <v>-0.4</v>
      </c>
      <c r="AQ78" s="88"/>
      <c r="AR78" s="103">
        <v>-0.2</v>
      </c>
      <c r="AS78" s="104">
        <v>-0.2</v>
      </c>
      <c r="AT78" s="103">
        <v>-0.3</v>
      </c>
      <c r="AU78" s="106">
        <v>-0.3</v>
      </c>
      <c r="AV78" s="103">
        <v>0</v>
      </c>
      <c r="AW78" s="104">
        <v>0</v>
      </c>
      <c r="AX78" s="103">
        <v>-0.5</v>
      </c>
      <c r="AY78" s="104">
        <v>-0.5</v>
      </c>
    </row>
    <row r="79" spans="1:51">
      <c r="A79" s="98" t="s">
        <v>63</v>
      </c>
      <c r="B79" s="98">
        <v>128</v>
      </c>
      <c r="C79" s="117">
        <v>43532</v>
      </c>
      <c r="D79" s="165">
        <v>7123</v>
      </c>
      <c r="E79" s="170" t="s">
        <v>64</v>
      </c>
      <c r="F79" s="167" t="s">
        <v>94</v>
      </c>
      <c r="G79" s="133" t="s">
        <v>51</v>
      </c>
      <c r="H79" s="103">
        <v>-1</v>
      </c>
      <c r="I79" s="104">
        <v>-1</v>
      </c>
      <c r="J79" s="103">
        <v>0</v>
      </c>
      <c r="K79" s="104">
        <v>0</v>
      </c>
      <c r="L79" s="103">
        <v>0</v>
      </c>
      <c r="M79" s="104">
        <v>0</v>
      </c>
      <c r="N79" s="103">
        <v>-1</v>
      </c>
      <c r="O79" s="104">
        <v>-1</v>
      </c>
      <c r="P79" s="106"/>
      <c r="Q79" s="103">
        <v>-1</v>
      </c>
      <c r="R79" s="106">
        <v>-1</v>
      </c>
      <c r="S79" s="103">
        <v>0</v>
      </c>
      <c r="T79" s="104">
        <v>0</v>
      </c>
      <c r="U79" s="103">
        <v>0</v>
      </c>
      <c r="V79" s="104">
        <v>0</v>
      </c>
      <c r="W79" s="103">
        <v>-1</v>
      </c>
      <c r="X79" s="104">
        <v>-1</v>
      </c>
      <c r="Y79" s="88"/>
      <c r="Z79" s="103">
        <v>-1</v>
      </c>
      <c r="AA79" s="104">
        <v>-1</v>
      </c>
      <c r="AB79" s="103">
        <v>0</v>
      </c>
      <c r="AC79" s="104">
        <v>0</v>
      </c>
      <c r="AD79" s="103">
        <v>0</v>
      </c>
      <c r="AE79" s="104">
        <v>0</v>
      </c>
      <c r="AF79" s="103">
        <v>-1</v>
      </c>
      <c r="AG79" s="104">
        <v>-1</v>
      </c>
      <c r="AH79" s="88"/>
      <c r="AI79" s="103">
        <v>-1</v>
      </c>
      <c r="AJ79" s="104">
        <v>-1</v>
      </c>
      <c r="AK79" s="103">
        <v>0</v>
      </c>
      <c r="AL79" s="104">
        <v>0</v>
      </c>
      <c r="AM79" s="103">
        <v>0</v>
      </c>
      <c r="AN79" s="104">
        <v>0</v>
      </c>
      <c r="AO79" s="103">
        <v>-1</v>
      </c>
      <c r="AP79" s="104">
        <v>-1</v>
      </c>
      <c r="AQ79" s="88"/>
      <c r="AR79" s="103">
        <v>-1</v>
      </c>
      <c r="AS79" s="104">
        <v>-1</v>
      </c>
      <c r="AT79" s="103">
        <v>0</v>
      </c>
      <c r="AU79" s="106">
        <v>0</v>
      </c>
      <c r="AV79" s="103">
        <v>0</v>
      </c>
      <c r="AW79" s="104">
        <v>0</v>
      </c>
      <c r="AX79" s="103">
        <v>-1</v>
      </c>
      <c r="AY79" s="104">
        <v>-1</v>
      </c>
    </row>
    <row r="80" spans="1:51">
      <c r="A80" s="98" t="s">
        <v>63</v>
      </c>
      <c r="B80" s="98">
        <v>128</v>
      </c>
      <c r="C80" s="117">
        <v>43532</v>
      </c>
      <c r="D80" s="165">
        <v>7123</v>
      </c>
      <c r="E80" s="166" t="s">
        <v>64</v>
      </c>
      <c r="F80" s="167" t="s">
        <v>95</v>
      </c>
      <c r="G80" s="133" t="s">
        <v>51</v>
      </c>
      <c r="H80" s="103">
        <v>-0.1</v>
      </c>
      <c r="I80" s="104">
        <v>-0.1</v>
      </c>
      <c r="J80" s="103">
        <v>0</v>
      </c>
      <c r="K80" s="104">
        <v>0</v>
      </c>
      <c r="L80" s="103">
        <v>0</v>
      </c>
      <c r="M80" s="104">
        <v>0</v>
      </c>
      <c r="N80" s="103">
        <v>-0.1</v>
      </c>
      <c r="O80" s="104">
        <v>-0.1</v>
      </c>
      <c r="P80" s="106"/>
      <c r="Q80" s="103">
        <v>-0.1</v>
      </c>
      <c r="R80" s="106">
        <v>-0.1</v>
      </c>
      <c r="S80" s="103">
        <v>0</v>
      </c>
      <c r="T80" s="104">
        <v>0</v>
      </c>
      <c r="U80" s="103">
        <v>0</v>
      </c>
      <c r="V80" s="104">
        <v>0</v>
      </c>
      <c r="W80" s="103">
        <v>-0.1</v>
      </c>
      <c r="X80" s="104">
        <v>-0.1</v>
      </c>
      <c r="Y80" s="88"/>
      <c r="Z80" s="103">
        <v>-0.1</v>
      </c>
      <c r="AA80" s="104">
        <v>-0.1</v>
      </c>
      <c r="AB80" s="103">
        <v>0</v>
      </c>
      <c r="AC80" s="104">
        <v>0</v>
      </c>
      <c r="AD80" s="103">
        <v>0</v>
      </c>
      <c r="AE80" s="104">
        <v>0</v>
      </c>
      <c r="AF80" s="103">
        <v>-0.1</v>
      </c>
      <c r="AG80" s="104">
        <v>-0.1</v>
      </c>
      <c r="AH80" s="88"/>
      <c r="AI80" s="103">
        <v>-0.1</v>
      </c>
      <c r="AJ80" s="104">
        <v>-0.1</v>
      </c>
      <c r="AK80" s="103">
        <v>0</v>
      </c>
      <c r="AL80" s="104">
        <v>0</v>
      </c>
      <c r="AM80" s="103">
        <v>0</v>
      </c>
      <c r="AN80" s="104">
        <v>0</v>
      </c>
      <c r="AO80" s="103">
        <v>-0.1</v>
      </c>
      <c r="AP80" s="104">
        <v>-0.1</v>
      </c>
      <c r="AQ80" s="88"/>
      <c r="AR80" s="103">
        <v>-0.1</v>
      </c>
      <c r="AS80" s="104">
        <v>-0.1</v>
      </c>
      <c r="AT80" s="103">
        <v>0</v>
      </c>
      <c r="AU80" s="106">
        <v>0</v>
      </c>
      <c r="AV80" s="103">
        <v>0</v>
      </c>
      <c r="AW80" s="104">
        <v>0</v>
      </c>
      <c r="AX80" s="103">
        <v>-0.1</v>
      </c>
      <c r="AY80" s="104">
        <v>-0.1</v>
      </c>
    </row>
    <row r="81" spans="1:52">
      <c r="A81" s="98" t="s">
        <v>63</v>
      </c>
      <c r="B81" s="98">
        <v>128</v>
      </c>
      <c r="C81" s="117">
        <v>43532</v>
      </c>
      <c r="D81" s="165">
        <v>7123</v>
      </c>
      <c r="E81" s="166" t="s">
        <v>64</v>
      </c>
      <c r="F81" s="167" t="s">
        <v>96</v>
      </c>
      <c r="G81" s="133" t="s">
        <v>51</v>
      </c>
      <c r="H81" s="103" t="s">
        <v>28</v>
      </c>
      <c r="I81" s="104" t="s">
        <v>24</v>
      </c>
      <c r="J81" s="103">
        <v>0</v>
      </c>
      <c r="K81" s="104">
        <v>0</v>
      </c>
      <c r="L81" s="103">
        <v>0</v>
      </c>
      <c r="M81" s="104">
        <v>0</v>
      </c>
      <c r="N81" s="103" t="s">
        <v>28</v>
      </c>
      <c r="O81" s="104" t="s">
        <v>24</v>
      </c>
      <c r="P81" s="106"/>
      <c r="Q81" s="103" t="s">
        <v>24</v>
      </c>
      <c r="R81" s="106" t="s">
        <v>24</v>
      </c>
      <c r="S81" s="103">
        <v>0</v>
      </c>
      <c r="T81" s="104">
        <v>0</v>
      </c>
      <c r="U81" s="103">
        <v>0</v>
      </c>
      <c r="V81" s="104">
        <v>0</v>
      </c>
      <c r="W81" s="103" t="s">
        <v>24</v>
      </c>
      <c r="X81" s="104" t="s">
        <v>24</v>
      </c>
      <c r="Y81" s="88"/>
      <c r="Z81" s="103" t="s">
        <v>24</v>
      </c>
      <c r="AA81" s="104" t="s">
        <v>24</v>
      </c>
      <c r="AB81" s="103">
        <v>0</v>
      </c>
      <c r="AC81" s="104">
        <v>0</v>
      </c>
      <c r="AD81" s="103">
        <v>0</v>
      </c>
      <c r="AE81" s="104">
        <v>0</v>
      </c>
      <c r="AF81" s="103" t="s">
        <v>24</v>
      </c>
      <c r="AG81" s="104" t="s">
        <v>24</v>
      </c>
      <c r="AH81" s="88"/>
      <c r="AI81" s="103" t="s">
        <v>24</v>
      </c>
      <c r="AJ81" s="104" t="s">
        <v>24</v>
      </c>
      <c r="AK81" s="103">
        <v>0</v>
      </c>
      <c r="AL81" s="104">
        <v>0</v>
      </c>
      <c r="AM81" s="103">
        <v>0</v>
      </c>
      <c r="AN81" s="104">
        <v>0</v>
      </c>
      <c r="AO81" s="103" t="s">
        <v>24</v>
      </c>
      <c r="AP81" s="104" t="s">
        <v>24</v>
      </c>
      <c r="AQ81" s="88"/>
      <c r="AR81" s="103" t="s">
        <v>24</v>
      </c>
      <c r="AS81" s="104" t="s">
        <v>24</v>
      </c>
      <c r="AT81" s="103">
        <v>0</v>
      </c>
      <c r="AU81" s="106">
        <v>0</v>
      </c>
      <c r="AV81" s="103">
        <v>0</v>
      </c>
      <c r="AW81" s="104">
        <v>0</v>
      </c>
      <c r="AX81" s="103" t="s">
        <v>24</v>
      </c>
      <c r="AY81" s="104" t="s">
        <v>24</v>
      </c>
    </row>
    <row r="82" spans="1:52">
      <c r="A82" s="98" t="s">
        <v>63</v>
      </c>
      <c r="B82" s="98">
        <v>543</v>
      </c>
      <c r="C82" s="117">
        <v>43628</v>
      </c>
      <c r="D82" s="165">
        <v>7123</v>
      </c>
      <c r="E82" s="166" t="s">
        <v>64</v>
      </c>
      <c r="F82" s="167" t="s">
        <v>115</v>
      </c>
      <c r="G82" s="133" t="s">
        <v>49</v>
      </c>
      <c r="H82" s="103">
        <v>0</v>
      </c>
      <c r="I82" s="104">
        <v>0</v>
      </c>
      <c r="J82" s="103">
        <v>0</v>
      </c>
      <c r="K82" s="104">
        <v>0</v>
      </c>
      <c r="L82" s="103">
        <v>-0.3</v>
      </c>
      <c r="M82" s="104">
        <v>-0.3</v>
      </c>
      <c r="N82" s="103">
        <v>-0.3</v>
      </c>
      <c r="O82" s="104">
        <v>-0.3</v>
      </c>
      <c r="P82" s="106"/>
      <c r="Q82" s="103">
        <v>0</v>
      </c>
      <c r="R82" s="106">
        <v>0</v>
      </c>
      <c r="S82" s="103">
        <v>0</v>
      </c>
      <c r="T82" s="104">
        <v>0</v>
      </c>
      <c r="U82" s="103">
        <v>-0.3</v>
      </c>
      <c r="V82" s="104">
        <v>-0.3</v>
      </c>
      <c r="W82" s="103">
        <v>-0.3</v>
      </c>
      <c r="X82" s="104">
        <v>-0.3</v>
      </c>
      <c r="Y82" s="88"/>
      <c r="Z82" s="103">
        <v>0</v>
      </c>
      <c r="AA82" s="104">
        <v>0</v>
      </c>
      <c r="AB82" s="103">
        <v>0</v>
      </c>
      <c r="AC82" s="104">
        <v>0</v>
      </c>
      <c r="AD82" s="103">
        <v>-0.3</v>
      </c>
      <c r="AE82" s="104">
        <v>-0.3</v>
      </c>
      <c r="AF82" s="103">
        <v>-0.3</v>
      </c>
      <c r="AG82" s="104">
        <v>-0.3</v>
      </c>
      <c r="AH82" s="88"/>
      <c r="AI82" s="103">
        <v>0</v>
      </c>
      <c r="AJ82" s="104">
        <v>0</v>
      </c>
      <c r="AK82" s="103">
        <v>0</v>
      </c>
      <c r="AL82" s="104">
        <v>0</v>
      </c>
      <c r="AM82" s="103">
        <v>-0.3</v>
      </c>
      <c r="AN82" s="104">
        <v>-0.3</v>
      </c>
      <c r="AO82" s="103">
        <v>-0.3</v>
      </c>
      <c r="AP82" s="104">
        <v>-0.3</v>
      </c>
      <c r="AQ82" s="88"/>
      <c r="AR82" s="103">
        <v>0</v>
      </c>
      <c r="AS82" s="104">
        <v>0</v>
      </c>
      <c r="AT82" s="103">
        <v>0</v>
      </c>
      <c r="AU82" s="106">
        <v>0</v>
      </c>
      <c r="AV82" s="103">
        <v>-0.3</v>
      </c>
      <c r="AW82" s="104">
        <v>-0.3</v>
      </c>
      <c r="AX82" s="103">
        <v>-0.3</v>
      </c>
      <c r="AY82" s="104">
        <v>-0.3</v>
      </c>
    </row>
    <row r="83" spans="1:52" ht="25.5">
      <c r="A83" s="98" t="s">
        <v>63</v>
      </c>
      <c r="B83" s="98">
        <v>555</v>
      </c>
      <c r="C83" s="117">
        <v>43628</v>
      </c>
      <c r="D83" s="165">
        <v>7123</v>
      </c>
      <c r="E83" s="166" t="s">
        <v>64</v>
      </c>
      <c r="F83" s="167" t="s">
        <v>125</v>
      </c>
      <c r="G83" s="133" t="s">
        <v>48</v>
      </c>
      <c r="H83" s="103">
        <v>-0.1</v>
      </c>
      <c r="I83" s="104">
        <v>0</v>
      </c>
      <c r="J83" s="103" t="s">
        <v>22</v>
      </c>
      <c r="K83" s="104">
        <v>0</v>
      </c>
      <c r="L83" s="103" t="s">
        <v>22</v>
      </c>
      <c r="M83" s="104">
        <v>0</v>
      </c>
      <c r="N83" s="103">
        <v>-0.1</v>
      </c>
      <c r="O83" s="104">
        <v>0</v>
      </c>
      <c r="P83" s="106"/>
      <c r="Q83" s="103">
        <v>0</v>
      </c>
      <c r="R83" s="106">
        <v>0</v>
      </c>
      <c r="S83" s="103">
        <v>0</v>
      </c>
      <c r="T83" s="104">
        <v>0</v>
      </c>
      <c r="U83" s="103">
        <v>0</v>
      </c>
      <c r="V83" s="104">
        <v>0</v>
      </c>
      <c r="W83" s="103">
        <v>0</v>
      </c>
      <c r="X83" s="104">
        <v>0</v>
      </c>
      <c r="Y83" s="88"/>
      <c r="Z83" s="103">
        <v>0</v>
      </c>
      <c r="AA83" s="104">
        <v>0</v>
      </c>
      <c r="AB83" s="103">
        <v>0</v>
      </c>
      <c r="AC83" s="104">
        <v>0</v>
      </c>
      <c r="AD83" s="103">
        <v>0</v>
      </c>
      <c r="AE83" s="104">
        <v>0</v>
      </c>
      <c r="AF83" s="103">
        <v>0</v>
      </c>
      <c r="AG83" s="104">
        <v>0</v>
      </c>
      <c r="AH83" s="88"/>
      <c r="AI83" s="103">
        <v>0</v>
      </c>
      <c r="AJ83" s="104">
        <v>0</v>
      </c>
      <c r="AK83" s="103">
        <v>0</v>
      </c>
      <c r="AL83" s="104">
        <v>0</v>
      </c>
      <c r="AM83" s="103">
        <v>0</v>
      </c>
      <c r="AN83" s="104">
        <v>0</v>
      </c>
      <c r="AO83" s="103">
        <v>0</v>
      </c>
      <c r="AP83" s="104">
        <v>0</v>
      </c>
      <c r="AQ83" s="88"/>
      <c r="AR83" s="103">
        <v>0</v>
      </c>
      <c r="AS83" s="104">
        <v>0</v>
      </c>
      <c r="AT83" s="103">
        <v>0</v>
      </c>
      <c r="AU83" s="106">
        <v>0</v>
      </c>
      <c r="AV83" s="103">
        <v>0</v>
      </c>
      <c r="AW83" s="104">
        <v>0</v>
      </c>
      <c r="AX83" s="103">
        <v>0</v>
      </c>
      <c r="AY83" s="104">
        <v>0</v>
      </c>
    </row>
    <row r="84" spans="1:52">
      <c r="A84" s="98" t="s">
        <v>63</v>
      </c>
      <c r="B84" s="98">
        <v>558</v>
      </c>
      <c r="C84" s="117">
        <v>43628</v>
      </c>
      <c r="D84" s="165">
        <v>7123</v>
      </c>
      <c r="E84" s="166" t="s">
        <v>64</v>
      </c>
      <c r="F84" s="167" t="s">
        <v>118</v>
      </c>
      <c r="G84" s="133" t="s">
        <v>48</v>
      </c>
      <c r="H84" s="103">
        <v>-31.8</v>
      </c>
      <c r="I84" s="104">
        <v>0</v>
      </c>
      <c r="J84" s="103" t="s">
        <v>22</v>
      </c>
      <c r="K84" s="104">
        <v>0</v>
      </c>
      <c r="L84" s="103">
        <v>-9.9</v>
      </c>
      <c r="M84" s="104">
        <v>0</v>
      </c>
      <c r="N84" s="103">
        <v>-41.7</v>
      </c>
      <c r="O84" s="104">
        <v>0</v>
      </c>
      <c r="P84" s="106"/>
      <c r="Q84" s="103">
        <v>0</v>
      </c>
      <c r="R84" s="106">
        <v>0</v>
      </c>
      <c r="S84" s="103">
        <v>0</v>
      </c>
      <c r="T84" s="104">
        <v>0</v>
      </c>
      <c r="U84" s="103">
        <v>0</v>
      </c>
      <c r="V84" s="104">
        <v>0</v>
      </c>
      <c r="W84" s="103">
        <v>0</v>
      </c>
      <c r="X84" s="104">
        <v>0</v>
      </c>
      <c r="Y84" s="88"/>
      <c r="Z84" s="103">
        <v>0</v>
      </c>
      <c r="AA84" s="104">
        <v>0</v>
      </c>
      <c r="AB84" s="103">
        <v>0</v>
      </c>
      <c r="AC84" s="104">
        <v>0</v>
      </c>
      <c r="AD84" s="103">
        <v>0</v>
      </c>
      <c r="AE84" s="104">
        <v>0</v>
      </c>
      <c r="AF84" s="103">
        <v>0</v>
      </c>
      <c r="AG84" s="104">
        <v>0</v>
      </c>
      <c r="AH84" s="88"/>
      <c r="AI84" s="103">
        <v>0</v>
      </c>
      <c r="AJ84" s="104">
        <v>0</v>
      </c>
      <c r="AK84" s="103">
        <v>0</v>
      </c>
      <c r="AL84" s="104">
        <v>0</v>
      </c>
      <c r="AM84" s="103">
        <v>0</v>
      </c>
      <c r="AN84" s="104">
        <v>0</v>
      </c>
      <c r="AO84" s="103">
        <v>0</v>
      </c>
      <c r="AP84" s="104">
        <v>0</v>
      </c>
      <c r="AQ84" s="88"/>
      <c r="AR84" s="103">
        <v>0</v>
      </c>
      <c r="AS84" s="104">
        <v>0</v>
      </c>
      <c r="AT84" s="103">
        <v>0</v>
      </c>
      <c r="AU84" s="106">
        <v>0</v>
      </c>
      <c r="AV84" s="103">
        <v>0</v>
      </c>
      <c r="AW84" s="104">
        <v>0</v>
      </c>
      <c r="AX84" s="103">
        <v>0</v>
      </c>
      <c r="AY84" s="104">
        <v>0</v>
      </c>
    </row>
    <row r="85" spans="1:52">
      <c r="A85" s="98" t="s">
        <v>63</v>
      </c>
      <c r="B85" s="98">
        <v>148</v>
      </c>
      <c r="C85" s="117">
        <v>43532</v>
      </c>
      <c r="D85" s="165">
        <v>7123</v>
      </c>
      <c r="E85" s="166" t="s">
        <v>64</v>
      </c>
      <c r="F85" s="167" t="s">
        <v>97</v>
      </c>
      <c r="G85" s="133" t="s">
        <v>48</v>
      </c>
      <c r="H85" s="103">
        <v>-4.4000000000000004</v>
      </c>
      <c r="I85" s="104">
        <v>0</v>
      </c>
      <c r="J85" s="103" t="s">
        <v>22</v>
      </c>
      <c r="K85" s="104">
        <v>0</v>
      </c>
      <c r="L85" s="103">
        <v>-1.1000000000000001</v>
      </c>
      <c r="M85" s="104">
        <v>0</v>
      </c>
      <c r="N85" s="103">
        <v>-5.5</v>
      </c>
      <c r="O85" s="104">
        <v>0</v>
      </c>
      <c r="P85" s="106"/>
      <c r="Q85" s="103">
        <v>0</v>
      </c>
      <c r="R85" s="106">
        <v>0</v>
      </c>
      <c r="S85" s="103">
        <v>0</v>
      </c>
      <c r="T85" s="104">
        <v>0</v>
      </c>
      <c r="U85" s="103">
        <v>0</v>
      </c>
      <c r="V85" s="104">
        <v>0</v>
      </c>
      <c r="W85" s="103">
        <v>0</v>
      </c>
      <c r="X85" s="104">
        <v>0</v>
      </c>
      <c r="Y85" s="88"/>
      <c r="Z85" s="103">
        <v>0</v>
      </c>
      <c r="AA85" s="104">
        <v>0</v>
      </c>
      <c r="AB85" s="103">
        <v>0</v>
      </c>
      <c r="AC85" s="104">
        <v>0</v>
      </c>
      <c r="AD85" s="103">
        <v>0</v>
      </c>
      <c r="AE85" s="104">
        <v>0</v>
      </c>
      <c r="AF85" s="103">
        <v>0</v>
      </c>
      <c r="AG85" s="104">
        <v>0</v>
      </c>
      <c r="AH85" s="88"/>
      <c r="AI85" s="103">
        <v>0</v>
      </c>
      <c r="AJ85" s="104">
        <v>0</v>
      </c>
      <c r="AK85" s="103">
        <v>0</v>
      </c>
      <c r="AL85" s="104">
        <v>0</v>
      </c>
      <c r="AM85" s="103">
        <v>0</v>
      </c>
      <c r="AN85" s="104">
        <v>0</v>
      </c>
      <c r="AO85" s="103">
        <v>0</v>
      </c>
      <c r="AP85" s="104">
        <v>0</v>
      </c>
      <c r="AQ85" s="88"/>
      <c r="AR85" s="103">
        <v>0</v>
      </c>
      <c r="AS85" s="104">
        <v>0</v>
      </c>
      <c r="AT85" s="103">
        <v>0</v>
      </c>
      <c r="AU85" s="106">
        <v>0</v>
      </c>
      <c r="AV85" s="103">
        <v>0</v>
      </c>
      <c r="AW85" s="104">
        <v>0</v>
      </c>
      <c r="AX85" s="103">
        <v>0</v>
      </c>
      <c r="AY85" s="104">
        <v>0</v>
      </c>
    </row>
    <row r="86" spans="1:52">
      <c r="A86" s="98" t="s">
        <v>63</v>
      </c>
      <c r="B86" s="98">
        <v>268</v>
      </c>
      <c r="C86" s="117">
        <v>43546</v>
      </c>
      <c r="D86" s="165">
        <v>7123</v>
      </c>
      <c r="E86" s="166" t="s">
        <v>64</v>
      </c>
      <c r="F86" s="167" t="s">
        <v>99</v>
      </c>
      <c r="G86" s="109" t="s">
        <v>48</v>
      </c>
      <c r="H86" s="103">
        <v>-3.7</v>
      </c>
      <c r="I86" s="104">
        <v>-3.7</v>
      </c>
      <c r="J86" s="103" t="s">
        <v>22</v>
      </c>
      <c r="K86" s="104" t="s">
        <v>22</v>
      </c>
      <c r="L86" s="103">
        <v>-1.2</v>
      </c>
      <c r="M86" s="104">
        <v>-1.2</v>
      </c>
      <c r="N86" s="103">
        <v>-4.9000000000000004</v>
      </c>
      <c r="O86" s="104">
        <v>-4.9000000000000004</v>
      </c>
      <c r="P86" s="106"/>
      <c r="Q86" s="103">
        <v>-3.8</v>
      </c>
      <c r="R86" s="106">
        <v>-3.8</v>
      </c>
      <c r="S86" s="103" t="s">
        <v>22</v>
      </c>
      <c r="T86" s="104" t="s">
        <v>22</v>
      </c>
      <c r="U86" s="103">
        <v>-1.2</v>
      </c>
      <c r="V86" s="104">
        <v>-1.2</v>
      </c>
      <c r="W86" s="103">
        <v>-5</v>
      </c>
      <c r="X86" s="104">
        <v>-5</v>
      </c>
      <c r="Y86" s="88"/>
      <c r="Z86" s="103">
        <v>-4</v>
      </c>
      <c r="AA86" s="104">
        <v>-4</v>
      </c>
      <c r="AB86" s="103" t="s">
        <v>22</v>
      </c>
      <c r="AC86" s="104" t="s">
        <v>22</v>
      </c>
      <c r="AD86" s="103">
        <v>-1.2</v>
      </c>
      <c r="AE86" s="104">
        <v>-1.2</v>
      </c>
      <c r="AF86" s="103">
        <v>-5.2</v>
      </c>
      <c r="AG86" s="104">
        <v>-5.2</v>
      </c>
      <c r="AH86" s="88"/>
      <c r="AI86" s="103">
        <v>-4.0999999999999996</v>
      </c>
      <c r="AJ86" s="104">
        <v>-4.0999999999999996</v>
      </c>
      <c r="AK86" s="103" t="s">
        <v>22</v>
      </c>
      <c r="AL86" s="104" t="s">
        <v>22</v>
      </c>
      <c r="AM86" s="103">
        <v>-1.3</v>
      </c>
      <c r="AN86" s="104">
        <v>-1.3</v>
      </c>
      <c r="AO86" s="103">
        <v>-5.4</v>
      </c>
      <c r="AP86" s="104">
        <v>-5.4</v>
      </c>
      <c r="AQ86" s="88"/>
      <c r="AR86" s="103">
        <v>-4.3</v>
      </c>
      <c r="AS86" s="104">
        <v>-4.3</v>
      </c>
      <c r="AT86" s="103" t="s">
        <v>22</v>
      </c>
      <c r="AU86" s="106" t="s">
        <v>22</v>
      </c>
      <c r="AV86" s="103">
        <v>-1.3</v>
      </c>
      <c r="AW86" s="104">
        <v>-1.3</v>
      </c>
      <c r="AX86" s="103">
        <v>-5.6</v>
      </c>
      <c r="AY86" s="104">
        <v>-5.6</v>
      </c>
    </row>
    <row r="87" spans="1:52">
      <c r="A87" s="98" t="s">
        <v>63</v>
      </c>
      <c r="B87" s="98">
        <v>589</v>
      </c>
      <c r="C87" s="117">
        <v>43546</v>
      </c>
      <c r="D87" s="165">
        <v>7123</v>
      </c>
      <c r="E87" s="170" t="s">
        <v>64</v>
      </c>
      <c r="F87" s="167" t="s">
        <v>160</v>
      </c>
      <c r="G87" s="134" t="s">
        <v>159</v>
      </c>
      <c r="H87" s="103">
        <v>0</v>
      </c>
      <c r="I87" s="104">
        <v>0</v>
      </c>
      <c r="J87" s="103">
        <v>-0.3</v>
      </c>
      <c r="K87" s="104">
        <v>0</v>
      </c>
      <c r="L87" s="103">
        <v>-0.1</v>
      </c>
      <c r="M87" s="104">
        <v>0</v>
      </c>
      <c r="N87" s="103">
        <v>-0.4</v>
      </c>
      <c r="O87" s="104">
        <v>0</v>
      </c>
      <c r="P87" s="106"/>
      <c r="Q87" s="103">
        <v>0</v>
      </c>
      <c r="R87" s="106">
        <v>0</v>
      </c>
      <c r="S87" s="103">
        <v>0</v>
      </c>
      <c r="T87" s="104">
        <v>0</v>
      </c>
      <c r="U87" s="103">
        <v>0</v>
      </c>
      <c r="V87" s="104">
        <v>0</v>
      </c>
      <c r="W87" s="103">
        <v>0</v>
      </c>
      <c r="X87" s="104">
        <v>0</v>
      </c>
      <c r="Y87" s="88"/>
      <c r="Z87" s="103">
        <v>0</v>
      </c>
      <c r="AA87" s="104">
        <v>0</v>
      </c>
      <c r="AB87" s="103">
        <v>0</v>
      </c>
      <c r="AC87" s="104">
        <v>0</v>
      </c>
      <c r="AD87" s="103">
        <v>0</v>
      </c>
      <c r="AE87" s="104">
        <v>0</v>
      </c>
      <c r="AF87" s="103">
        <v>0</v>
      </c>
      <c r="AG87" s="104">
        <v>0</v>
      </c>
      <c r="AH87" s="88"/>
      <c r="AI87" s="103">
        <v>0</v>
      </c>
      <c r="AJ87" s="104">
        <v>0</v>
      </c>
      <c r="AK87" s="103">
        <v>0</v>
      </c>
      <c r="AL87" s="104">
        <v>0</v>
      </c>
      <c r="AM87" s="103">
        <v>0</v>
      </c>
      <c r="AN87" s="104">
        <v>0</v>
      </c>
      <c r="AO87" s="103">
        <v>0</v>
      </c>
      <c r="AP87" s="104">
        <v>0</v>
      </c>
      <c r="AQ87" s="88"/>
      <c r="AR87" s="103">
        <v>0</v>
      </c>
      <c r="AS87" s="104">
        <v>0</v>
      </c>
      <c r="AT87" s="103">
        <v>0</v>
      </c>
      <c r="AU87" s="106">
        <v>0</v>
      </c>
      <c r="AV87" s="103">
        <v>0</v>
      </c>
      <c r="AW87" s="104">
        <v>0</v>
      </c>
      <c r="AX87" s="103">
        <v>0</v>
      </c>
      <c r="AY87" s="104">
        <v>0</v>
      </c>
    </row>
    <row r="88" spans="1:52" s="169" customFormat="1">
      <c r="A88" s="98" t="s">
        <v>63</v>
      </c>
      <c r="B88" s="98">
        <v>566</v>
      </c>
      <c r="C88" s="117">
        <v>43628</v>
      </c>
      <c r="D88" s="165">
        <v>7123</v>
      </c>
      <c r="E88" s="166" t="s">
        <v>64</v>
      </c>
      <c r="F88" s="167" t="s">
        <v>119</v>
      </c>
      <c r="G88" s="133" t="s">
        <v>48</v>
      </c>
      <c r="H88" s="103">
        <v>-27.4</v>
      </c>
      <c r="I88" s="104">
        <v>-57.1</v>
      </c>
      <c r="J88" s="103" t="s">
        <v>22</v>
      </c>
      <c r="K88" s="104" t="s">
        <v>22</v>
      </c>
      <c r="L88" s="103">
        <v>-3.5</v>
      </c>
      <c r="M88" s="104">
        <v>-7.4</v>
      </c>
      <c r="N88" s="103">
        <v>-30.9</v>
      </c>
      <c r="O88" s="104">
        <v>-64.5</v>
      </c>
      <c r="P88" s="106"/>
      <c r="Q88" s="103">
        <v>-60</v>
      </c>
      <c r="R88" s="106">
        <v>-60</v>
      </c>
      <c r="S88" s="103" t="s">
        <v>22</v>
      </c>
      <c r="T88" s="104" t="s">
        <v>22</v>
      </c>
      <c r="U88" s="103">
        <v>-7.7</v>
      </c>
      <c r="V88" s="104">
        <v>-7.7</v>
      </c>
      <c r="W88" s="103">
        <v>-67.7</v>
      </c>
      <c r="X88" s="104">
        <v>-67.7</v>
      </c>
      <c r="Y88" s="88"/>
      <c r="Z88" s="103">
        <v>-63</v>
      </c>
      <c r="AA88" s="104">
        <v>-63</v>
      </c>
      <c r="AB88" s="103" t="s">
        <v>22</v>
      </c>
      <c r="AC88" s="104" t="s">
        <v>22</v>
      </c>
      <c r="AD88" s="103">
        <v>-8.1</v>
      </c>
      <c r="AE88" s="104">
        <v>-8.1</v>
      </c>
      <c r="AF88" s="103">
        <v>-71.099999999999994</v>
      </c>
      <c r="AG88" s="104">
        <v>-71.099999999999994</v>
      </c>
      <c r="AH88" s="88"/>
      <c r="AI88" s="103">
        <v>-66.2</v>
      </c>
      <c r="AJ88" s="104">
        <v>-66.2</v>
      </c>
      <c r="AK88" s="103" t="s">
        <v>22</v>
      </c>
      <c r="AL88" s="104" t="s">
        <v>22</v>
      </c>
      <c r="AM88" s="103">
        <v>-8.5</v>
      </c>
      <c r="AN88" s="104">
        <v>-8.5</v>
      </c>
      <c r="AO88" s="103">
        <v>-74.7</v>
      </c>
      <c r="AP88" s="104">
        <v>-74.7</v>
      </c>
      <c r="AQ88" s="88"/>
      <c r="AR88" s="103">
        <v>-69.400000000000006</v>
      </c>
      <c r="AS88" s="104">
        <v>-69.400000000000006</v>
      </c>
      <c r="AT88" s="103" t="s">
        <v>22</v>
      </c>
      <c r="AU88" s="106" t="s">
        <v>22</v>
      </c>
      <c r="AV88" s="103">
        <v>-9</v>
      </c>
      <c r="AW88" s="104">
        <v>-9</v>
      </c>
      <c r="AX88" s="103">
        <v>-78.400000000000006</v>
      </c>
      <c r="AY88" s="104">
        <v>-78.400000000000006</v>
      </c>
      <c r="AZ88" s="87"/>
    </row>
    <row r="89" spans="1:52" s="169" customFormat="1">
      <c r="A89" s="98"/>
      <c r="B89" s="98"/>
      <c r="C89" s="117"/>
      <c r="D89" s="165"/>
      <c r="E89" s="166"/>
      <c r="F89" s="167"/>
      <c r="G89" s="133"/>
      <c r="H89" s="103"/>
      <c r="I89" s="104"/>
      <c r="J89" s="103"/>
      <c r="K89" s="104"/>
      <c r="L89" s="103"/>
      <c r="M89" s="104"/>
      <c r="N89" s="103"/>
      <c r="O89" s="104"/>
      <c r="P89" s="106"/>
      <c r="Q89" s="103"/>
      <c r="R89" s="106"/>
      <c r="S89" s="103"/>
      <c r="T89" s="104"/>
      <c r="U89" s="103"/>
      <c r="V89" s="104"/>
      <c r="W89" s="103"/>
      <c r="X89" s="104"/>
      <c r="Y89" s="88"/>
      <c r="Z89" s="103"/>
      <c r="AA89" s="104"/>
      <c r="AB89" s="103"/>
      <c r="AC89" s="104"/>
      <c r="AD89" s="103"/>
      <c r="AE89" s="104"/>
      <c r="AF89" s="103"/>
      <c r="AG89" s="104"/>
      <c r="AH89" s="88"/>
      <c r="AI89" s="103"/>
      <c r="AJ89" s="104"/>
      <c r="AK89" s="103"/>
      <c r="AL89" s="104"/>
      <c r="AM89" s="103"/>
      <c r="AN89" s="104"/>
      <c r="AO89" s="103"/>
      <c r="AP89" s="104"/>
      <c r="AQ89" s="88"/>
      <c r="AR89" s="103"/>
      <c r="AS89" s="104"/>
      <c r="AT89" s="103"/>
      <c r="AU89" s="106"/>
      <c r="AV89" s="103"/>
      <c r="AW89" s="104"/>
      <c r="AX89" s="103"/>
      <c r="AY89" s="104"/>
      <c r="AZ89" s="87"/>
    </row>
    <row r="90" spans="1:52" s="169" customFormat="1">
      <c r="A90" s="98" t="s">
        <v>178</v>
      </c>
      <c r="B90" s="98">
        <v>446</v>
      </c>
      <c r="C90" s="117">
        <v>43574</v>
      </c>
      <c r="D90" s="165">
        <v>7125</v>
      </c>
      <c r="E90" s="166" t="s">
        <v>139</v>
      </c>
      <c r="F90" s="167" t="s">
        <v>102</v>
      </c>
      <c r="G90" s="133" t="s">
        <v>47</v>
      </c>
      <c r="H90" s="103" t="s">
        <v>24</v>
      </c>
      <c r="I90" s="104" t="s">
        <v>24</v>
      </c>
      <c r="J90" s="103" t="s">
        <v>24</v>
      </c>
      <c r="K90" s="104" t="s">
        <v>24</v>
      </c>
      <c r="L90" s="103" t="s">
        <v>24</v>
      </c>
      <c r="M90" s="104" t="s">
        <v>24</v>
      </c>
      <c r="N90" s="103" t="s">
        <v>24</v>
      </c>
      <c r="O90" s="104" t="s">
        <v>24</v>
      </c>
      <c r="P90" s="106"/>
      <c r="Q90" s="103" t="s">
        <v>24</v>
      </c>
      <c r="R90" s="106" t="s">
        <v>24</v>
      </c>
      <c r="S90" s="103" t="s">
        <v>24</v>
      </c>
      <c r="T90" s="104" t="s">
        <v>24</v>
      </c>
      <c r="U90" s="103" t="s">
        <v>24</v>
      </c>
      <c r="V90" s="104" t="s">
        <v>24</v>
      </c>
      <c r="W90" s="103" t="s">
        <v>24</v>
      </c>
      <c r="X90" s="104" t="s">
        <v>24</v>
      </c>
      <c r="Y90" s="88"/>
      <c r="Z90" s="103" t="s">
        <v>24</v>
      </c>
      <c r="AA90" s="104" t="s">
        <v>24</v>
      </c>
      <c r="AB90" s="103" t="s">
        <v>24</v>
      </c>
      <c r="AC90" s="104" t="s">
        <v>24</v>
      </c>
      <c r="AD90" s="103" t="s">
        <v>24</v>
      </c>
      <c r="AE90" s="104" t="s">
        <v>24</v>
      </c>
      <c r="AF90" s="103" t="s">
        <v>24</v>
      </c>
      <c r="AG90" s="104" t="s">
        <v>24</v>
      </c>
      <c r="AH90" s="88"/>
      <c r="AI90" s="103" t="s">
        <v>24</v>
      </c>
      <c r="AJ90" s="104" t="s">
        <v>24</v>
      </c>
      <c r="AK90" s="103" t="s">
        <v>24</v>
      </c>
      <c r="AL90" s="104" t="s">
        <v>24</v>
      </c>
      <c r="AM90" s="103" t="s">
        <v>24</v>
      </c>
      <c r="AN90" s="104" t="s">
        <v>24</v>
      </c>
      <c r="AO90" s="103" t="s">
        <v>24</v>
      </c>
      <c r="AP90" s="104" t="s">
        <v>24</v>
      </c>
      <c r="AQ90" s="88"/>
      <c r="AR90" s="103" t="s">
        <v>24</v>
      </c>
      <c r="AS90" s="104" t="s">
        <v>24</v>
      </c>
      <c r="AT90" s="103" t="s">
        <v>24</v>
      </c>
      <c r="AU90" s="106" t="s">
        <v>24</v>
      </c>
      <c r="AV90" s="103" t="s">
        <v>24</v>
      </c>
      <c r="AW90" s="104" t="s">
        <v>24</v>
      </c>
      <c r="AX90" s="103" t="s">
        <v>24</v>
      </c>
      <c r="AY90" s="104" t="s">
        <v>24</v>
      </c>
      <c r="AZ90" s="87"/>
    </row>
    <row r="91" spans="1:52">
      <c r="A91" s="98" t="s">
        <v>178</v>
      </c>
      <c r="B91" s="98">
        <v>448</v>
      </c>
      <c r="C91" s="117">
        <v>43574</v>
      </c>
      <c r="D91" s="165">
        <v>7125</v>
      </c>
      <c r="E91" s="170" t="s">
        <v>139</v>
      </c>
      <c r="F91" s="167" t="s">
        <v>103</v>
      </c>
      <c r="G91" s="133" t="s">
        <v>47</v>
      </c>
      <c r="H91" s="103" t="s">
        <v>22</v>
      </c>
      <c r="I91" s="104" t="s">
        <v>22</v>
      </c>
      <c r="J91" s="103" t="s">
        <v>22</v>
      </c>
      <c r="K91" s="104" t="s">
        <v>22</v>
      </c>
      <c r="L91" s="103" t="s">
        <v>22</v>
      </c>
      <c r="M91" s="104" t="s">
        <v>22</v>
      </c>
      <c r="N91" s="103" t="s">
        <v>22</v>
      </c>
      <c r="O91" s="104" t="s">
        <v>22</v>
      </c>
      <c r="P91" s="106"/>
      <c r="Q91" s="103" t="s">
        <v>22</v>
      </c>
      <c r="R91" s="106" t="s">
        <v>22</v>
      </c>
      <c r="S91" s="103" t="s">
        <v>22</v>
      </c>
      <c r="T91" s="104" t="s">
        <v>22</v>
      </c>
      <c r="U91" s="103" t="s">
        <v>22</v>
      </c>
      <c r="V91" s="104" t="s">
        <v>22</v>
      </c>
      <c r="W91" s="103" t="s">
        <v>22</v>
      </c>
      <c r="X91" s="104" t="s">
        <v>22</v>
      </c>
      <c r="Y91" s="88"/>
      <c r="Z91" s="103" t="s">
        <v>22</v>
      </c>
      <c r="AA91" s="104" t="s">
        <v>22</v>
      </c>
      <c r="AB91" s="103" t="s">
        <v>22</v>
      </c>
      <c r="AC91" s="104" t="s">
        <v>22</v>
      </c>
      <c r="AD91" s="103" t="s">
        <v>22</v>
      </c>
      <c r="AE91" s="104" t="s">
        <v>22</v>
      </c>
      <c r="AF91" s="103" t="s">
        <v>22</v>
      </c>
      <c r="AG91" s="104" t="s">
        <v>22</v>
      </c>
      <c r="AH91" s="88"/>
      <c r="AI91" s="103" t="s">
        <v>22</v>
      </c>
      <c r="AJ91" s="104" t="s">
        <v>22</v>
      </c>
      <c r="AK91" s="103" t="s">
        <v>22</v>
      </c>
      <c r="AL91" s="104" t="s">
        <v>22</v>
      </c>
      <c r="AM91" s="103" t="s">
        <v>22</v>
      </c>
      <c r="AN91" s="104" t="s">
        <v>22</v>
      </c>
      <c r="AO91" s="103" t="s">
        <v>22</v>
      </c>
      <c r="AP91" s="104" t="s">
        <v>22</v>
      </c>
      <c r="AQ91" s="88"/>
      <c r="AR91" s="103" t="s">
        <v>22</v>
      </c>
      <c r="AS91" s="104" t="s">
        <v>22</v>
      </c>
      <c r="AT91" s="103" t="s">
        <v>22</v>
      </c>
      <c r="AU91" s="106" t="s">
        <v>22</v>
      </c>
      <c r="AV91" s="103" t="s">
        <v>22</v>
      </c>
      <c r="AW91" s="104" t="s">
        <v>22</v>
      </c>
      <c r="AX91" s="103" t="s">
        <v>22</v>
      </c>
      <c r="AY91" s="104" t="s">
        <v>22</v>
      </c>
    </row>
    <row r="92" spans="1:52">
      <c r="A92" s="98" t="s">
        <v>178</v>
      </c>
      <c r="B92" s="98">
        <v>451</v>
      </c>
      <c r="C92" s="117">
        <v>43574</v>
      </c>
      <c r="D92" s="165">
        <v>7125</v>
      </c>
      <c r="E92" s="170" t="s">
        <v>139</v>
      </c>
      <c r="F92" s="167" t="s">
        <v>104</v>
      </c>
      <c r="G92" s="133" t="s">
        <v>50</v>
      </c>
      <c r="H92" s="103" t="s">
        <v>28</v>
      </c>
      <c r="I92" s="104" t="s">
        <v>28</v>
      </c>
      <c r="J92" s="103" t="s">
        <v>28</v>
      </c>
      <c r="K92" s="104" t="s">
        <v>28</v>
      </c>
      <c r="L92" s="103">
        <v>0</v>
      </c>
      <c r="M92" s="104">
        <v>0</v>
      </c>
      <c r="N92" s="103" t="s">
        <v>28</v>
      </c>
      <c r="O92" s="104" t="s">
        <v>28</v>
      </c>
      <c r="P92" s="106"/>
      <c r="Q92" s="103" t="s">
        <v>28</v>
      </c>
      <c r="R92" s="106" t="s">
        <v>28</v>
      </c>
      <c r="S92" s="103" t="s">
        <v>28</v>
      </c>
      <c r="T92" s="104" t="s">
        <v>28</v>
      </c>
      <c r="U92" s="103">
        <v>0</v>
      </c>
      <c r="V92" s="104">
        <v>0</v>
      </c>
      <c r="W92" s="103" t="s">
        <v>28</v>
      </c>
      <c r="X92" s="104" t="s">
        <v>28</v>
      </c>
      <c r="Y92" s="88"/>
      <c r="Z92" s="103" t="s">
        <v>28</v>
      </c>
      <c r="AA92" s="104" t="s">
        <v>28</v>
      </c>
      <c r="AB92" s="103" t="s">
        <v>28</v>
      </c>
      <c r="AC92" s="104" t="s">
        <v>28</v>
      </c>
      <c r="AD92" s="103">
        <v>0</v>
      </c>
      <c r="AE92" s="104">
        <v>0</v>
      </c>
      <c r="AF92" s="103" t="s">
        <v>28</v>
      </c>
      <c r="AG92" s="104" t="s">
        <v>28</v>
      </c>
      <c r="AH92" s="88"/>
      <c r="AI92" s="103" t="s">
        <v>28</v>
      </c>
      <c r="AJ92" s="104" t="s">
        <v>28</v>
      </c>
      <c r="AK92" s="103" t="s">
        <v>28</v>
      </c>
      <c r="AL92" s="104" t="s">
        <v>28</v>
      </c>
      <c r="AM92" s="103">
        <v>0</v>
      </c>
      <c r="AN92" s="104">
        <v>0</v>
      </c>
      <c r="AO92" s="103" t="s">
        <v>28</v>
      </c>
      <c r="AP92" s="104" t="s">
        <v>28</v>
      </c>
      <c r="AQ92" s="88"/>
      <c r="AR92" s="103" t="s">
        <v>28</v>
      </c>
      <c r="AS92" s="104" t="s">
        <v>28</v>
      </c>
      <c r="AT92" s="103" t="s">
        <v>28</v>
      </c>
      <c r="AU92" s="106" t="s">
        <v>28</v>
      </c>
      <c r="AV92" s="103">
        <v>0</v>
      </c>
      <c r="AW92" s="104">
        <v>0</v>
      </c>
      <c r="AX92" s="103" t="s">
        <v>28</v>
      </c>
      <c r="AY92" s="104" t="s">
        <v>28</v>
      </c>
    </row>
    <row r="93" spans="1:52">
      <c r="A93" s="98" t="s">
        <v>178</v>
      </c>
      <c r="B93" s="98">
        <v>453</v>
      </c>
      <c r="C93" s="117">
        <v>43574</v>
      </c>
      <c r="D93" s="165">
        <v>7125</v>
      </c>
      <c r="E93" s="170" t="s">
        <v>139</v>
      </c>
      <c r="F93" s="167" t="s">
        <v>105</v>
      </c>
      <c r="G93" s="133" t="s">
        <v>48</v>
      </c>
      <c r="H93" s="103">
        <v>0</v>
      </c>
      <c r="I93" s="104">
        <v>0</v>
      </c>
      <c r="J93" s="103">
        <v>0</v>
      </c>
      <c r="K93" s="104">
        <v>0</v>
      </c>
      <c r="L93" s="103">
        <v>0</v>
      </c>
      <c r="M93" s="104">
        <v>0</v>
      </c>
      <c r="N93" s="103">
        <v>0</v>
      </c>
      <c r="O93" s="104">
        <v>0</v>
      </c>
      <c r="P93" s="106"/>
      <c r="Q93" s="103">
        <v>0</v>
      </c>
      <c r="R93" s="106">
        <v>0</v>
      </c>
      <c r="S93" s="103">
        <v>0</v>
      </c>
      <c r="T93" s="104">
        <v>0</v>
      </c>
      <c r="U93" s="103">
        <v>0</v>
      </c>
      <c r="V93" s="104">
        <v>0</v>
      </c>
      <c r="W93" s="103">
        <v>0</v>
      </c>
      <c r="X93" s="104">
        <v>0</v>
      </c>
      <c r="Y93" s="88"/>
      <c r="Z93" s="103">
        <v>0</v>
      </c>
      <c r="AA93" s="104">
        <v>0</v>
      </c>
      <c r="AB93" s="103">
        <v>0</v>
      </c>
      <c r="AC93" s="104">
        <v>0</v>
      </c>
      <c r="AD93" s="103">
        <v>0</v>
      </c>
      <c r="AE93" s="104">
        <v>0</v>
      </c>
      <c r="AF93" s="103">
        <v>0</v>
      </c>
      <c r="AG93" s="104">
        <v>0</v>
      </c>
      <c r="AH93" s="88"/>
      <c r="AI93" s="103">
        <v>0</v>
      </c>
      <c r="AJ93" s="104">
        <v>0</v>
      </c>
      <c r="AK93" s="103">
        <v>0</v>
      </c>
      <c r="AL93" s="104">
        <v>0</v>
      </c>
      <c r="AM93" s="103">
        <v>0</v>
      </c>
      <c r="AN93" s="104">
        <v>0</v>
      </c>
      <c r="AO93" s="103">
        <v>0</v>
      </c>
      <c r="AP93" s="104">
        <v>0</v>
      </c>
      <c r="AQ93" s="88"/>
      <c r="AR93" s="103">
        <v>0</v>
      </c>
      <c r="AS93" s="104">
        <v>0</v>
      </c>
      <c r="AT93" s="103">
        <v>0</v>
      </c>
      <c r="AU93" s="106">
        <v>0</v>
      </c>
      <c r="AV93" s="103">
        <v>0</v>
      </c>
      <c r="AW93" s="104">
        <v>0</v>
      </c>
      <c r="AX93" s="103">
        <v>0</v>
      </c>
      <c r="AY93" s="104">
        <v>0</v>
      </c>
    </row>
    <row r="94" spans="1:52">
      <c r="A94" s="98"/>
      <c r="B94" s="98"/>
      <c r="C94" s="117"/>
      <c r="D94" s="165"/>
      <c r="E94" s="170"/>
      <c r="F94" s="167"/>
      <c r="G94" s="133"/>
      <c r="H94" s="103"/>
      <c r="I94" s="104"/>
      <c r="J94" s="103"/>
      <c r="K94" s="104"/>
      <c r="L94" s="103"/>
      <c r="M94" s="104"/>
      <c r="N94" s="103"/>
      <c r="O94" s="104"/>
      <c r="P94" s="106"/>
      <c r="Q94" s="103"/>
      <c r="R94" s="106"/>
      <c r="S94" s="103"/>
      <c r="T94" s="104"/>
      <c r="U94" s="103"/>
      <c r="V94" s="104"/>
      <c r="W94" s="103"/>
      <c r="X94" s="104"/>
      <c r="Y94" s="88"/>
      <c r="Z94" s="103"/>
      <c r="AA94" s="104"/>
      <c r="AB94" s="103"/>
      <c r="AC94" s="104"/>
      <c r="AD94" s="103"/>
      <c r="AE94" s="104"/>
      <c r="AF94" s="103"/>
      <c r="AG94" s="104"/>
      <c r="AH94" s="88"/>
      <c r="AI94" s="103"/>
      <c r="AJ94" s="104"/>
      <c r="AK94" s="103"/>
      <c r="AL94" s="104"/>
      <c r="AM94" s="103"/>
      <c r="AN94" s="104"/>
      <c r="AO94" s="103"/>
      <c r="AP94" s="104"/>
      <c r="AQ94" s="88"/>
      <c r="AR94" s="103"/>
      <c r="AS94" s="104"/>
      <c r="AT94" s="103"/>
      <c r="AU94" s="106"/>
      <c r="AV94" s="103"/>
      <c r="AW94" s="104"/>
      <c r="AX94" s="103"/>
      <c r="AY94" s="104"/>
    </row>
    <row r="95" spans="1:52" ht="25.5">
      <c r="A95" s="98" t="s">
        <v>179</v>
      </c>
      <c r="B95" s="98">
        <v>459</v>
      </c>
      <c r="C95" s="117">
        <v>43574</v>
      </c>
      <c r="D95" s="165">
        <v>7127</v>
      </c>
      <c r="E95" s="170" t="s">
        <v>54</v>
      </c>
      <c r="F95" s="167" t="s">
        <v>182</v>
      </c>
      <c r="G95" s="133" t="s">
        <v>54</v>
      </c>
      <c r="H95" s="103" t="s">
        <v>28</v>
      </c>
      <c r="I95" s="104" t="s">
        <v>28</v>
      </c>
      <c r="J95" s="103">
        <v>0</v>
      </c>
      <c r="K95" s="104">
        <v>0</v>
      </c>
      <c r="L95" s="103">
        <v>0</v>
      </c>
      <c r="M95" s="104">
        <v>0</v>
      </c>
      <c r="N95" s="103" t="s">
        <v>28</v>
      </c>
      <c r="O95" s="104" t="s">
        <v>28</v>
      </c>
      <c r="P95" s="106"/>
      <c r="Q95" s="103" t="s">
        <v>28</v>
      </c>
      <c r="R95" s="106" t="s">
        <v>28</v>
      </c>
      <c r="S95" s="103">
        <v>0</v>
      </c>
      <c r="T95" s="104">
        <v>0</v>
      </c>
      <c r="U95" s="103">
        <v>0</v>
      </c>
      <c r="V95" s="104">
        <v>0</v>
      </c>
      <c r="W95" s="103" t="s">
        <v>28</v>
      </c>
      <c r="X95" s="104" t="s">
        <v>28</v>
      </c>
      <c r="Y95" s="88"/>
      <c r="Z95" s="103" t="s">
        <v>28</v>
      </c>
      <c r="AA95" s="104" t="s">
        <v>28</v>
      </c>
      <c r="AB95" s="103">
        <v>0</v>
      </c>
      <c r="AC95" s="104">
        <v>0</v>
      </c>
      <c r="AD95" s="103">
        <v>0</v>
      </c>
      <c r="AE95" s="104">
        <v>0</v>
      </c>
      <c r="AF95" s="103" t="s">
        <v>28</v>
      </c>
      <c r="AG95" s="104" t="s">
        <v>28</v>
      </c>
      <c r="AH95" s="88"/>
      <c r="AI95" s="103" t="s">
        <v>28</v>
      </c>
      <c r="AJ95" s="104" t="s">
        <v>28</v>
      </c>
      <c r="AK95" s="103">
        <v>0</v>
      </c>
      <c r="AL95" s="104">
        <v>0</v>
      </c>
      <c r="AM95" s="103">
        <v>0</v>
      </c>
      <c r="AN95" s="104">
        <v>0</v>
      </c>
      <c r="AO95" s="103" t="s">
        <v>28</v>
      </c>
      <c r="AP95" s="104" t="s">
        <v>28</v>
      </c>
      <c r="AQ95" s="168"/>
      <c r="AR95" s="103" t="s">
        <v>28</v>
      </c>
      <c r="AS95" s="104" t="s">
        <v>28</v>
      </c>
      <c r="AT95" s="103">
        <v>0</v>
      </c>
      <c r="AU95" s="106">
        <v>0</v>
      </c>
      <c r="AV95" s="103">
        <v>0</v>
      </c>
      <c r="AW95" s="104">
        <v>0</v>
      </c>
      <c r="AX95" s="103" t="s">
        <v>28</v>
      </c>
      <c r="AY95" s="104" t="s">
        <v>28</v>
      </c>
    </row>
    <row r="96" spans="1:52">
      <c r="A96" s="210"/>
      <c r="B96" s="98"/>
      <c r="C96" s="117"/>
      <c r="D96" s="165"/>
      <c r="E96" s="166"/>
      <c r="F96" s="167"/>
      <c r="G96" s="170"/>
      <c r="H96" s="111"/>
      <c r="I96" s="112"/>
      <c r="J96" s="111"/>
      <c r="K96" s="112"/>
      <c r="L96" s="111"/>
      <c r="M96" s="112"/>
      <c r="N96" s="111"/>
      <c r="O96" s="112"/>
      <c r="P96" s="113"/>
      <c r="Q96" s="111"/>
      <c r="R96" s="113"/>
      <c r="S96" s="111"/>
      <c r="T96" s="112"/>
      <c r="U96" s="111"/>
      <c r="V96" s="112"/>
      <c r="W96" s="111"/>
      <c r="X96" s="112"/>
      <c r="Y96" s="113"/>
      <c r="Z96" s="111"/>
      <c r="AA96" s="112"/>
      <c r="AB96" s="111"/>
      <c r="AC96" s="112"/>
      <c r="AD96" s="111"/>
      <c r="AE96" s="112"/>
      <c r="AF96" s="111"/>
      <c r="AG96" s="112"/>
      <c r="AH96" s="113"/>
      <c r="AI96" s="111"/>
      <c r="AJ96" s="112"/>
      <c r="AK96" s="111"/>
      <c r="AL96" s="112"/>
      <c r="AM96" s="111"/>
      <c r="AN96" s="112"/>
      <c r="AO96" s="111"/>
      <c r="AP96" s="112"/>
      <c r="AQ96" s="113"/>
      <c r="AR96" s="111"/>
      <c r="AS96" s="112"/>
      <c r="AT96" s="111"/>
      <c r="AU96" s="113"/>
      <c r="AV96" s="111"/>
      <c r="AW96" s="112"/>
      <c r="AX96" s="111"/>
      <c r="AY96" s="112"/>
    </row>
    <row r="97" spans="1:53">
      <c r="A97" s="98"/>
      <c r="B97" s="98"/>
      <c r="C97" s="117"/>
      <c r="D97" s="165"/>
      <c r="E97" s="166"/>
      <c r="F97" s="167"/>
      <c r="G97" s="133"/>
      <c r="H97" s="103"/>
      <c r="I97" s="104"/>
      <c r="J97" s="103"/>
      <c r="K97" s="104"/>
      <c r="L97" s="103"/>
      <c r="M97" s="104"/>
      <c r="N97" s="103"/>
      <c r="O97" s="104"/>
      <c r="P97" s="106"/>
      <c r="Q97" s="103"/>
      <c r="R97" s="106"/>
      <c r="S97" s="103"/>
      <c r="T97" s="104"/>
      <c r="U97" s="103"/>
      <c r="V97" s="104"/>
      <c r="W97" s="103"/>
      <c r="X97" s="104"/>
      <c r="Y97" s="88"/>
      <c r="Z97" s="103"/>
      <c r="AA97" s="104"/>
      <c r="AB97" s="103"/>
      <c r="AC97" s="104"/>
      <c r="AD97" s="103"/>
      <c r="AE97" s="104"/>
      <c r="AF97" s="103"/>
      <c r="AG97" s="104"/>
      <c r="AH97" s="88"/>
      <c r="AI97" s="103"/>
      <c r="AJ97" s="104"/>
      <c r="AK97" s="103"/>
      <c r="AL97" s="104"/>
      <c r="AM97" s="103"/>
      <c r="AN97" s="104"/>
      <c r="AO97" s="103"/>
      <c r="AP97" s="104"/>
      <c r="AQ97" s="168"/>
      <c r="AR97" s="103"/>
      <c r="AS97" s="104"/>
      <c r="AT97" s="103"/>
      <c r="AU97" s="106"/>
      <c r="AV97" s="103"/>
      <c r="AW97" s="104"/>
      <c r="AX97" s="103"/>
      <c r="AY97" s="104"/>
    </row>
    <row r="98" spans="1:53" ht="13.5" thickBot="1">
      <c r="A98" s="98"/>
      <c r="B98" s="98"/>
      <c r="C98" s="117"/>
      <c r="D98" s="225"/>
      <c r="E98" s="166"/>
      <c r="F98" s="167"/>
      <c r="G98" s="109"/>
      <c r="H98" s="103"/>
      <c r="I98" s="104"/>
      <c r="J98" s="103"/>
      <c r="K98" s="104"/>
      <c r="L98" s="103"/>
      <c r="M98" s="104"/>
      <c r="N98" s="103"/>
      <c r="O98" s="104"/>
      <c r="P98" s="106"/>
      <c r="Q98" s="103"/>
      <c r="R98" s="106"/>
      <c r="S98" s="103"/>
      <c r="T98" s="104"/>
      <c r="U98" s="103"/>
      <c r="V98" s="104"/>
      <c r="W98" s="103"/>
      <c r="X98" s="104"/>
      <c r="Y98" s="88"/>
      <c r="Z98" s="103"/>
      <c r="AA98" s="104"/>
      <c r="AB98" s="103"/>
      <c r="AC98" s="104"/>
      <c r="AD98" s="103"/>
      <c r="AE98" s="104"/>
      <c r="AF98" s="103"/>
      <c r="AG98" s="104"/>
      <c r="AH98" s="88"/>
      <c r="AI98" s="103"/>
      <c r="AJ98" s="104"/>
      <c r="AK98" s="103"/>
      <c r="AL98" s="104"/>
      <c r="AM98" s="103"/>
      <c r="AN98" s="104"/>
      <c r="AO98" s="103"/>
      <c r="AP98" s="104"/>
      <c r="AQ98" s="168"/>
      <c r="AR98" s="103"/>
      <c r="AS98" s="104"/>
      <c r="AT98" s="103"/>
      <c r="AU98" s="106"/>
      <c r="AV98" s="103"/>
      <c r="AW98" s="104"/>
      <c r="AX98" s="103"/>
      <c r="AY98" s="104"/>
    </row>
    <row r="99" spans="1:53" s="154" customFormat="1" ht="13.5" thickTop="1">
      <c r="A99" s="135"/>
      <c r="B99" s="135"/>
      <c r="C99" s="226"/>
      <c r="D99" s="225"/>
      <c r="E99" s="138"/>
      <c r="F99" s="139"/>
      <c r="G99" s="155" t="s">
        <v>19</v>
      </c>
      <c r="H99" s="156">
        <f t="shared" ref="H99:O99" si="0">+SUM(H9:H95)</f>
        <v>-111.60000000000002</v>
      </c>
      <c r="I99" s="157">
        <f t="shared" si="0"/>
        <v>-195.29999999999995</v>
      </c>
      <c r="J99" s="156">
        <f t="shared" si="0"/>
        <v>40.4</v>
      </c>
      <c r="K99" s="157">
        <f t="shared" si="0"/>
        <v>126.1</v>
      </c>
      <c r="L99" s="156">
        <f t="shared" si="0"/>
        <v>-25.500000000000004</v>
      </c>
      <c r="M99" s="157">
        <f t="shared" si="0"/>
        <v>-18</v>
      </c>
      <c r="N99" s="156">
        <f t="shared" si="0"/>
        <v>-96.700000000000017</v>
      </c>
      <c r="O99" s="157">
        <f t="shared" si="0"/>
        <v>-87.2</v>
      </c>
      <c r="P99" s="158"/>
      <c r="Q99" s="156">
        <f t="shared" ref="Q99:X99" si="1">+SUM(Q9:Q95)</f>
        <v>-158.59999999999997</v>
      </c>
      <c r="R99" s="157">
        <f t="shared" si="1"/>
        <v>-200.6</v>
      </c>
      <c r="S99" s="156">
        <f t="shared" si="1"/>
        <v>81.099999999999994</v>
      </c>
      <c r="T99" s="157">
        <f t="shared" si="1"/>
        <v>127.7</v>
      </c>
      <c r="U99" s="156">
        <f t="shared" si="1"/>
        <v>-18.7</v>
      </c>
      <c r="V99" s="157">
        <f t="shared" si="1"/>
        <v>-18.5</v>
      </c>
      <c r="W99" s="156">
        <f t="shared" si="1"/>
        <v>-96.2</v>
      </c>
      <c r="X99" s="157">
        <f t="shared" si="1"/>
        <v>-91.4</v>
      </c>
      <c r="Y99" s="159"/>
      <c r="Z99" s="156">
        <f t="shared" ref="Z99:AG99" si="2">+SUM(Z9:Z95)</f>
        <v>-204.29999999999995</v>
      </c>
      <c r="AA99" s="157">
        <f t="shared" si="2"/>
        <v>-205.59999999999997</v>
      </c>
      <c r="AB99" s="156">
        <f t="shared" si="2"/>
        <v>128.30000000000001</v>
      </c>
      <c r="AC99" s="157">
        <f t="shared" si="2"/>
        <v>128.9</v>
      </c>
      <c r="AD99" s="156">
        <f t="shared" si="2"/>
        <v>-19.3</v>
      </c>
      <c r="AE99" s="157">
        <f t="shared" si="2"/>
        <v>-19.100000000000001</v>
      </c>
      <c r="AF99" s="156">
        <f t="shared" si="2"/>
        <v>-95.3</v>
      </c>
      <c r="AG99" s="157">
        <f t="shared" si="2"/>
        <v>-95.8</v>
      </c>
      <c r="AH99" s="159"/>
      <c r="AI99" s="156">
        <f t="shared" ref="AI99:AP99" si="3">+SUM(AI9:AI95)</f>
        <v>-209.99999999999994</v>
      </c>
      <c r="AJ99" s="157">
        <f t="shared" si="3"/>
        <v>-210.69999999999993</v>
      </c>
      <c r="AK99" s="156">
        <f t="shared" si="3"/>
        <v>129.6</v>
      </c>
      <c r="AL99" s="157">
        <f t="shared" si="3"/>
        <v>130.19999999999999</v>
      </c>
      <c r="AM99" s="156">
        <f t="shared" si="3"/>
        <v>-19.899999999999999</v>
      </c>
      <c r="AN99" s="157">
        <f t="shared" si="3"/>
        <v>-19.8</v>
      </c>
      <c r="AO99" s="156">
        <f t="shared" si="3"/>
        <v>-100.30000000000001</v>
      </c>
      <c r="AP99" s="157">
        <f t="shared" si="3"/>
        <v>-100.30000000000001</v>
      </c>
      <c r="AQ99" s="160"/>
      <c r="AR99" s="156">
        <f t="shared" ref="AR99:AY99" si="4">+SUM(AR9:AR95)</f>
        <v>-215.79999999999998</v>
      </c>
      <c r="AS99" s="157">
        <f t="shared" si="4"/>
        <v>-215.79999999999998</v>
      </c>
      <c r="AT99" s="156">
        <f t="shared" si="4"/>
        <v>131.69999999999999</v>
      </c>
      <c r="AU99" s="157">
        <f t="shared" si="4"/>
        <v>131.39999999999998</v>
      </c>
      <c r="AV99" s="156">
        <f t="shared" si="4"/>
        <v>-20.5</v>
      </c>
      <c r="AW99" s="157">
        <f t="shared" si="4"/>
        <v>-20.5</v>
      </c>
      <c r="AX99" s="156">
        <f t="shared" si="4"/>
        <v>-104.60000000000001</v>
      </c>
      <c r="AY99" s="157">
        <f t="shared" si="4"/>
        <v>-104.9</v>
      </c>
      <c r="AZ99" s="115"/>
      <c r="BA99" s="74"/>
    </row>
    <row r="100" spans="1:53" s="74" customFormat="1">
      <c r="A100" s="135"/>
      <c r="B100" s="135"/>
      <c r="C100" s="226"/>
      <c r="D100" s="225"/>
      <c r="E100" s="138"/>
      <c r="F100" s="139"/>
      <c r="G100" s="140"/>
      <c r="H100" s="141"/>
      <c r="I100" s="142"/>
      <c r="J100" s="141"/>
      <c r="K100" s="142"/>
      <c r="L100" s="141"/>
      <c r="M100" s="142"/>
      <c r="N100" s="141"/>
      <c r="O100" s="142"/>
      <c r="P100" s="143"/>
      <c r="Q100" s="141"/>
      <c r="R100" s="142"/>
      <c r="S100" s="141"/>
      <c r="T100" s="142"/>
      <c r="U100" s="141"/>
      <c r="V100" s="142"/>
      <c r="W100" s="141"/>
      <c r="X100" s="142"/>
      <c r="Y100" s="144"/>
      <c r="Z100" s="141"/>
      <c r="AA100" s="142"/>
      <c r="AB100" s="141"/>
      <c r="AC100" s="142"/>
      <c r="AD100" s="141"/>
      <c r="AE100" s="142"/>
      <c r="AF100" s="141"/>
      <c r="AG100" s="142"/>
      <c r="AH100" s="144"/>
      <c r="AI100" s="141"/>
      <c r="AJ100" s="142"/>
      <c r="AK100" s="141"/>
      <c r="AL100" s="142"/>
      <c r="AM100" s="141"/>
      <c r="AN100" s="142"/>
      <c r="AO100" s="141"/>
      <c r="AP100" s="142"/>
      <c r="AQ100" s="145"/>
      <c r="AR100" s="141"/>
      <c r="AS100" s="142"/>
      <c r="AT100" s="141"/>
      <c r="AU100" s="142"/>
      <c r="AV100" s="141"/>
      <c r="AW100" s="142"/>
      <c r="AX100" s="141"/>
      <c r="AY100" s="142"/>
      <c r="AZ100" s="115"/>
    </row>
    <row r="101" spans="1:53" s="74" customFormat="1">
      <c r="A101" s="135"/>
      <c r="B101" s="135"/>
      <c r="C101" s="226"/>
      <c r="D101" s="225"/>
      <c r="E101" s="138"/>
      <c r="F101" s="139"/>
      <c r="G101" s="140" t="s">
        <v>30</v>
      </c>
      <c r="H101" s="141" t="str">
        <f>+H66</f>
        <v>0/**</v>
      </c>
      <c r="I101" s="142" t="str">
        <f>+I62</f>
        <v>**</v>
      </c>
      <c r="J101" s="141" t="str">
        <f>+J66</f>
        <v>0/**</v>
      </c>
      <c r="K101" s="142" t="str">
        <f t="shared" ref="K101:O101" si="5">+K62</f>
        <v>**</v>
      </c>
      <c r="L101" s="141">
        <f t="shared" si="5"/>
        <v>0</v>
      </c>
      <c r="M101" s="142">
        <f t="shared" si="5"/>
        <v>0</v>
      </c>
      <c r="N101" s="141" t="str">
        <f t="shared" si="5"/>
        <v>**</v>
      </c>
      <c r="O101" s="142" t="str">
        <f t="shared" si="5"/>
        <v>**</v>
      </c>
      <c r="P101" s="143"/>
      <c r="Q101" s="141" t="str">
        <f>+Q62</f>
        <v>**</v>
      </c>
      <c r="R101" s="142" t="str">
        <f>+R62</f>
        <v>**</v>
      </c>
      <c r="S101" s="141" t="str">
        <f>+S62</f>
        <v>**</v>
      </c>
      <c r="T101" s="142" t="str">
        <f t="shared" ref="T101:X101" si="6">+T62</f>
        <v>**</v>
      </c>
      <c r="U101" s="141">
        <f t="shared" si="6"/>
        <v>0</v>
      </c>
      <c r="V101" s="142">
        <f t="shared" si="6"/>
        <v>0</v>
      </c>
      <c r="W101" s="141" t="str">
        <f t="shared" si="6"/>
        <v>**</v>
      </c>
      <c r="X101" s="142" t="str">
        <f t="shared" si="6"/>
        <v>**</v>
      </c>
      <c r="Y101" s="144"/>
      <c r="Z101" s="141" t="str">
        <f>+Z62</f>
        <v>**</v>
      </c>
      <c r="AA101" s="142" t="str">
        <f>+AA62</f>
        <v>**</v>
      </c>
      <c r="AB101" s="141" t="str">
        <f>+AB62</f>
        <v>**</v>
      </c>
      <c r="AC101" s="142" t="str">
        <f t="shared" ref="AC101:AG101" si="7">+AC62</f>
        <v>**</v>
      </c>
      <c r="AD101" s="141">
        <f t="shared" si="7"/>
        <v>0</v>
      </c>
      <c r="AE101" s="142">
        <f t="shared" si="7"/>
        <v>0</v>
      </c>
      <c r="AF101" s="141" t="str">
        <f t="shared" si="7"/>
        <v>**</v>
      </c>
      <c r="AG101" s="142" t="str">
        <f t="shared" si="7"/>
        <v>**</v>
      </c>
      <c r="AH101" s="144"/>
      <c r="AI101" s="141" t="str">
        <f>+AI62</f>
        <v>**</v>
      </c>
      <c r="AJ101" s="142" t="str">
        <f>+AJ62</f>
        <v>**</v>
      </c>
      <c r="AK101" s="141" t="str">
        <f>+AK62</f>
        <v>**</v>
      </c>
      <c r="AL101" s="142" t="str">
        <f t="shared" ref="AL101:AP101" si="8">+AL62</f>
        <v>**</v>
      </c>
      <c r="AM101" s="141">
        <f t="shared" si="8"/>
        <v>0</v>
      </c>
      <c r="AN101" s="142">
        <f t="shared" si="8"/>
        <v>0</v>
      </c>
      <c r="AO101" s="141" t="str">
        <f t="shared" si="8"/>
        <v>**</v>
      </c>
      <c r="AP101" s="142" t="str">
        <f t="shared" si="8"/>
        <v>**</v>
      </c>
      <c r="AQ101" s="145"/>
      <c r="AR101" s="141" t="str">
        <f>+AR62</f>
        <v>**</v>
      </c>
      <c r="AS101" s="142" t="str">
        <f>+AS62</f>
        <v>**</v>
      </c>
      <c r="AT101" s="141" t="str">
        <f>+AT62</f>
        <v>**</v>
      </c>
      <c r="AU101" s="142" t="str">
        <f t="shared" ref="AU101:AY101" si="9">+AU62</f>
        <v>**</v>
      </c>
      <c r="AV101" s="141">
        <f t="shared" si="9"/>
        <v>0</v>
      </c>
      <c r="AW101" s="142">
        <f t="shared" si="9"/>
        <v>0</v>
      </c>
      <c r="AX101" s="141" t="str">
        <f t="shared" si="9"/>
        <v>**</v>
      </c>
      <c r="AY101" s="142" t="str">
        <f t="shared" si="9"/>
        <v>**</v>
      </c>
      <c r="AZ101" s="115"/>
    </row>
    <row r="102" spans="1:53" s="74" customFormat="1">
      <c r="A102" s="135"/>
      <c r="B102" s="135"/>
      <c r="C102" s="226"/>
      <c r="D102" s="137"/>
      <c r="E102" s="138"/>
      <c r="F102" s="138"/>
      <c r="G102" s="140"/>
      <c r="H102" s="141"/>
      <c r="I102" s="142"/>
      <c r="J102" s="141"/>
      <c r="K102" s="142"/>
      <c r="L102" s="141"/>
      <c r="M102" s="142"/>
      <c r="N102" s="141"/>
      <c r="O102" s="142"/>
      <c r="P102" s="143"/>
      <c r="Q102" s="141"/>
      <c r="R102" s="143"/>
      <c r="S102" s="141"/>
      <c r="T102" s="142"/>
      <c r="U102" s="141"/>
      <c r="V102" s="142"/>
      <c r="W102" s="141"/>
      <c r="X102" s="142"/>
      <c r="Y102" s="144"/>
      <c r="Z102" s="141"/>
      <c r="AA102" s="142"/>
      <c r="AB102" s="141"/>
      <c r="AC102" s="142"/>
      <c r="AD102" s="141"/>
      <c r="AE102" s="142"/>
      <c r="AF102" s="141"/>
      <c r="AG102" s="142"/>
      <c r="AH102" s="144"/>
      <c r="AI102" s="141"/>
      <c r="AJ102" s="142"/>
      <c r="AK102" s="141"/>
      <c r="AL102" s="142"/>
      <c r="AM102" s="141"/>
      <c r="AN102" s="142"/>
      <c r="AO102" s="141"/>
      <c r="AP102" s="142"/>
      <c r="AQ102" s="145"/>
      <c r="AR102" s="141"/>
      <c r="AS102" s="142"/>
      <c r="AT102" s="141"/>
      <c r="AU102" s="143"/>
      <c r="AV102" s="141"/>
      <c r="AW102" s="142"/>
      <c r="AX102" s="141"/>
      <c r="AY102" s="142"/>
      <c r="AZ102" s="115"/>
    </row>
    <row r="103" spans="1:53" s="114" customFormat="1">
      <c r="A103" s="135"/>
      <c r="B103" s="135"/>
      <c r="C103" s="226"/>
      <c r="D103" s="166"/>
      <c r="E103" s="167"/>
      <c r="F103" s="138"/>
      <c r="G103" s="148" t="s">
        <v>20</v>
      </c>
      <c r="H103" s="149">
        <f>+H99-H101</f>
        <v>-111.60000000000002</v>
      </c>
      <c r="I103" s="150">
        <f t="shared" ref="I103:O103" si="10">+I99-I101</f>
        <v>-195.29999999999995</v>
      </c>
      <c r="J103" s="149">
        <f t="shared" si="10"/>
        <v>40.4</v>
      </c>
      <c r="K103" s="150">
        <f t="shared" si="10"/>
        <v>126.1</v>
      </c>
      <c r="L103" s="149">
        <f t="shared" si="10"/>
        <v>-25.500000000000004</v>
      </c>
      <c r="M103" s="150">
        <f t="shared" si="10"/>
        <v>-18</v>
      </c>
      <c r="N103" s="149">
        <f t="shared" si="10"/>
        <v>-96.700000000000017</v>
      </c>
      <c r="O103" s="150">
        <f t="shared" si="10"/>
        <v>-87.2</v>
      </c>
      <c r="P103" s="151"/>
      <c r="Q103" s="149">
        <f>+Q99-Q101</f>
        <v>-158.59999999999997</v>
      </c>
      <c r="R103" s="150">
        <f t="shared" ref="R103:X103" si="11">+R99-R101</f>
        <v>-200.6</v>
      </c>
      <c r="S103" s="149">
        <f t="shared" si="11"/>
        <v>81.099999999999994</v>
      </c>
      <c r="T103" s="150">
        <f t="shared" si="11"/>
        <v>127.7</v>
      </c>
      <c r="U103" s="149">
        <f t="shared" si="11"/>
        <v>-18.7</v>
      </c>
      <c r="V103" s="150">
        <f t="shared" si="11"/>
        <v>-18.5</v>
      </c>
      <c r="W103" s="149">
        <f t="shared" si="11"/>
        <v>-96.2</v>
      </c>
      <c r="X103" s="150">
        <f t="shared" si="11"/>
        <v>-91.4</v>
      </c>
      <c r="Y103" s="152"/>
      <c r="Z103" s="149">
        <f>+Z99-Z101</f>
        <v>-204.29999999999995</v>
      </c>
      <c r="AA103" s="150">
        <f t="shared" ref="AA103:AG103" si="12">+AA99-AA101</f>
        <v>-205.59999999999997</v>
      </c>
      <c r="AB103" s="149">
        <f t="shared" si="12"/>
        <v>128.30000000000001</v>
      </c>
      <c r="AC103" s="150">
        <f t="shared" si="12"/>
        <v>128.9</v>
      </c>
      <c r="AD103" s="149">
        <f t="shared" si="12"/>
        <v>-19.3</v>
      </c>
      <c r="AE103" s="150">
        <f t="shared" si="12"/>
        <v>-19.100000000000001</v>
      </c>
      <c r="AF103" s="149">
        <f t="shared" si="12"/>
        <v>-95.3</v>
      </c>
      <c r="AG103" s="150">
        <f t="shared" si="12"/>
        <v>-95.8</v>
      </c>
      <c r="AH103" s="152"/>
      <c r="AI103" s="149">
        <f>+AI99-AI101</f>
        <v>-209.99999999999994</v>
      </c>
      <c r="AJ103" s="150">
        <f t="shared" ref="AJ103:AP103" si="13">+AJ99-AJ101</f>
        <v>-210.69999999999993</v>
      </c>
      <c r="AK103" s="149">
        <f t="shared" si="13"/>
        <v>129.6</v>
      </c>
      <c r="AL103" s="150">
        <f t="shared" si="13"/>
        <v>130.19999999999999</v>
      </c>
      <c r="AM103" s="149">
        <f t="shared" si="13"/>
        <v>-19.899999999999999</v>
      </c>
      <c r="AN103" s="150">
        <f t="shared" si="13"/>
        <v>-19.8</v>
      </c>
      <c r="AO103" s="149">
        <f t="shared" si="13"/>
        <v>-100.30000000000001</v>
      </c>
      <c r="AP103" s="150">
        <f t="shared" si="13"/>
        <v>-100.30000000000001</v>
      </c>
      <c r="AQ103" s="153"/>
      <c r="AR103" s="149">
        <f>+AR99-AR101</f>
        <v>-215.79999999999998</v>
      </c>
      <c r="AS103" s="150">
        <f t="shared" ref="AS103:AY103" si="14">+AS99-AS101</f>
        <v>-215.79999999999998</v>
      </c>
      <c r="AT103" s="149">
        <f t="shared" si="14"/>
        <v>131.69999999999999</v>
      </c>
      <c r="AU103" s="150">
        <f t="shared" si="14"/>
        <v>131.39999999999998</v>
      </c>
      <c r="AV103" s="149">
        <f t="shared" si="14"/>
        <v>-20.5</v>
      </c>
      <c r="AW103" s="150">
        <f t="shared" si="14"/>
        <v>-20.5</v>
      </c>
      <c r="AX103" s="149">
        <f t="shared" si="14"/>
        <v>-104.60000000000001</v>
      </c>
      <c r="AY103" s="150">
        <f t="shared" si="14"/>
        <v>-104.9</v>
      </c>
      <c r="AZ103" s="115"/>
    </row>
    <row r="104" spans="1:53">
      <c r="A104" s="210"/>
      <c r="B104" s="98"/>
      <c r="C104" s="117"/>
      <c r="D104" s="165"/>
      <c r="E104" s="166"/>
      <c r="F104" s="167"/>
      <c r="G104" s="170"/>
      <c r="H104" s="111"/>
      <c r="I104" s="112"/>
      <c r="J104" s="111"/>
      <c r="K104" s="112"/>
      <c r="L104" s="111"/>
      <c r="M104" s="112"/>
      <c r="N104" s="111"/>
      <c r="O104" s="112"/>
      <c r="P104" s="113"/>
      <c r="Q104" s="111"/>
      <c r="R104" s="113"/>
      <c r="S104" s="111"/>
      <c r="T104" s="112"/>
      <c r="U104" s="111"/>
      <c r="V104" s="112"/>
      <c r="W104" s="111"/>
      <c r="X104" s="112"/>
      <c r="Y104" s="113"/>
      <c r="Z104" s="111"/>
      <c r="AA104" s="112"/>
      <c r="AB104" s="111"/>
      <c r="AC104" s="112"/>
      <c r="AD104" s="111"/>
      <c r="AE104" s="112"/>
      <c r="AF104" s="111"/>
      <c r="AG104" s="112"/>
      <c r="AH104" s="113"/>
      <c r="AI104" s="111"/>
      <c r="AJ104" s="112"/>
      <c r="AK104" s="111"/>
      <c r="AL104" s="112"/>
      <c r="AM104" s="111"/>
      <c r="AN104" s="112"/>
      <c r="AO104" s="111"/>
      <c r="AP104" s="112"/>
      <c r="AQ104" s="113"/>
      <c r="AR104" s="111"/>
      <c r="AS104" s="112"/>
      <c r="AT104" s="111"/>
      <c r="AU104" s="113"/>
      <c r="AV104" s="111"/>
      <c r="AW104" s="112"/>
      <c r="AX104" s="111"/>
      <c r="AY104" s="112"/>
    </row>
    <row r="105" spans="1:53">
      <c r="A105" s="210"/>
      <c r="B105" s="98"/>
      <c r="C105" s="138" t="s">
        <v>183</v>
      </c>
      <c r="D105" s="165"/>
      <c r="E105" s="138"/>
      <c r="F105" s="167"/>
      <c r="G105" s="170"/>
      <c r="H105" s="111"/>
      <c r="I105" s="112"/>
      <c r="J105" s="111"/>
      <c r="K105" s="112"/>
      <c r="L105" s="111"/>
      <c r="M105" s="112"/>
      <c r="N105" s="111"/>
      <c r="O105" s="112"/>
      <c r="P105" s="113"/>
      <c r="Q105" s="111"/>
      <c r="R105" s="113"/>
      <c r="S105" s="111"/>
      <c r="T105" s="112"/>
      <c r="U105" s="111"/>
      <c r="V105" s="112"/>
      <c r="W105" s="111"/>
      <c r="X105" s="112"/>
      <c r="Y105" s="113"/>
      <c r="Z105" s="111"/>
      <c r="AA105" s="112"/>
      <c r="AB105" s="111"/>
      <c r="AC105" s="112"/>
      <c r="AD105" s="111"/>
      <c r="AE105" s="112"/>
      <c r="AF105" s="111"/>
      <c r="AG105" s="112"/>
      <c r="AH105" s="113"/>
      <c r="AI105" s="111"/>
      <c r="AJ105" s="112"/>
      <c r="AK105" s="111"/>
      <c r="AL105" s="112"/>
      <c r="AM105" s="111"/>
      <c r="AN105" s="112"/>
      <c r="AO105" s="111"/>
      <c r="AP105" s="112"/>
      <c r="AQ105" s="113"/>
      <c r="AR105" s="111"/>
      <c r="AS105" s="112"/>
      <c r="AT105" s="111"/>
      <c r="AU105" s="113"/>
      <c r="AV105" s="111"/>
      <c r="AW105" s="112"/>
      <c r="AX105" s="111"/>
      <c r="AY105" s="112"/>
    </row>
    <row r="106" spans="1:53">
      <c r="A106" s="210"/>
      <c r="B106" s="98"/>
      <c r="C106" s="117" t="s">
        <v>185</v>
      </c>
      <c r="D106" s="165"/>
      <c r="E106" s="166"/>
      <c r="F106" s="167"/>
      <c r="G106" s="170"/>
      <c r="H106" s="111"/>
      <c r="I106" s="112"/>
      <c r="J106" s="111"/>
      <c r="K106" s="112"/>
      <c r="L106" s="111"/>
      <c r="M106" s="112"/>
      <c r="N106" s="111"/>
      <c r="O106" s="112"/>
      <c r="P106" s="113"/>
      <c r="Q106" s="111"/>
      <c r="R106" s="113"/>
      <c r="S106" s="111"/>
      <c r="T106" s="112"/>
      <c r="U106" s="111"/>
      <c r="V106" s="112"/>
      <c r="W106" s="111"/>
      <c r="X106" s="112"/>
      <c r="Y106" s="113"/>
      <c r="Z106" s="111"/>
      <c r="AA106" s="112"/>
      <c r="AB106" s="111"/>
      <c r="AC106" s="112"/>
      <c r="AD106" s="111"/>
      <c r="AE106" s="112"/>
      <c r="AF106" s="111"/>
      <c r="AG106" s="112"/>
      <c r="AH106" s="113"/>
      <c r="AI106" s="111"/>
      <c r="AJ106" s="112"/>
      <c r="AK106" s="111"/>
      <c r="AL106" s="112"/>
      <c r="AM106" s="111"/>
      <c r="AN106" s="112"/>
      <c r="AO106" s="111"/>
      <c r="AP106" s="112"/>
      <c r="AQ106" s="113"/>
      <c r="AR106" s="111"/>
      <c r="AS106" s="112"/>
      <c r="AT106" s="111"/>
      <c r="AU106" s="113"/>
      <c r="AV106" s="111"/>
      <c r="AW106" s="112"/>
      <c r="AX106" s="111"/>
      <c r="AY106" s="112"/>
    </row>
    <row r="107" spans="1:53">
      <c r="A107" s="210"/>
      <c r="B107" s="98"/>
      <c r="C107" s="117"/>
      <c r="D107" s="165"/>
      <c r="E107" s="166"/>
      <c r="F107" s="167"/>
      <c r="G107" s="170"/>
      <c r="H107" s="111"/>
      <c r="I107" s="112"/>
      <c r="J107" s="111"/>
      <c r="K107" s="112"/>
      <c r="L107" s="111"/>
      <c r="M107" s="112"/>
      <c r="N107" s="111"/>
      <c r="O107" s="112"/>
      <c r="P107" s="113"/>
      <c r="Q107" s="111"/>
      <c r="R107" s="113"/>
      <c r="S107" s="111"/>
      <c r="T107" s="112"/>
      <c r="U107" s="111"/>
      <c r="V107" s="112"/>
      <c r="W107" s="111"/>
      <c r="X107" s="112"/>
      <c r="Y107" s="113"/>
      <c r="Z107" s="111"/>
      <c r="AA107" s="112"/>
      <c r="AB107" s="111"/>
      <c r="AC107" s="112"/>
      <c r="AD107" s="111"/>
      <c r="AE107" s="112"/>
      <c r="AF107" s="111"/>
      <c r="AG107" s="112"/>
      <c r="AH107" s="113"/>
      <c r="AI107" s="111"/>
      <c r="AJ107" s="112"/>
      <c r="AK107" s="111"/>
      <c r="AL107" s="112"/>
      <c r="AM107" s="111"/>
      <c r="AN107" s="112"/>
      <c r="AO107" s="111"/>
      <c r="AP107" s="112"/>
      <c r="AQ107" s="113"/>
      <c r="AR107" s="111"/>
      <c r="AS107" s="112"/>
      <c r="AT107" s="111"/>
      <c r="AU107" s="113"/>
      <c r="AV107" s="111"/>
      <c r="AW107" s="112"/>
      <c r="AX107" s="111"/>
      <c r="AY107" s="112"/>
    </row>
    <row r="108" spans="1:53">
      <c r="A108" s="210"/>
      <c r="B108" s="98"/>
      <c r="C108" s="117"/>
      <c r="D108" s="165"/>
      <c r="E108" s="146" t="s">
        <v>31</v>
      </c>
      <c r="F108" s="227" t="s">
        <v>23</v>
      </c>
      <c r="G108" s="166"/>
      <c r="H108" s="111"/>
      <c r="I108" s="112"/>
      <c r="J108" s="111"/>
      <c r="K108" s="112"/>
      <c r="L108" s="111"/>
      <c r="M108" s="112"/>
      <c r="N108" s="111"/>
      <c r="O108" s="112"/>
      <c r="P108" s="113"/>
      <c r="Q108" s="111"/>
      <c r="R108" s="113"/>
      <c r="S108" s="111"/>
      <c r="T108" s="112"/>
      <c r="U108" s="111"/>
      <c r="V108" s="112"/>
      <c r="W108" s="111"/>
      <c r="X108" s="112"/>
      <c r="Y108" s="113"/>
      <c r="Z108" s="111"/>
      <c r="AA108" s="112"/>
      <c r="AB108" s="111"/>
      <c r="AC108" s="112"/>
      <c r="AD108" s="111"/>
      <c r="AE108" s="112"/>
      <c r="AF108" s="111"/>
      <c r="AG108" s="112"/>
      <c r="AH108" s="113"/>
      <c r="AI108" s="111"/>
      <c r="AJ108" s="112"/>
      <c r="AK108" s="111"/>
      <c r="AL108" s="112"/>
      <c r="AM108" s="111"/>
      <c r="AN108" s="112"/>
      <c r="AO108" s="111"/>
      <c r="AP108" s="112"/>
      <c r="AQ108" s="113"/>
      <c r="AR108" s="111"/>
      <c r="AS108" s="112"/>
      <c r="AT108" s="111"/>
      <c r="AU108" s="113"/>
      <c r="AV108" s="111"/>
      <c r="AW108" s="112"/>
      <c r="AX108" s="111"/>
      <c r="AY108" s="112"/>
    </row>
    <row r="109" spans="1:53">
      <c r="A109" s="210"/>
      <c r="B109" s="98"/>
      <c r="C109" s="117"/>
      <c r="D109" s="165"/>
      <c r="E109" s="166" t="s">
        <v>32</v>
      </c>
      <c r="F109" s="235" t="s">
        <v>22</v>
      </c>
      <c r="G109" s="166"/>
      <c r="H109" s="111"/>
      <c r="I109" s="112"/>
      <c r="J109" s="111"/>
      <c r="K109" s="112"/>
      <c r="L109" s="111"/>
      <c r="M109" s="112"/>
      <c r="N109" s="111"/>
      <c r="O109" s="112"/>
      <c r="P109" s="113"/>
      <c r="Q109" s="111"/>
      <c r="R109" s="113"/>
      <c r="S109" s="111"/>
      <c r="T109" s="112"/>
      <c r="U109" s="111"/>
      <c r="V109" s="112"/>
      <c r="W109" s="111"/>
      <c r="X109" s="112"/>
      <c r="Y109" s="113"/>
      <c r="Z109" s="111"/>
      <c r="AA109" s="112"/>
      <c r="AB109" s="111"/>
      <c r="AC109" s="112"/>
      <c r="AD109" s="111"/>
      <c r="AE109" s="112"/>
      <c r="AF109" s="111"/>
      <c r="AG109" s="112"/>
      <c r="AH109" s="113"/>
      <c r="AI109" s="111"/>
      <c r="AJ109" s="112"/>
      <c r="AK109" s="111"/>
      <c r="AL109" s="112"/>
      <c r="AM109" s="111"/>
      <c r="AN109" s="112"/>
      <c r="AO109" s="111"/>
      <c r="AP109" s="112"/>
      <c r="AQ109" s="113"/>
      <c r="AR109" s="111"/>
      <c r="AS109" s="112"/>
      <c r="AT109" s="111"/>
      <c r="AU109" s="113"/>
      <c r="AV109" s="111"/>
      <c r="AW109" s="112"/>
      <c r="AX109" s="111"/>
      <c r="AY109" s="112"/>
    </row>
    <row r="110" spans="1:53">
      <c r="A110" s="210"/>
      <c r="B110" s="98"/>
      <c r="C110" s="117"/>
      <c r="D110" s="165"/>
      <c r="E110" s="166" t="s">
        <v>33</v>
      </c>
      <c r="F110" s="235" t="s">
        <v>25</v>
      </c>
      <c r="G110" s="166"/>
      <c r="H110" s="111"/>
      <c r="I110" s="112"/>
      <c r="J110" s="111"/>
      <c r="K110" s="112"/>
      <c r="L110" s="111"/>
      <c r="M110" s="112"/>
      <c r="N110" s="111"/>
      <c r="O110" s="112"/>
      <c r="P110" s="113"/>
      <c r="Q110" s="111"/>
      <c r="R110" s="113"/>
      <c r="S110" s="111"/>
      <c r="T110" s="112"/>
      <c r="U110" s="111"/>
      <c r="V110" s="112"/>
      <c r="W110" s="111"/>
      <c r="X110" s="112"/>
      <c r="Y110" s="113"/>
      <c r="Z110" s="111"/>
      <c r="AA110" s="112"/>
      <c r="AB110" s="111"/>
      <c r="AC110" s="112"/>
      <c r="AD110" s="111"/>
      <c r="AE110" s="112"/>
      <c r="AF110" s="111"/>
      <c r="AG110" s="112"/>
      <c r="AH110" s="113"/>
      <c r="AI110" s="111"/>
      <c r="AJ110" s="112"/>
      <c r="AK110" s="111"/>
      <c r="AL110" s="112"/>
      <c r="AM110" s="111"/>
      <c r="AN110" s="112"/>
      <c r="AO110" s="111"/>
      <c r="AP110" s="112"/>
      <c r="AQ110" s="113"/>
      <c r="AR110" s="111"/>
      <c r="AS110" s="112"/>
      <c r="AT110" s="111"/>
      <c r="AU110" s="113"/>
      <c r="AV110" s="111"/>
      <c r="AW110" s="112"/>
      <c r="AX110" s="111"/>
      <c r="AY110" s="112"/>
    </row>
    <row r="111" spans="1:53">
      <c r="A111" s="210"/>
      <c r="B111" s="98"/>
      <c r="C111" s="117"/>
      <c r="D111" s="165"/>
      <c r="E111" s="166" t="s">
        <v>34</v>
      </c>
      <c r="F111" s="235" t="s">
        <v>28</v>
      </c>
      <c r="G111" s="166"/>
      <c r="H111" s="111"/>
      <c r="I111" s="112"/>
      <c r="J111" s="111"/>
      <c r="K111" s="112"/>
      <c r="L111" s="111"/>
      <c r="M111" s="112"/>
      <c r="N111" s="111"/>
      <c r="O111" s="112"/>
      <c r="P111" s="113"/>
      <c r="Q111" s="111"/>
      <c r="R111" s="113"/>
      <c r="S111" s="111"/>
      <c r="T111" s="112"/>
      <c r="U111" s="111"/>
      <c r="V111" s="112"/>
      <c r="W111" s="111"/>
      <c r="X111" s="112"/>
      <c r="Y111" s="113"/>
      <c r="Z111" s="111"/>
      <c r="AA111" s="112"/>
      <c r="AB111" s="111"/>
      <c r="AC111" s="112"/>
      <c r="AD111" s="111"/>
      <c r="AE111" s="112"/>
      <c r="AF111" s="111"/>
      <c r="AG111" s="112"/>
      <c r="AH111" s="113"/>
      <c r="AI111" s="111"/>
      <c r="AJ111" s="112"/>
      <c r="AK111" s="111"/>
      <c r="AL111" s="112"/>
      <c r="AM111" s="111"/>
      <c r="AN111" s="112"/>
      <c r="AO111" s="111"/>
      <c r="AP111" s="112"/>
      <c r="AQ111" s="113"/>
      <c r="AR111" s="111"/>
      <c r="AS111" s="112"/>
      <c r="AT111" s="111"/>
      <c r="AU111" s="113"/>
      <c r="AV111" s="111"/>
      <c r="AW111" s="112"/>
      <c r="AX111" s="111"/>
      <c r="AY111" s="112"/>
    </row>
    <row r="112" spans="1:53">
      <c r="A112" s="210"/>
      <c r="B112" s="98"/>
      <c r="C112" s="117"/>
      <c r="D112" s="165"/>
      <c r="E112" s="166" t="s">
        <v>35</v>
      </c>
      <c r="F112" s="235" t="s">
        <v>36</v>
      </c>
      <c r="G112" s="166"/>
      <c r="H112" s="111"/>
      <c r="I112" s="112"/>
      <c r="J112" s="111"/>
      <c r="K112" s="112"/>
      <c r="L112" s="111"/>
      <c r="M112" s="112"/>
      <c r="N112" s="111"/>
      <c r="O112" s="112"/>
      <c r="P112" s="113"/>
      <c r="Q112" s="111"/>
      <c r="R112" s="113"/>
      <c r="S112" s="111"/>
      <c r="T112" s="112"/>
      <c r="U112" s="111"/>
      <c r="V112" s="112"/>
      <c r="W112" s="111"/>
      <c r="X112" s="112"/>
      <c r="Y112" s="113"/>
      <c r="Z112" s="111"/>
      <c r="AA112" s="112"/>
      <c r="AB112" s="111"/>
      <c r="AC112" s="112"/>
      <c r="AD112" s="111"/>
      <c r="AE112" s="112"/>
      <c r="AF112" s="111"/>
      <c r="AG112" s="112"/>
      <c r="AH112" s="113"/>
      <c r="AI112" s="111"/>
      <c r="AJ112" s="112"/>
      <c r="AK112" s="111"/>
      <c r="AL112" s="112"/>
      <c r="AM112" s="111"/>
      <c r="AN112" s="112"/>
      <c r="AO112" s="111"/>
      <c r="AP112" s="112"/>
      <c r="AQ112" s="113"/>
      <c r="AR112" s="111"/>
      <c r="AS112" s="112"/>
      <c r="AT112" s="111"/>
      <c r="AU112" s="113"/>
      <c r="AV112" s="111"/>
      <c r="AW112" s="112"/>
      <c r="AX112" s="111"/>
      <c r="AY112" s="112"/>
    </row>
    <row r="113" spans="1:51">
      <c r="A113" s="210"/>
      <c r="B113" s="98"/>
      <c r="C113" s="117"/>
      <c r="D113" s="165"/>
      <c r="E113" s="166" t="s">
        <v>37</v>
      </c>
      <c r="F113" s="235" t="s">
        <v>38</v>
      </c>
      <c r="G113" s="166"/>
      <c r="H113" s="111"/>
      <c r="I113" s="112"/>
      <c r="J113" s="111"/>
      <c r="K113" s="112"/>
      <c r="L113" s="111"/>
      <c r="M113" s="112"/>
      <c r="N113" s="111"/>
      <c r="O113" s="112"/>
      <c r="P113" s="113"/>
      <c r="Q113" s="111"/>
      <c r="R113" s="113"/>
      <c r="S113" s="111"/>
      <c r="T113" s="112"/>
      <c r="U113" s="111"/>
      <c r="V113" s="112"/>
      <c r="W113" s="111"/>
      <c r="X113" s="112"/>
      <c r="Y113" s="113"/>
      <c r="Z113" s="111"/>
      <c r="AA113" s="112"/>
      <c r="AB113" s="111"/>
      <c r="AC113" s="112"/>
      <c r="AD113" s="111"/>
      <c r="AE113" s="112"/>
      <c r="AF113" s="111"/>
      <c r="AG113" s="112"/>
      <c r="AH113" s="113"/>
      <c r="AI113" s="111"/>
      <c r="AJ113" s="112"/>
      <c r="AK113" s="111"/>
      <c r="AL113" s="112"/>
      <c r="AM113" s="111"/>
      <c r="AN113" s="112"/>
      <c r="AO113" s="111"/>
      <c r="AP113" s="112"/>
      <c r="AQ113" s="113"/>
      <c r="AR113" s="111"/>
      <c r="AS113" s="112"/>
      <c r="AT113" s="111"/>
      <c r="AU113" s="113"/>
      <c r="AV113" s="111"/>
      <c r="AW113" s="112"/>
      <c r="AX113" s="111"/>
      <c r="AY113" s="112"/>
    </row>
    <row r="114" spans="1:51">
      <c r="A114" s="210"/>
      <c r="B114" s="98"/>
      <c r="C114" s="117"/>
      <c r="D114" s="165"/>
      <c r="E114" s="166" t="s">
        <v>39</v>
      </c>
      <c r="F114" s="235" t="s">
        <v>26</v>
      </c>
      <c r="G114" s="166"/>
      <c r="H114" s="111"/>
      <c r="I114" s="112"/>
      <c r="J114" s="111"/>
      <c r="K114" s="112"/>
      <c r="L114" s="111"/>
      <c r="M114" s="112"/>
      <c r="N114" s="111"/>
      <c r="O114" s="112"/>
      <c r="P114" s="113"/>
      <c r="Q114" s="111"/>
      <c r="R114" s="113"/>
      <c r="S114" s="111"/>
      <c r="T114" s="112"/>
      <c r="U114" s="111"/>
      <c r="V114" s="112"/>
      <c r="W114" s="111"/>
      <c r="X114" s="112"/>
      <c r="Y114" s="113"/>
      <c r="Z114" s="111"/>
      <c r="AA114" s="112"/>
      <c r="AB114" s="111"/>
      <c r="AC114" s="112"/>
      <c r="AD114" s="111"/>
      <c r="AE114" s="112"/>
      <c r="AF114" s="111"/>
      <c r="AG114" s="112"/>
      <c r="AH114" s="113"/>
      <c r="AI114" s="111"/>
      <c r="AJ114" s="112"/>
      <c r="AK114" s="111"/>
      <c r="AL114" s="112"/>
      <c r="AM114" s="111"/>
      <c r="AN114" s="112"/>
      <c r="AO114" s="111"/>
      <c r="AP114" s="112"/>
      <c r="AQ114" s="113"/>
      <c r="AR114" s="111"/>
      <c r="AS114" s="112"/>
      <c r="AT114" s="111"/>
      <c r="AU114" s="113"/>
      <c r="AV114" s="111"/>
      <c r="AW114" s="112"/>
      <c r="AX114" s="111"/>
      <c r="AY114" s="112"/>
    </row>
    <row r="115" spans="1:51">
      <c r="A115" s="210"/>
      <c r="B115" s="98"/>
      <c r="C115" s="117"/>
      <c r="D115" s="165"/>
      <c r="E115" s="166" t="s">
        <v>40</v>
      </c>
      <c r="F115" s="235" t="s">
        <v>27</v>
      </c>
      <c r="G115" s="166"/>
      <c r="H115" s="111"/>
      <c r="I115" s="112"/>
      <c r="J115" s="111"/>
      <c r="K115" s="112"/>
      <c r="L115" s="111"/>
      <c r="M115" s="112"/>
      <c r="N115" s="111"/>
      <c r="O115" s="112"/>
      <c r="P115" s="113"/>
      <c r="Q115" s="111"/>
      <c r="R115" s="113"/>
      <c r="S115" s="111"/>
      <c r="T115" s="112"/>
      <c r="U115" s="111"/>
      <c r="V115" s="112"/>
      <c r="W115" s="111"/>
      <c r="X115" s="112"/>
      <c r="Y115" s="113"/>
      <c r="Z115" s="111"/>
      <c r="AA115" s="112"/>
      <c r="AB115" s="111"/>
      <c r="AC115" s="112"/>
      <c r="AD115" s="111"/>
      <c r="AE115" s="112"/>
      <c r="AF115" s="111"/>
      <c r="AG115" s="112"/>
      <c r="AH115" s="113"/>
      <c r="AI115" s="111"/>
      <c r="AJ115" s="112"/>
      <c r="AK115" s="111"/>
      <c r="AL115" s="112"/>
      <c r="AM115" s="111"/>
      <c r="AN115" s="112"/>
      <c r="AO115" s="111"/>
      <c r="AP115" s="112"/>
      <c r="AQ115" s="113"/>
      <c r="AR115" s="111"/>
      <c r="AS115" s="112"/>
      <c r="AT115" s="111"/>
      <c r="AU115" s="113"/>
      <c r="AV115" s="111"/>
      <c r="AW115" s="112"/>
      <c r="AX115" s="111"/>
      <c r="AY115" s="112"/>
    </row>
    <row r="116" spans="1:51">
      <c r="A116" s="210"/>
      <c r="B116" s="98"/>
      <c r="C116" s="117"/>
      <c r="D116" s="165"/>
      <c r="E116" s="166" t="s">
        <v>41</v>
      </c>
      <c r="F116" s="235" t="s">
        <v>24</v>
      </c>
      <c r="G116" s="166"/>
      <c r="H116" s="111"/>
      <c r="I116" s="112"/>
      <c r="J116" s="111"/>
      <c r="K116" s="112"/>
      <c r="L116" s="111"/>
      <c r="M116" s="112"/>
      <c r="N116" s="111"/>
      <c r="O116" s="112"/>
      <c r="P116" s="113"/>
      <c r="Q116" s="111"/>
      <c r="R116" s="113"/>
      <c r="S116" s="111"/>
      <c r="T116" s="112"/>
      <c r="U116" s="111"/>
      <c r="V116" s="112"/>
      <c r="W116" s="111"/>
      <c r="X116" s="112"/>
      <c r="Y116" s="113"/>
      <c r="Z116" s="111"/>
      <c r="AA116" s="112"/>
      <c r="AB116" s="111"/>
      <c r="AC116" s="112"/>
      <c r="AD116" s="111"/>
      <c r="AE116" s="112"/>
      <c r="AF116" s="111"/>
      <c r="AG116" s="112"/>
      <c r="AH116" s="113"/>
      <c r="AI116" s="111"/>
      <c r="AJ116" s="112"/>
      <c r="AK116" s="111"/>
      <c r="AL116" s="112"/>
      <c r="AM116" s="111"/>
      <c r="AN116" s="112"/>
      <c r="AO116" s="111"/>
      <c r="AP116" s="112"/>
      <c r="AQ116" s="113"/>
      <c r="AR116" s="111"/>
      <c r="AS116" s="112"/>
      <c r="AT116" s="111"/>
      <c r="AU116" s="113"/>
      <c r="AV116" s="111"/>
      <c r="AW116" s="112"/>
      <c r="AX116" s="111"/>
      <c r="AY116" s="112"/>
    </row>
    <row r="117" spans="1:51">
      <c r="A117" s="210"/>
      <c r="B117" s="98"/>
      <c r="C117" s="117"/>
      <c r="D117" s="165"/>
      <c r="E117" s="166" t="s">
        <v>42</v>
      </c>
      <c r="F117" s="235" t="s">
        <v>43</v>
      </c>
      <c r="G117" s="166"/>
      <c r="H117" s="111"/>
      <c r="I117" s="112"/>
      <c r="J117" s="111"/>
      <c r="K117" s="112"/>
      <c r="L117" s="111"/>
      <c r="M117" s="112"/>
      <c r="N117" s="111"/>
      <c r="O117" s="112"/>
      <c r="P117" s="113"/>
      <c r="Q117" s="111"/>
      <c r="R117" s="113"/>
      <c r="S117" s="111"/>
      <c r="T117" s="112"/>
      <c r="U117" s="111"/>
      <c r="V117" s="112"/>
      <c r="W117" s="111"/>
      <c r="X117" s="112"/>
      <c r="Y117" s="113"/>
      <c r="Z117" s="111"/>
      <c r="AA117" s="112"/>
      <c r="AB117" s="111"/>
      <c r="AC117" s="112"/>
      <c r="AD117" s="111"/>
      <c r="AE117" s="112"/>
      <c r="AF117" s="111"/>
      <c r="AG117" s="112"/>
      <c r="AH117" s="113"/>
      <c r="AI117" s="111"/>
      <c r="AJ117" s="112"/>
      <c r="AK117" s="111"/>
      <c r="AL117" s="112"/>
      <c r="AM117" s="111"/>
      <c r="AN117" s="112"/>
      <c r="AO117" s="111"/>
      <c r="AP117" s="112"/>
      <c r="AQ117" s="113"/>
      <c r="AR117" s="111"/>
      <c r="AS117" s="112"/>
      <c r="AT117" s="111"/>
      <c r="AU117" s="113"/>
      <c r="AV117" s="111"/>
      <c r="AW117" s="112"/>
      <c r="AX117" s="111"/>
      <c r="AY117" s="112"/>
    </row>
    <row r="118" spans="1:51">
      <c r="A118" s="210"/>
      <c r="B118" s="98"/>
      <c r="C118" s="117"/>
      <c r="D118" s="165"/>
      <c r="E118" s="166"/>
      <c r="F118" s="235"/>
      <c r="G118" s="166"/>
      <c r="H118" s="111"/>
      <c r="I118" s="112"/>
      <c r="J118" s="111"/>
      <c r="K118" s="112"/>
      <c r="L118" s="111"/>
      <c r="M118" s="112"/>
      <c r="N118" s="111"/>
      <c r="O118" s="112"/>
      <c r="P118" s="113"/>
      <c r="Q118" s="111"/>
      <c r="R118" s="113"/>
      <c r="S118" s="111"/>
      <c r="T118" s="112"/>
      <c r="U118" s="111"/>
      <c r="V118" s="112"/>
      <c r="W118" s="111"/>
      <c r="X118" s="112"/>
      <c r="Y118" s="113"/>
      <c r="Z118" s="111"/>
      <c r="AA118" s="112"/>
      <c r="AB118" s="111"/>
      <c r="AC118" s="112"/>
      <c r="AD118" s="111"/>
      <c r="AE118" s="112"/>
      <c r="AF118" s="111"/>
      <c r="AG118" s="112"/>
      <c r="AH118" s="113"/>
      <c r="AI118" s="111"/>
      <c r="AJ118" s="112"/>
      <c r="AK118" s="111"/>
      <c r="AL118" s="112"/>
      <c r="AM118" s="111"/>
      <c r="AN118" s="112"/>
      <c r="AO118" s="111"/>
      <c r="AP118" s="112"/>
      <c r="AQ118" s="113"/>
      <c r="AR118" s="111"/>
      <c r="AS118" s="112"/>
      <c r="AT118" s="111"/>
      <c r="AU118" s="113"/>
      <c r="AV118" s="111"/>
      <c r="AW118" s="112"/>
      <c r="AX118" s="111"/>
      <c r="AY118" s="112"/>
    </row>
    <row r="119" spans="1:51">
      <c r="A119" s="210"/>
      <c r="B119" s="98"/>
      <c r="C119" s="117"/>
      <c r="D119" s="165"/>
      <c r="E119" s="166"/>
      <c r="F119" s="235"/>
      <c r="G119" s="166"/>
      <c r="H119" s="111"/>
      <c r="I119" s="112"/>
      <c r="J119" s="111"/>
      <c r="K119" s="112"/>
      <c r="L119" s="111"/>
      <c r="M119" s="112"/>
      <c r="N119" s="111"/>
      <c r="O119" s="112"/>
      <c r="P119" s="113"/>
      <c r="Q119" s="111"/>
      <c r="R119" s="113"/>
      <c r="S119" s="111"/>
      <c r="T119" s="112"/>
      <c r="U119" s="111"/>
      <c r="V119" s="112"/>
      <c r="W119" s="111"/>
      <c r="X119" s="112"/>
      <c r="Y119" s="113"/>
      <c r="Z119" s="111"/>
      <c r="AA119" s="112"/>
      <c r="AB119" s="111"/>
      <c r="AC119" s="112"/>
      <c r="AD119" s="111"/>
      <c r="AE119" s="112"/>
      <c r="AF119" s="111"/>
      <c r="AG119" s="112"/>
      <c r="AH119" s="113"/>
      <c r="AI119" s="111"/>
      <c r="AJ119" s="112"/>
      <c r="AK119" s="111"/>
      <c r="AL119" s="112"/>
      <c r="AM119" s="111"/>
      <c r="AN119" s="112"/>
      <c r="AO119" s="111"/>
      <c r="AP119" s="112"/>
      <c r="AQ119" s="113"/>
      <c r="AR119" s="111"/>
      <c r="AS119" s="112"/>
      <c r="AT119" s="111"/>
      <c r="AU119" s="113"/>
      <c r="AV119" s="111"/>
      <c r="AW119" s="112"/>
      <c r="AX119" s="111"/>
      <c r="AY119" s="112"/>
    </row>
    <row r="120" spans="1:51">
      <c r="A120" s="210"/>
      <c r="B120" s="98"/>
      <c r="C120" s="226" t="s">
        <v>184</v>
      </c>
      <c r="D120" s="165"/>
      <c r="E120" s="166"/>
      <c r="F120" s="235"/>
      <c r="G120" s="166"/>
      <c r="H120" s="111"/>
      <c r="I120" s="112"/>
      <c r="J120" s="111"/>
      <c r="K120" s="112"/>
      <c r="L120" s="111"/>
      <c r="M120" s="112"/>
      <c r="N120" s="111"/>
      <c r="O120" s="112"/>
      <c r="P120" s="113"/>
      <c r="Q120" s="111"/>
      <c r="R120" s="113"/>
      <c r="S120" s="111"/>
      <c r="T120" s="112"/>
      <c r="U120" s="111"/>
      <c r="V120" s="112"/>
      <c r="W120" s="111"/>
      <c r="X120" s="112"/>
      <c r="Y120" s="113"/>
      <c r="Z120" s="111"/>
      <c r="AA120" s="112"/>
      <c r="AB120" s="111"/>
      <c r="AC120" s="112"/>
      <c r="AD120" s="111"/>
      <c r="AE120" s="112"/>
      <c r="AF120" s="111"/>
      <c r="AG120" s="112"/>
      <c r="AH120" s="113"/>
      <c r="AI120" s="111"/>
      <c r="AJ120" s="112"/>
      <c r="AK120" s="111"/>
      <c r="AL120" s="112"/>
      <c r="AM120" s="111"/>
      <c r="AN120" s="112"/>
      <c r="AO120" s="111"/>
      <c r="AP120" s="112"/>
      <c r="AQ120" s="113"/>
      <c r="AR120" s="111"/>
      <c r="AS120" s="112"/>
      <c r="AT120" s="111"/>
      <c r="AU120" s="113"/>
      <c r="AV120" s="111"/>
      <c r="AW120" s="112"/>
      <c r="AX120" s="111"/>
      <c r="AY120" s="112"/>
    </row>
    <row r="121" spans="1:51">
      <c r="A121" s="210"/>
      <c r="B121" s="98"/>
      <c r="C121" s="225" t="s">
        <v>132</v>
      </c>
      <c r="D121" s="166"/>
      <c r="E121" s="167"/>
      <c r="F121" s="235"/>
      <c r="G121" s="173"/>
      <c r="H121" s="103"/>
      <c r="I121" s="104"/>
      <c r="J121" s="111"/>
      <c r="K121" s="112"/>
      <c r="L121" s="111"/>
      <c r="M121" s="112"/>
      <c r="N121" s="111"/>
      <c r="O121" s="112"/>
      <c r="P121" s="113"/>
      <c r="Q121" s="111"/>
      <c r="R121" s="113"/>
      <c r="S121" s="111"/>
      <c r="T121" s="112"/>
      <c r="U121" s="111"/>
      <c r="V121" s="112"/>
      <c r="W121" s="111"/>
      <c r="X121" s="112"/>
      <c r="Y121" s="113"/>
      <c r="Z121" s="111"/>
      <c r="AA121" s="112"/>
      <c r="AB121" s="111"/>
      <c r="AC121" s="112"/>
      <c r="AD121" s="111"/>
      <c r="AE121" s="112"/>
      <c r="AF121" s="111"/>
      <c r="AG121" s="112"/>
      <c r="AH121" s="113"/>
      <c r="AI121" s="111"/>
      <c r="AJ121" s="112"/>
      <c r="AK121" s="111"/>
      <c r="AL121" s="112"/>
      <c r="AM121" s="111"/>
      <c r="AN121" s="112"/>
      <c r="AO121" s="111"/>
      <c r="AP121" s="112"/>
      <c r="AQ121" s="113"/>
      <c r="AR121" s="111"/>
      <c r="AS121" s="112"/>
      <c r="AT121" s="111"/>
      <c r="AU121" s="113"/>
      <c r="AV121" s="111"/>
      <c r="AW121" s="112"/>
      <c r="AX121" s="111"/>
      <c r="AY121" s="112"/>
    </row>
    <row r="122" spans="1:51">
      <c r="A122" s="210"/>
      <c r="B122" s="98"/>
      <c r="C122" s="225" t="s">
        <v>129</v>
      </c>
      <c r="D122" s="166"/>
      <c r="E122" s="167"/>
      <c r="F122" s="235"/>
      <c r="G122" s="173"/>
      <c r="H122" s="103"/>
      <c r="I122" s="104"/>
      <c r="J122" s="111"/>
      <c r="K122" s="112"/>
      <c r="L122" s="111"/>
      <c r="M122" s="112"/>
      <c r="N122" s="111"/>
      <c r="O122" s="112"/>
      <c r="P122" s="113"/>
      <c r="Q122" s="111"/>
      <c r="R122" s="113"/>
      <c r="S122" s="111"/>
      <c r="T122" s="112"/>
      <c r="U122" s="111"/>
      <c r="V122" s="112"/>
      <c r="W122" s="111"/>
      <c r="X122" s="112"/>
      <c r="Y122" s="113"/>
      <c r="Z122" s="111"/>
      <c r="AA122" s="112"/>
      <c r="AB122" s="111"/>
      <c r="AC122" s="112"/>
      <c r="AD122" s="111"/>
      <c r="AE122" s="112"/>
      <c r="AF122" s="111"/>
      <c r="AG122" s="112"/>
      <c r="AH122" s="113"/>
      <c r="AI122" s="111"/>
      <c r="AJ122" s="112"/>
      <c r="AK122" s="111"/>
      <c r="AL122" s="112"/>
      <c r="AM122" s="111"/>
      <c r="AN122" s="112"/>
      <c r="AO122" s="111"/>
      <c r="AP122" s="112"/>
      <c r="AQ122" s="113"/>
      <c r="AR122" s="111"/>
      <c r="AS122" s="112"/>
      <c r="AT122" s="111"/>
      <c r="AU122" s="113"/>
      <c r="AV122" s="111"/>
      <c r="AW122" s="112"/>
      <c r="AX122" s="111"/>
      <c r="AY122" s="112"/>
    </row>
    <row r="123" spans="1:51">
      <c r="A123" s="210"/>
      <c r="B123" s="98"/>
      <c r="C123" s="225" t="s">
        <v>130</v>
      </c>
      <c r="D123" s="166"/>
      <c r="E123" s="167"/>
      <c r="F123" s="235"/>
      <c r="G123" s="173"/>
      <c r="H123" s="103"/>
      <c r="I123" s="104"/>
      <c r="J123" s="111"/>
      <c r="K123" s="112"/>
      <c r="L123" s="111"/>
      <c r="M123" s="112"/>
      <c r="N123" s="111"/>
      <c r="O123" s="112"/>
      <c r="P123" s="113"/>
      <c r="Q123" s="111"/>
      <c r="R123" s="113"/>
      <c r="S123" s="111"/>
      <c r="T123" s="112"/>
      <c r="U123" s="111"/>
      <c r="V123" s="112"/>
      <c r="W123" s="111"/>
      <c r="X123" s="112"/>
      <c r="Y123" s="113"/>
      <c r="Z123" s="111"/>
      <c r="AA123" s="112"/>
      <c r="AB123" s="111"/>
      <c r="AC123" s="112"/>
      <c r="AD123" s="111"/>
      <c r="AE123" s="112"/>
      <c r="AF123" s="111"/>
      <c r="AG123" s="112"/>
      <c r="AH123" s="113"/>
      <c r="AI123" s="111"/>
      <c r="AJ123" s="112"/>
      <c r="AK123" s="111"/>
      <c r="AL123" s="112"/>
      <c r="AM123" s="111"/>
      <c r="AN123" s="112"/>
      <c r="AO123" s="111"/>
      <c r="AP123" s="112"/>
      <c r="AQ123" s="113"/>
      <c r="AR123" s="111"/>
      <c r="AS123" s="112"/>
      <c r="AT123" s="111"/>
      <c r="AU123" s="113"/>
      <c r="AV123" s="111"/>
      <c r="AW123" s="112"/>
      <c r="AX123" s="111"/>
      <c r="AY123" s="112"/>
    </row>
    <row r="124" spans="1:51">
      <c r="A124" s="210"/>
      <c r="B124" s="98"/>
      <c r="C124" s="225" t="s">
        <v>131</v>
      </c>
      <c r="D124" s="166"/>
      <c r="E124" s="167"/>
      <c r="F124" s="235"/>
      <c r="G124" s="173"/>
      <c r="H124" s="103"/>
      <c r="I124" s="104"/>
      <c r="J124" s="111"/>
      <c r="K124" s="112"/>
      <c r="L124" s="111"/>
      <c r="M124" s="112"/>
      <c r="N124" s="111"/>
      <c r="O124" s="112"/>
      <c r="P124" s="113"/>
      <c r="Q124" s="111"/>
      <c r="R124" s="113"/>
      <c r="S124" s="111"/>
      <c r="T124" s="112"/>
      <c r="U124" s="111"/>
      <c r="V124" s="112"/>
      <c r="W124" s="111"/>
      <c r="X124" s="112"/>
      <c r="Y124" s="113"/>
      <c r="Z124" s="111"/>
      <c r="AA124" s="112"/>
      <c r="AB124" s="111"/>
      <c r="AC124" s="112"/>
      <c r="AD124" s="111"/>
      <c r="AE124" s="112"/>
      <c r="AF124" s="111"/>
      <c r="AG124" s="112"/>
      <c r="AH124" s="113"/>
      <c r="AI124" s="111"/>
      <c r="AJ124" s="112"/>
      <c r="AK124" s="111"/>
      <c r="AL124" s="112"/>
      <c r="AM124" s="111"/>
      <c r="AN124" s="112"/>
      <c r="AO124" s="111"/>
      <c r="AP124" s="112"/>
      <c r="AQ124" s="113"/>
      <c r="AR124" s="111"/>
      <c r="AS124" s="112"/>
      <c r="AT124" s="111"/>
      <c r="AU124" s="113"/>
      <c r="AV124" s="111"/>
      <c r="AW124" s="112"/>
      <c r="AX124" s="111"/>
      <c r="AY124" s="112"/>
    </row>
    <row r="125" spans="1:51">
      <c r="A125" s="124"/>
      <c r="B125" s="124"/>
      <c r="C125" s="230"/>
      <c r="D125" s="231"/>
      <c r="E125" s="232"/>
      <c r="F125" s="233"/>
      <c r="G125" s="234"/>
      <c r="H125" s="127"/>
      <c r="I125" s="128"/>
      <c r="J125" s="127"/>
      <c r="K125" s="128"/>
      <c r="L125" s="127"/>
      <c r="M125" s="128"/>
      <c r="N125" s="127"/>
      <c r="O125" s="128"/>
      <c r="P125" s="106"/>
      <c r="Q125" s="103"/>
      <c r="R125" s="104"/>
      <c r="S125" s="103"/>
      <c r="T125" s="104"/>
      <c r="U125" s="103"/>
      <c r="V125" s="104"/>
      <c r="W125" s="103"/>
      <c r="X125" s="104"/>
      <c r="Y125" s="88"/>
      <c r="Z125" s="103"/>
      <c r="AA125" s="104"/>
      <c r="AB125" s="103"/>
      <c r="AC125" s="104"/>
      <c r="AD125" s="103"/>
      <c r="AE125" s="104"/>
      <c r="AF125" s="103"/>
      <c r="AG125" s="104"/>
      <c r="AH125" s="88"/>
      <c r="AI125" s="103"/>
      <c r="AJ125" s="104"/>
      <c r="AK125" s="103"/>
      <c r="AL125" s="104"/>
      <c r="AM125" s="103"/>
      <c r="AN125" s="104"/>
      <c r="AO125" s="103"/>
      <c r="AP125" s="104"/>
      <c r="AQ125" s="168"/>
      <c r="AR125" s="103"/>
      <c r="AS125" s="104"/>
      <c r="AT125" s="103"/>
      <c r="AU125" s="104"/>
      <c r="AV125" s="103"/>
      <c r="AW125" s="104"/>
      <c r="AX125" s="103"/>
      <c r="AY125" s="104"/>
    </row>
    <row r="126" spans="1:51">
      <c r="A126" s="210"/>
      <c r="B126" s="98"/>
      <c r="C126" s="117"/>
      <c r="D126" s="165"/>
      <c r="E126" s="166"/>
      <c r="F126" s="167"/>
      <c r="G126" s="170"/>
      <c r="H126" s="111"/>
      <c r="I126" s="112"/>
      <c r="J126" s="111"/>
      <c r="K126" s="112"/>
      <c r="L126" s="111"/>
      <c r="M126" s="112"/>
      <c r="N126" s="111"/>
      <c r="O126" s="112"/>
      <c r="P126" s="113"/>
      <c r="Q126" s="111"/>
      <c r="R126" s="113"/>
      <c r="S126" s="111"/>
      <c r="T126" s="112"/>
      <c r="U126" s="111"/>
      <c r="V126" s="112"/>
      <c r="W126" s="111"/>
      <c r="X126" s="112"/>
      <c r="Y126" s="113"/>
      <c r="Z126" s="111"/>
      <c r="AA126" s="112"/>
      <c r="AB126" s="111"/>
      <c r="AC126" s="112"/>
      <c r="AD126" s="111"/>
      <c r="AE126" s="112"/>
      <c r="AF126" s="111"/>
      <c r="AG126" s="112"/>
      <c r="AH126" s="113"/>
      <c r="AI126" s="111"/>
      <c r="AJ126" s="112"/>
      <c r="AK126" s="111"/>
      <c r="AL126" s="112"/>
      <c r="AM126" s="111"/>
      <c r="AN126" s="112"/>
      <c r="AO126" s="111"/>
      <c r="AP126" s="112"/>
      <c r="AQ126" s="113"/>
      <c r="AR126" s="111"/>
      <c r="AS126" s="112"/>
      <c r="AT126" s="111"/>
      <c r="AU126" s="113"/>
      <c r="AV126" s="111"/>
      <c r="AW126" s="112"/>
      <c r="AX126" s="111"/>
      <c r="AY126" s="112"/>
    </row>
    <row r="127" spans="1:51">
      <c r="A127" s="210"/>
      <c r="B127" s="98"/>
      <c r="C127" s="117"/>
      <c r="D127" s="165"/>
      <c r="E127" s="166"/>
      <c r="F127" s="167"/>
      <c r="G127" s="170"/>
      <c r="H127" s="111"/>
      <c r="I127" s="112"/>
      <c r="J127" s="111"/>
      <c r="K127" s="112"/>
      <c r="L127" s="111"/>
      <c r="M127" s="112"/>
      <c r="N127" s="111"/>
      <c r="O127" s="112"/>
      <c r="P127" s="113"/>
      <c r="Q127" s="111"/>
      <c r="R127" s="113"/>
      <c r="S127" s="111"/>
      <c r="T127" s="112"/>
      <c r="U127" s="111"/>
      <c r="V127" s="112"/>
      <c r="W127" s="111"/>
      <c r="X127" s="112"/>
      <c r="Y127" s="113"/>
      <c r="Z127" s="111"/>
      <c r="AA127" s="112"/>
      <c r="AB127" s="111"/>
      <c r="AC127" s="112"/>
      <c r="AD127" s="111"/>
      <c r="AE127" s="112"/>
      <c r="AF127" s="111"/>
      <c r="AG127" s="112"/>
      <c r="AH127" s="113"/>
      <c r="AI127" s="111"/>
      <c r="AJ127" s="112"/>
      <c r="AK127" s="111"/>
      <c r="AL127" s="112"/>
      <c r="AM127" s="111"/>
      <c r="AN127" s="112"/>
      <c r="AO127" s="111"/>
      <c r="AP127" s="112"/>
      <c r="AQ127" s="113"/>
      <c r="AR127" s="111"/>
      <c r="AS127" s="112"/>
      <c r="AT127" s="111"/>
      <c r="AU127" s="113"/>
      <c r="AV127" s="111"/>
      <c r="AW127" s="112"/>
      <c r="AX127" s="111"/>
      <c r="AY127" s="112"/>
    </row>
    <row r="128" spans="1:51">
      <c r="A128" s="210"/>
      <c r="B128" s="98"/>
      <c r="C128" s="117"/>
      <c r="D128" s="165"/>
      <c r="E128" s="166"/>
      <c r="F128" s="167"/>
      <c r="G128" s="170"/>
      <c r="H128" s="111"/>
      <c r="I128" s="112"/>
      <c r="J128" s="111"/>
      <c r="K128" s="112"/>
      <c r="L128" s="111"/>
      <c r="M128" s="112"/>
      <c r="N128" s="111"/>
      <c r="O128" s="112"/>
      <c r="P128" s="113"/>
      <c r="Q128" s="111"/>
      <c r="R128" s="113"/>
      <c r="S128" s="111"/>
      <c r="T128" s="112"/>
      <c r="U128" s="111"/>
      <c r="V128" s="112"/>
      <c r="W128" s="111"/>
      <c r="X128" s="112"/>
      <c r="Y128" s="113"/>
      <c r="Z128" s="111"/>
      <c r="AA128" s="112"/>
      <c r="AB128" s="111"/>
      <c r="AC128" s="112"/>
      <c r="AD128" s="111"/>
      <c r="AE128" s="112"/>
      <c r="AF128" s="111"/>
      <c r="AG128" s="112"/>
      <c r="AH128" s="113"/>
      <c r="AI128" s="111"/>
      <c r="AJ128" s="112"/>
      <c r="AK128" s="111"/>
      <c r="AL128" s="112"/>
      <c r="AM128" s="111"/>
      <c r="AN128" s="112"/>
      <c r="AO128" s="111"/>
      <c r="AP128" s="112"/>
      <c r="AQ128" s="113"/>
      <c r="AR128" s="111"/>
      <c r="AS128" s="112"/>
      <c r="AT128" s="111"/>
      <c r="AU128" s="113"/>
      <c r="AV128" s="111"/>
      <c r="AW128" s="112"/>
      <c r="AX128" s="111"/>
      <c r="AY128" s="112"/>
    </row>
    <row r="129" spans="1:51">
      <c r="A129" s="210"/>
      <c r="B129" s="98"/>
      <c r="C129" s="117"/>
      <c r="D129" s="165"/>
      <c r="E129" s="166"/>
      <c r="F129" s="167"/>
      <c r="G129" s="170"/>
      <c r="H129" s="111"/>
      <c r="I129" s="112"/>
      <c r="J129" s="111"/>
      <c r="K129" s="112"/>
      <c r="L129" s="111"/>
      <c r="M129" s="112"/>
      <c r="N129" s="111"/>
      <c r="O129" s="112"/>
      <c r="P129" s="113"/>
      <c r="Q129" s="111"/>
      <c r="R129" s="113"/>
      <c r="S129" s="111"/>
      <c r="T129" s="112"/>
      <c r="U129" s="111"/>
      <c r="V129" s="112"/>
      <c r="W129" s="111"/>
      <c r="X129" s="112"/>
      <c r="Y129" s="113"/>
      <c r="Z129" s="111"/>
      <c r="AA129" s="112"/>
      <c r="AB129" s="111"/>
      <c r="AC129" s="112"/>
      <c r="AD129" s="111"/>
      <c r="AE129" s="112"/>
      <c r="AF129" s="111"/>
      <c r="AG129" s="112"/>
      <c r="AH129" s="113"/>
      <c r="AI129" s="111"/>
      <c r="AJ129" s="112"/>
      <c r="AK129" s="111"/>
      <c r="AL129" s="112"/>
      <c r="AM129" s="111"/>
      <c r="AN129" s="112"/>
      <c r="AO129" s="111"/>
      <c r="AP129" s="112"/>
      <c r="AQ129" s="113"/>
      <c r="AR129" s="111"/>
      <c r="AS129" s="112"/>
      <c r="AT129" s="111"/>
      <c r="AU129" s="113"/>
      <c r="AV129" s="111"/>
      <c r="AW129" s="112"/>
      <c r="AX129" s="111"/>
      <c r="AY129" s="112"/>
    </row>
    <row r="130" spans="1:51">
      <c r="A130" s="210"/>
      <c r="B130" s="98"/>
      <c r="C130" s="117"/>
      <c r="D130" s="165"/>
      <c r="E130" s="166"/>
      <c r="F130" s="167"/>
      <c r="G130" s="170"/>
      <c r="H130" s="111"/>
      <c r="I130" s="112"/>
      <c r="J130" s="111"/>
      <c r="K130" s="112"/>
      <c r="L130" s="111"/>
      <c r="M130" s="112"/>
      <c r="N130" s="111"/>
      <c r="O130" s="112"/>
      <c r="P130" s="113"/>
      <c r="Q130" s="111"/>
      <c r="R130" s="113"/>
      <c r="S130" s="111"/>
      <c r="T130" s="112"/>
      <c r="U130" s="111"/>
      <c r="V130" s="112"/>
      <c r="W130" s="111"/>
      <c r="X130" s="112"/>
      <c r="Y130" s="113"/>
      <c r="Z130" s="111"/>
      <c r="AA130" s="112"/>
      <c r="AB130" s="111"/>
      <c r="AC130" s="112"/>
      <c r="AD130" s="111"/>
      <c r="AE130" s="112"/>
      <c r="AF130" s="111"/>
      <c r="AG130" s="112"/>
      <c r="AH130" s="113"/>
      <c r="AI130" s="111"/>
      <c r="AJ130" s="112"/>
      <c r="AK130" s="111"/>
      <c r="AL130" s="112"/>
      <c r="AM130" s="111"/>
      <c r="AN130" s="112"/>
      <c r="AO130" s="111"/>
      <c r="AP130" s="112"/>
      <c r="AQ130" s="113"/>
      <c r="AR130" s="111"/>
      <c r="AS130" s="112"/>
      <c r="AT130" s="111"/>
      <c r="AU130" s="113"/>
      <c r="AV130" s="111"/>
      <c r="AW130" s="112"/>
      <c r="AX130" s="111"/>
      <c r="AY130" s="112"/>
    </row>
    <row r="131" spans="1:51">
      <c r="A131" s="210"/>
      <c r="B131" s="98"/>
      <c r="C131" s="117"/>
      <c r="D131" s="165"/>
      <c r="E131" s="166"/>
      <c r="F131" s="167"/>
      <c r="G131" s="170"/>
      <c r="H131" s="111"/>
      <c r="I131" s="112"/>
      <c r="J131" s="111"/>
      <c r="K131" s="112"/>
      <c r="L131" s="111"/>
      <c r="M131" s="112"/>
      <c r="N131" s="111"/>
      <c r="O131" s="112"/>
      <c r="P131" s="113"/>
      <c r="Q131" s="111"/>
      <c r="R131" s="113"/>
      <c r="S131" s="111"/>
      <c r="T131" s="112"/>
      <c r="U131" s="111"/>
      <c r="V131" s="112"/>
      <c r="W131" s="111"/>
      <c r="X131" s="112"/>
      <c r="Y131" s="113"/>
      <c r="Z131" s="111"/>
      <c r="AA131" s="112"/>
      <c r="AB131" s="111"/>
      <c r="AC131" s="112"/>
      <c r="AD131" s="111"/>
      <c r="AE131" s="112"/>
      <c r="AF131" s="111"/>
      <c r="AG131" s="112"/>
      <c r="AH131" s="113"/>
      <c r="AI131" s="111"/>
      <c r="AJ131" s="112"/>
      <c r="AK131" s="111"/>
      <c r="AL131" s="112"/>
      <c r="AM131" s="111"/>
      <c r="AN131" s="112"/>
      <c r="AO131" s="111"/>
      <c r="AP131" s="112"/>
      <c r="AQ131" s="113"/>
      <c r="AR131" s="111"/>
      <c r="AS131" s="112"/>
      <c r="AT131" s="111"/>
      <c r="AU131" s="113"/>
      <c r="AV131" s="111"/>
      <c r="AW131" s="112"/>
      <c r="AX131" s="111"/>
      <c r="AY131" s="112"/>
    </row>
    <row r="132" spans="1:51">
      <c r="A132" s="210"/>
      <c r="B132" s="98"/>
      <c r="C132" s="117"/>
      <c r="D132" s="165"/>
      <c r="E132" s="166"/>
      <c r="F132" s="167"/>
      <c r="G132" s="170"/>
      <c r="H132" s="111"/>
      <c r="I132" s="112"/>
      <c r="J132" s="111"/>
      <c r="K132" s="112"/>
      <c r="L132" s="111"/>
      <c r="M132" s="112"/>
      <c r="N132" s="111"/>
      <c r="O132" s="112"/>
      <c r="P132" s="113"/>
      <c r="Q132" s="111"/>
      <c r="R132" s="113"/>
      <c r="S132" s="111"/>
      <c r="T132" s="112"/>
      <c r="U132" s="111"/>
      <c r="V132" s="112"/>
      <c r="W132" s="111"/>
      <c r="X132" s="112"/>
      <c r="Y132" s="113"/>
      <c r="Z132" s="111"/>
      <c r="AA132" s="112"/>
      <c r="AB132" s="111"/>
      <c r="AC132" s="112"/>
      <c r="AD132" s="111"/>
      <c r="AE132" s="112"/>
      <c r="AF132" s="111"/>
      <c r="AG132" s="112"/>
      <c r="AH132" s="113"/>
      <c r="AI132" s="111"/>
      <c r="AJ132" s="112"/>
      <c r="AK132" s="111"/>
      <c r="AL132" s="112"/>
      <c r="AM132" s="111"/>
      <c r="AN132" s="112"/>
      <c r="AO132" s="111"/>
      <c r="AP132" s="112"/>
      <c r="AQ132" s="113"/>
      <c r="AR132" s="111"/>
      <c r="AS132" s="112"/>
      <c r="AT132" s="111"/>
      <c r="AU132" s="113"/>
      <c r="AV132" s="111"/>
      <c r="AW132" s="112"/>
      <c r="AX132" s="111"/>
      <c r="AY132" s="112"/>
    </row>
    <row r="133" spans="1:51">
      <c r="A133" s="210"/>
      <c r="B133" s="98"/>
      <c r="C133" s="117"/>
      <c r="D133" s="165"/>
      <c r="E133" s="166"/>
      <c r="F133" s="167"/>
      <c r="G133" s="170"/>
      <c r="H133" s="111"/>
      <c r="I133" s="112"/>
      <c r="J133" s="111"/>
      <c r="K133" s="112"/>
      <c r="L133" s="111"/>
      <c r="M133" s="112"/>
      <c r="N133" s="111"/>
      <c r="O133" s="112"/>
      <c r="P133" s="113"/>
      <c r="Q133" s="111"/>
      <c r="R133" s="113"/>
      <c r="S133" s="111"/>
      <c r="T133" s="112"/>
      <c r="U133" s="111"/>
      <c r="V133" s="112"/>
      <c r="W133" s="111"/>
      <c r="X133" s="112"/>
      <c r="Y133" s="113"/>
      <c r="Z133" s="111"/>
      <c r="AA133" s="112"/>
      <c r="AB133" s="111"/>
      <c r="AC133" s="112"/>
      <c r="AD133" s="111"/>
      <c r="AE133" s="112"/>
      <c r="AF133" s="111"/>
      <c r="AG133" s="112"/>
      <c r="AH133" s="113"/>
      <c r="AI133" s="111"/>
      <c r="AJ133" s="112"/>
      <c r="AK133" s="111"/>
      <c r="AL133" s="112"/>
      <c r="AM133" s="111"/>
      <c r="AN133" s="112"/>
      <c r="AO133" s="111"/>
      <c r="AP133" s="112"/>
      <c r="AQ133" s="113"/>
      <c r="AR133" s="111"/>
      <c r="AS133" s="112"/>
      <c r="AT133" s="111"/>
      <c r="AU133" s="113"/>
      <c r="AV133" s="111"/>
      <c r="AW133" s="112"/>
      <c r="AX133" s="111"/>
      <c r="AY133" s="112"/>
    </row>
    <row r="134" spans="1:51">
      <c r="A134" s="98"/>
      <c r="B134" s="98"/>
      <c r="C134" s="117"/>
      <c r="D134" s="165"/>
      <c r="E134" s="166"/>
      <c r="F134" s="167"/>
      <c r="G134" s="109"/>
      <c r="H134" s="103"/>
      <c r="I134" s="104"/>
      <c r="J134" s="103"/>
      <c r="K134" s="104"/>
      <c r="L134" s="103"/>
      <c r="M134" s="104"/>
      <c r="N134" s="103"/>
      <c r="O134" s="104"/>
      <c r="P134" s="106"/>
      <c r="Q134" s="103"/>
      <c r="R134" s="106"/>
      <c r="S134" s="103"/>
      <c r="T134" s="104"/>
      <c r="U134" s="103"/>
      <c r="V134" s="104"/>
      <c r="W134" s="103"/>
      <c r="X134" s="104"/>
      <c r="Y134" s="88"/>
      <c r="Z134" s="103"/>
      <c r="AA134" s="104"/>
      <c r="AB134" s="103"/>
      <c r="AC134" s="104"/>
      <c r="AD134" s="103"/>
      <c r="AE134" s="104"/>
      <c r="AF134" s="103"/>
      <c r="AG134" s="104"/>
      <c r="AH134" s="88"/>
      <c r="AI134" s="103"/>
      <c r="AJ134" s="104"/>
      <c r="AK134" s="103"/>
      <c r="AL134" s="104"/>
      <c r="AM134" s="103"/>
      <c r="AN134" s="104"/>
      <c r="AO134" s="103"/>
      <c r="AP134" s="104"/>
      <c r="AQ134" s="168"/>
      <c r="AR134" s="103"/>
      <c r="AS134" s="104"/>
      <c r="AT134" s="103"/>
      <c r="AU134" s="106"/>
      <c r="AV134" s="103"/>
      <c r="AW134" s="104"/>
      <c r="AX134" s="103"/>
      <c r="AY134" s="104"/>
    </row>
    <row r="135" spans="1:51">
      <c r="A135" s="98"/>
      <c r="B135" s="98"/>
      <c r="C135" s="117"/>
      <c r="D135" s="165"/>
      <c r="E135" s="170"/>
      <c r="F135" s="167"/>
      <c r="G135" s="109"/>
      <c r="H135" s="103"/>
      <c r="I135" s="104"/>
      <c r="J135" s="103"/>
      <c r="K135" s="104"/>
      <c r="L135" s="103"/>
      <c r="M135" s="104"/>
      <c r="N135" s="103"/>
      <c r="O135" s="104"/>
      <c r="P135" s="106"/>
      <c r="Q135" s="103"/>
      <c r="R135" s="106"/>
      <c r="S135" s="103"/>
      <c r="T135" s="104"/>
      <c r="U135" s="103"/>
      <c r="V135" s="104"/>
      <c r="W135" s="103"/>
      <c r="X135" s="104"/>
      <c r="Y135" s="88"/>
      <c r="Z135" s="103"/>
      <c r="AA135" s="104"/>
      <c r="AB135" s="103"/>
      <c r="AC135" s="104"/>
      <c r="AD135" s="103"/>
      <c r="AE135" s="104"/>
      <c r="AF135" s="103"/>
      <c r="AG135" s="104"/>
      <c r="AH135" s="88"/>
      <c r="AI135" s="103"/>
      <c r="AJ135" s="104"/>
      <c r="AK135" s="103"/>
      <c r="AL135" s="104"/>
      <c r="AM135" s="103"/>
      <c r="AN135" s="104"/>
      <c r="AO135" s="103"/>
      <c r="AP135" s="104"/>
      <c r="AQ135" s="168"/>
      <c r="AR135" s="103"/>
      <c r="AS135" s="104"/>
      <c r="AT135" s="103"/>
      <c r="AU135" s="106"/>
      <c r="AV135" s="103"/>
      <c r="AW135" s="104"/>
      <c r="AX135" s="103"/>
      <c r="AY135" s="104"/>
    </row>
    <row r="136" spans="1:51">
      <c r="A136" s="98"/>
      <c r="B136" s="98"/>
      <c r="C136" s="117"/>
      <c r="D136" s="165"/>
      <c r="E136" s="170"/>
      <c r="F136" s="167"/>
      <c r="G136" s="109"/>
      <c r="H136" s="103"/>
      <c r="I136" s="104"/>
      <c r="J136" s="103"/>
      <c r="K136" s="104"/>
      <c r="L136" s="103"/>
      <c r="M136" s="104"/>
      <c r="N136" s="103"/>
      <c r="O136" s="104"/>
      <c r="P136" s="106"/>
      <c r="Q136" s="103"/>
      <c r="R136" s="106"/>
      <c r="S136" s="103"/>
      <c r="T136" s="104"/>
      <c r="U136" s="103"/>
      <c r="V136" s="104"/>
      <c r="W136" s="103"/>
      <c r="X136" s="104"/>
      <c r="Y136" s="88"/>
      <c r="Z136" s="103"/>
      <c r="AA136" s="104"/>
      <c r="AB136" s="103"/>
      <c r="AC136" s="104"/>
      <c r="AD136" s="103"/>
      <c r="AE136" s="104"/>
      <c r="AF136" s="103"/>
      <c r="AG136" s="104"/>
      <c r="AH136" s="88"/>
      <c r="AI136" s="103"/>
      <c r="AJ136" s="104"/>
      <c r="AK136" s="103"/>
      <c r="AL136" s="104"/>
      <c r="AM136" s="103"/>
      <c r="AN136" s="104"/>
      <c r="AO136" s="103"/>
      <c r="AP136" s="104"/>
      <c r="AQ136" s="168"/>
      <c r="AR136" s="103"/>
      <c r="AS136" s="104"/>
      <c r="AT136" s="103"/>
      <c r="AU136" s="106"/>
      <c r="AV136" s="103"/>
      <c r="AW136" s="104"/>
      <c r="AX136" s="103"/>
      <c r="AY136" s="104"/>
    </row>
    <row r="137" spans="1:51">
      <c r="A137" s="98"/>
      <c r="B137" s="98"/>
      <c r="C137" s="117"/>
      <c r="D137" s="165"/>
      <c r="E137" s="170"/>
      <c r="F137" s="167"/>
      <c r="G137" s="133"/>
      <c r="H137" s="103"/>
      <c r="I137" s="104"/>
      <c r="J137" s="103"/>
      <c r="K137" s="104"/>
      <c r="L137" s="103"/>
      <c r="M137" s="104"/>
      <c r="N137" s="103"/>
      <c r="O137" s="104"/>
      <c r="P137" s="106"/>
      <c r="Q137" s="103"/>
      <c r="R137" s="106"/>
      <c r="S137" s="103"/>
      <c r="T137" s="104"/>
      <c r="U137" s="103"/>
      <c r="V137" s="104"/>
      <c r="W137" s="103"/>
      <c r="X137" s="104"/>
      <c r="Y137" s="88"/>
      <c r="Z137" s="103"/>
      <c r="AA137" s="104"/>
      <c r="AB137" s="103"/>
      <c r="AC137" s="104"/>
      <c r="AD137" s="103"/>
      <c r="AE137" s="104"/>
      <c r="AF137" s="103"/>
      <c r="AG137" s="104"/>
      <c r="AH137" s="88"/>
      <c r="AI137" s="103"/>
      <c r="AJ137" s="104"/>
      <c r="AK137" s="103"/>
      <c r="AL137" s="104"/>
      <c r="AM137" s="103"/>
      <c r="AN137" s="104"/>
      <c r="AO137" s="103"/>
      <c r="AP137" s="104"/>
      <c r="AQ137" s="168"/>
      <c r="AR137" s="103"/>
      <c r="AS137" s="104"/>
      <c r="AT137" s="103"/>
      <c r="AU137" s="106"/>
      <c r="AV137" s="103"/>
      <c r="AW137" s="104"/>
      <c r="AX137" s="103"/>
      <c r="AY137" s="104"/>
    </row>
    <row r="138" spans="1:51">
      <c r="A138" s="98"/>
      <c r="B138" s="98"/>
      <c r="C138" s="117"/>
      <c r="D138" s="165"/>
      <c r="E138" s="166"/>
      <c r="F138" s="167"/>
      <c r="G138" s="133"/>
      <c r="H138" s="103"/>
      <c r="I138" s="104"/>
      <c r="J138" s="103"/>
      <c r="K138" s="104"/>
      <c r="L138" s="103"/>
      <c r="M138" s="104"/>
      <c r="N138" s="103"/>
      <c r="O138" s="104"/>
      <c r="P138" s="106"/>
      <c r="Q138" s="103"/>
      <c r="R138" s="106"/>
      <c r="S138" s="103"/>
      <c r="T138" s="104"/>
      <c r="U138" s="103"/>
      <c r="V138" s="104"/>
      <c r="W138" s="103"/>
      <c r="X138" s="104"/>
      <c r="Y138" s="88"/>
      <c r="Z138" s="103"/>
      <c r="AA138" s="104"/>
      <c r="AB138" s="103"/>
      <c r="AC138" s="104"/>
      <c r="AD138" s="103"/>
      <c r="AE138" s="104"/>
      <c r="AF138" s="103"/>
      <c r="AG138" s="104"/>
      <c r="AH138" s="88"/>
      <c r="AI138" s="103"/>
      <c r="AJ138" s="104"/>
      <c r="AK138" s="103"/>
      <c r="AL138" s="104"/>
      <c r="AM138" s="103"/>
      <c r="AN138" s="104"/>
      <c r="AO138" s="103"/>
      <c r="AP138" s="104"/>
      <c r="AQ138" s="168"/>
      <c r="AR138" s="103"/>
      <c r="AS138" s="104"/>
      <c r="AT138" s="103"/>
      <c r="AU138" s="106"/>
      <c r="AV138" s="103"/>
      <c r="AW138" s="104"/>
      <c r="AX138" s="103"/>
      <c r="AY138" s="104"/>
    </row>
    <row r="139" spans="1:51">
      <c r="A139" s="98"/>
      <c r="B139" s="98"/>
      <c r="C139" s="117"/>
      <c r="D139" s="165"/>
      <c r="E139" s="166"/>
      <c r="F139" s="167"/>
      <c r="G139" s="109"/>
      <c r="H139" s="103"/>
      <c r="I139" s="104"/>
      <c r="J139" s="103"/>
      <c r="K139" s="104"/>
      <c r="L139" s="103"/>
      <c r="M139" s="104"/>
      <c r="N139" s="103"/>
      <c r="O139" s="104"/>
      <c r="P139" s="106"/>
      <c r="Q139" s="103"/>
      <c r="R139" s="106"/>
      <c r="S139" s="103"/>
      <c r="T139" s="104"/>
      <c r="U139" s="103"/>
      <c r="V139" s="104"/>
      <c r="W139" s="103"/>
      <c r="X139" s="104"/>
      <c r="Y139" s="88"/>
      <c r="Z139" s="103"/>
      <c r="AA139" s="104"/>
      <c r="AB139" s="103"/>
      <c r="AC139" s="104"/>
      <c r="AD139" s="103"/>
      <c r="AE139" s="104"/>
      <c r="AF139" s="103"/>
      <c r="AG139" s="104"/>
      <c r="AH139" s="88"/>
      <c r="AI139" s="103"/>
      <c r="AJ139" s="104"/>
      <c r="AK139" s="103"/>
      <c r="AL139" s="104"/>
      <c r="AM139" s="103"/>
      <c r="AN139" s="104"/>
      <c r="AO139" s="103"/>
      <c r="AP139" s="104"/>
      <c r="AQ139" s="168"/>
      <c r="AR139" s="103"/>
      <c r="AS139" s="104"/>
      <c r="AT139" s="103"/>
      <c r="AU139" s="106"/>
      <c r="AV139" s="103"/>
      <c r="AW139" s="104"/>
      <c r="AX139" s="103"/>
      <c r="AY139" s="104"/>
    </row>
    <row r="140" spans="1:51">
      <c r="A140" s="98"/>
      <c r="B140" s="98"/>
      <c r="C140" s="117"/>
      <c r="D140" s="165"/>
      <c r="E140" s="166"/>
      <c r="F140" s="167"/>
      <c r="G140" s="109"/>
      <c r="H140" s="103"/>
      <c r="I140" s="104"/>
      <c r="J140" s="103"/>
      <c r="K140" s="104"/>
      <c r="L140" s="103"/>
      <c r="M140" s="104"/>
      <c r="N140" s="103"/>
      <c r="O140" s="104"/>
      <c r="P140" s="106"/>
      <c r="Q140" s="103"/>
      <c r="R140" s="106"/>
      <c r="S140" s="103"/>
      <c r="T140" s="104"/>
      <c r="U140" s="103"/>
      <c r="V140" s="104"/>
      <c r="W140" s="103"/>
      <c r="X140" s="104"/>
      <c r="Y140" s="88"/>
      <c r="Z140" s="103"/>
      <c r="AA140" s="104"/>
      <c r="AB140" s="103"/>
      <c r="AC140" s="104"/>
      <c r="AD140" s="103"/>
      <c r="AE140" s="104"/>
      <c r="AF140" s="103"/>
      <c r="AG140" s="104"/>
      <c r="AH140" s="88"/>
      <c r="AI140" s="103"/>
      <c r="AJ140" s="104"/>
      <c r="AK140" s="103"/>
      <c r="AL140" s="104"/>
      <c r="AM140" s="103"/>
      <c r="AN140" s="104"/>
      <c r="AO140" s="103"/>
      <c r="AP140" s="104"/>
      <c r="AQ140" s="168"/>
      <c r="AR140" s="103"/>
      <c r="AS140" s="104"/>
      <c r="AT140" s="103"/>
      <c r="AU140" s="106"/>
      <c r="AV140" s="103"/>
      <c r="AW140" s="104"/>
      <c r="AX140" s="103"/>
      <c r="AY140" s="104"/>
    </row>
    <row r="141" spans="1:51">
      <c r="A141" s="98"/>
      <c r="B141" s="98"/>
      <c r="C141" s="117"/>
      <c r="D141" s="165"/>
      <c r="E141" s="170"/>
      <c r="F141" s="167"/>
      <c r="G141" s="109"/>
      <c r="H141" s="103"/>
      <c r="I141" s="104"/>
      <c r="J141" s="103"/>
      <c r="K141" s="104"/>
      <c r="L141" s="103"/>
      <c r="M141" s="104"/>
      <c r="N141" s="103"/>
      <c r="O141" s="104"/>
      <c r="P141" s="106"/>
      <c r="Q141" s="103"/>
      <c r="R141" s="106"/>
      <c r="S141" s="103"/>
      <c r="T141" s="104"/>
      <c r="U141" s="103"/>
      <c r="V141" s="104"/>
      <c r="W141" s="103"/>
      <c r="X141" s="104"/>
      <c r="Y141" s="88"/>
      <c r="Z141" s="103"/>
      <c r="AA141" s="104"/>
      <c r="AB141" s="103"/>
      <c r="AC141" s="104"/>
      <c r="AD141" s="103"/>
      <c r="AE141" s="104"/>
      <c r="AF141" s="103"/>
      <c r="AG141" s="104"/>
      <c r="AH141" s="88"/>
      <c r="AI141" s="103"/>
      <c r="AJ141" s="104"/>
      <c r="AK141" s="103"/>
      <c r="AL141" s="104"/>
      <c r="AM141" s="103"/>
      <c r="AN141" s="104"/>
      <c r="AO141" s="103"/>
      <c r="AP141" s="104"/>
      <c r="AQ141" s="168"/>
      <c r="AR141" s="103"/>
      <c r="AS141" s="104"/>
      <c r="AT141" s="103"/>
      <c r="AU141" s="106"/>
      <c r="AV141" s="103"/>
      <c r="AW141" s="104"/>
      <c r="AX141" s="103"/>
      <c r="AY141" s="104"/>
    </row>
    <row r="142" spans="1:51">
      <c r="A142" s="98"/>
      <c r="B142" s="98"/>
      <c r="C142" s="117"/>
      <c r="D142" s="165"/>
      <c r="E142" s="166"/>
      <c r="F142" s="167"/>
      <c r="G142" s="109"/>
      <c r="H142" s="103"/>
      <c r="I142" s="104"/>
      <c r="J142" s="103"/>
      <c r="K142" s="104"/>
      <c r="L142" s="103"/>
      <c r="M142" s="104"/>
      <c r="N142" s="103"/>
      <c r="O142" s="104"/>
      <c r="P142" s="106"/>
      <c r="Q142" s="103"/>
      <c r="R142" s="106"/>
      <c r="S142" s="103"/>
      <c r="T142" s="104"/>
      <c r="U142" s="103"/>
      <c r="V142" s="104"/>
      <c r="W142" s="103"/>
      <c r="X142" s="104"/>
      <c r="Y142" s="88"/>
      <c r="Z142" s="103"/>
      <c r="AA142" s="104"/>
      <c r="AB142" s="103"/>
      <c r="AC142" s="104"/>
      <c r="AD142" s="103"/>
      <c r="AE142" s="104"/>
      <c r="AF142" s="103"/>
      <c r="AG142" s="104"/>
      <c r="AH142" s="88"/>
      <c r="AI142" s="103"/>
      <c r="AJ142" s="104"/>
      <c r="AK142" s="103"/>
      <c r="AL142" s="104"/>
      <c r="AM142" s="103"/>
      <c r="AN142" s="104"/>
      <c r="AO142" s="103"/>
      <c r="AP142" s="104"/>
      <c r="AQ142" s="168"/>
      <c r="AR142" s="103"/>
      <c r="AS142" s="104"/>
      <c r="AT142" s="103"/>
      <c r="AU142" s="106"/>
      <c r="AV142" s="103"/>
      <c r="AW142" s="104"/>
      <c r="AX142" s="103"/>
      <c r="AY142" s="104"/>
    </row>
    <row r="143" spans="1:51">
      <c r="A143" s="98"/>
      <c r="B143" s="98"/>
      <c r="C143" s="117"/>
      <c r="D143" s="165"/>
      <c r="E143" s="166"/>
      <c r="F143" s="167"/>
      <c r="G143" s="109"/>
      <c r="H143" s="103"/>
      <c r="I143" s="104"/>
      <c r="J143" s="103"/>
      <c r="K143" s="104"/>
      <c r="L143" s="103"/>
      <c r="M143" s="104"/>
      <c r="N143" s="103"/>
      <c r="O143" s="104"/>
      <c r="P143" s="106"/>
      <c r="Q143" s="103"/>
      <c r="R143" s="106"/>
      <c r="S143" s="103"/>
      <c r="T143" s="104"/>
      <c r="U143" s="103"/>
      <c r="V143" s="104"/>
      <c r="W143" s="103"/>
      <c r="X143" s="104"/>
      <c r="Y143" s="88"/>
      <c r="Z143" s="103"/>
      <c r="AA143" s="104"/>
      <c r="AB143" s="103"/>
      <c r="AC143" s="104"/>
      <c r="AD143" s="103"/>
      <c r="AE143" s="104"/>
      <c r="AF143" s="103"/>
      <c r="AG143" s="104"/>
      <c r="AH143" s="88"/>
      <c r="AI143" s="103"/>
      <c r="AJ143" s="104"/>
      <c r="AK143" s="103"/>
      <c r="AL143" s="104"/>
      <c r="AM143" s="103"/>
      <c r="AN143" s="104"/>
      <c r="AO143" s="103"/>
      <c r="AP143" s="104"/>
      <c r="AQ143" s="168"/>
      <c r="AR143" s="103"/>
      <c r="AS143" s="104"/>
      <c r="AT143" s="103"/>
      <c r="AU143" s="106"/>
      <c r="AV143" s="103"/>
      <c r="AW143" s="104"/>
      <c r="AX143" s="103"/>
      <c r="AY143" s="104"/>
    </row>
    <row r="144" spans="1:51">
      <c r="A144" s="98"/>
      <c r="B144" s="98"/>
      <c r="C144" s="117"/>
      <c r="D144" s="165"/>
      <c r="E144" s="166"/>
      <c r="F144" s="167"/>
      <c r="G144" s="133"/>
      <c r="H144" s="103"/>
      <c r="I144" s="104"/>
      <c r="J144" s="103"/>
      <c r="K144" s="104"/>
      <c r="L144" s="103"/>
      <c r="M144" s="104"/>
      <c r="N144" s="103"/>
      <c r="O144" s="104"/>
      <c r="P144" s="106"/>
      <c r="Q144" s="103"/>
      <c r="R144" s="106"/>
      <c r="S144" s="103"/>
      <c r="T144" s="104"/>
      <c r="U144" s="103"/>
      <c r="V144" s="104"/>
      <c r="W144" s="103"/>
      <c r="X144" s="104"/>
      <c r="Y144" s="88"/>
      <c r="Z144" s="103"/>
      <c r="AA144" s="104"/>
      <c r="AB144" s="103"/>
      <c r="AC144" s="104"/>
      <c r="AD144" s="103"/>
      <c r="AE144" s="104"/>
      <c r="AF144" s="103"/>
      <c r="AG144" s="104"/>
      <c r="AH144" s="88"/>
      <c r="AI144" s="103"/>
      <c r="AJ144" s="104"/>
      <c r="AK144" s="103"/>
      <c r="AL144" s="104"/>
      <c r="AM144" s="103"/>
      <c r="AN144" s="104"/>
      <c r="AO144" s="103"/>
      <c r="AP144" s="104"/>
      <c r="AQ144" s="168"/>
      <c r="AR144" s="103"/>
      <c r="AS144" s="104"/>
      <c r="AT144" s="103"/>
      <c r="AU144" s="106"/>
      <c r="AV144" s="103"/>
      <c r="AW144" s="104"/>
      <c r="AX144" s="103"/>
      <c r="AY144" s="104"/>
    </row>
    <row r="145" spans="1:51">
      <c r="A145" s="98"/>
      <c r="B145" s="98"/>
      <c r="C145" s="117"/>
      <c r="D145" s="165"/>
      <c r="E145" s="166"/>
      <c r="F145" s="167"/>
      <c r="G145" s="133"/>
      <c r="H145" s="103"/>
      <c r="I145" s="104"/>
      <c r="J145" s="103"/>
      <c r="K145" s="104"/>
      <c r="L145" s="103"/>
      <c r="M145" s="104"/>
      <c r="N145" s="103"/>
      <c r="O145" s="104"/>
      <c r="P145" s="106"/>
      <c r="Q145" s="103"/>
      <c r="R145" s="106"/>
      <c r="S145" s="103"/>
      <c r="T145" s="104"/>
      <c r="U145" s="103"/>
      <c r="V145" s="104"/>
      <c r="W145" s="103"/>
      <c r="X145" s="104"/>
      <c r="Y145" s="88"/>
      <c r="Z145" s="103"/>
      <c r="AA145" s="104"/>
      <c r="AB145" s="103"/>
      <c r="AC145" s="104"/>
      <c r="AD145" s="103"/>
      <c r="AE145" s="104"/>
      <c r="AF145" s="103"/>
      <c r="AG145" s="104"/>
      <c r="AH145" s="88"/>
      <c r="AI145" s="103"/>
      <c r="AJ145" s="104"/>
      <c r="AK145" s="103"/>
      <c r="AL145" s="104"/>
      <c r="AM145" s="103"/>
      <c r="AN145" s="104"/>
      <c r="AO145" s="103"/>
      <c r="AP145" s="104"/>
      <c r="AQ145" s="168"/>
      <c r="AR145" s="103"/>
      <c r="AS145" s="104"/>
      <c r="AT145" s="103"/>
      <c r="AU145" s="106"/>
      <c r="AV145" s="103"/>
      <c r="AW145" s="104"/>
      <c r="AX145" s="103"/>
      <c r="AY145" s="104"/>
    </row>
    <row r="146" spans="1:51">
      <c r="A146" s="98"/>
      <c r="B146" s="98"/>
      <c r="C146" s="117"/>
      <c r="D146" s="165"/>
      <c r="E146" s="166"/>
      <c r="F146" s="167"/>
      <c r="G146" s="133"/>
      <c r="H146" s="103"/>
      <c r="I146" s="104"/>
      <c r="J146" s="103"/>
      <c r="K146" s="104"/>
      <c r="L146" s="103"/>
      <c r="M146" s="104"/>
      <c r="N146" s="103"/>
      <c r="O146" s="104"/>
      <c r="P146" s="106"/>
      <c r="Q146" s="103"/>
      <c r="R146" s="106"/>
      <c r="S146" s="103"/>
      <c r="T146" s="104"/>
      <c r="U146" s="103"/>
      <c r="V146" s="104"/>
      <c r="W146" s="103"/>
      <c r="X146" s="104"/>
      <c r="Y146" s="88"/>
      <c r="Z146" s="103"/>
      <c r="AA146" s="104"/>
      <c r="AB146" s="103"/>
      <c r="AC146" s="104"/>
      <c r="AD146" s="103"/>
      <c r="AE146" s="104"/>
      <c r="AF146" s="103"/>
      <c r="AG146" s="104"/>
      <c r="AH146" s="88"/>
      <c r="AI146" s="103"/>
      <c r="AJ146" s="104"/>
      <c r="AK146" s="103"/>
      <c r="AL146" s="104"/>
      <c r="AM146" s="103"/>
      <c r="AN146" s="104"/>
      <c r="AO146" s="103"/>
      <c r="AP146" s="104"/>
      <c r="AQ146" s="168"/>
      <c r="AR146" s="103"/>
      <c r="AS146" s="104"/>
      <c r="AT146" s="103"/>
      <c r="AU146" s="106"/>
      <c r="AV146" s="103"/>
      <c r="AW146" s="104"/>
      <c r="AX146" s="103"/>
      <c r="AY146" s="104"/>
    </row>
    <row r="147" spans="1:51">
      <c r="A147" s="98"/>
      <c r="B147" s="98"/>
      <c r="C147" s="117"/>
      <c r="D147" s="165"/>
      <c r="E147" s="166"/>
      <c r="F147" s="167"/>
      <c r="G147" s="133"/>
      <c r="H147" s="103"/>
      <c r="I147" s="104"/>
      <c r="J147" s="103"/>
      <c r="K147" s="104"/>
      <c r="L147" s="103"/>
      <c r="M147" s="104"/>
      <c r="N147" s="103"/>
      <c r="O147" s="104"/>
      <c r="P147" s="106"/>
      <c r="Q147" s="103"/>
      <c r="R147" s="106"/>
      <c r="S147" s="103"/>
      <c r="T147" s="104"/>
      <c r="U147" s="103"/>
      <c r="V147" s="104"/>
      <c r="W147" s="103"/>
      <c r="X147" s="104"/>
      <c r="Y147" s="88"/>
      <c r="Z147" s="103"/>
      <c r="AA147" s="104"/>
      <c r="AB147" s="103"/>
      <c r="AC147" s="104"/>
      <c r="AD147" s="103"/>
      <c r="AE147" s="104"/>
      <c r="AF147" s="103"/>
      <c r="AG147" s="104"/>
      <c r="AH147" s="88"/>
      <c r="AI147" s="103"/>
      <c r="AJ147" s="104"/>
      <c r="AK147" s="103"/>
      <c r="AL147" s="104"/>
      <c r="AM147" s="103"/>
      <c r="AN147" s="104"/>
      <c r="AO147" s="103"/>
      <c r="AP147" s="104"/>
      <c r="AQ147" s="168"/>
      <c r="AR147" s="103"/>
      <c r="AS147" s="104"/>
      <c r="AT147" s="103"/>
      <c r="AU147" s="106"/>
      <c r="AV147" s="103"/>
      <c r="AW147" s="104"/>
      <c r="AX147" s="103"/>
      <c r="AY147" s="104"/>
    </row>
    <row r="148" spans="1:51">
      <c r="A148" s="98"/>
      <c r="B148" s="98"/>
      <c r="C148" s="117"/>
      <c r="D148" s="165"/>
      <c r="E148" s="167"/>
      <c r="F148" s="167"/>
      <c r="G148" s="109"/>
      <c r="H148" s="103"/>
      <c r="I148" s="104"/>
      <c r="J148" s="103"/>
      <c r="K148" s="104"/>
      <c r="L148" s="103"/>
      <c r="M148" s="104"/>
      <c r="N148" s="103"/>
      <c r="O148" s="104"/>
      <c r="P148" s="106"/>
      <c r="Q148" s="103"/>
      <c r="R148" s="106"/>
      <c r="S148" s="103"/>
      <c r="T148" s="104"/>
      <c r="U148" s="103"/>
      <c r="V148" s="104"/>
      <c r="W148" s="103"/>
      <c r="X148" s="104"/>
      <c r="Y148" s="88"/>
      <c r="Z148" s="103"/>
      <c r="AA148" s="104"/>
      <c r="AB148" s="103"/>
      <c r="AC148" s="104"/>
      <c r="AD148" s="103"/>
      <c r="AE148" s="104"/>
      <c r="AF148" s="103"/>
      <c r="AG148" s="104"/>
      <c r="AH148" s="88"/>
      <c r="AI148" s="103"/>
      <c r="AJ148" s="104"/>
      <c r="AK148" s="103"/>
      <c r="AL148" s="104"/>
      <c r="AM148" s="103"/>
      <c r="AN148" s="104"/>
      <c r="AO148" s="103"/>
      <c r="AP148" s="104"/>
      <c r="AQ148" s="168"/>
      <c r="AR148" s="103"/>
      <c r="AS148" s="104"/>
      <c r="AT148" s="103"/>
      <c r="AU148" s="106"/>
      <c r="AV148" s="103"/>
      <c r="AW148" s="104"/>
      <c r="AX148" s="103"/>
      <c r="AY148" s="104"/>
    </row>
    <row r="149" spans="1:51">
      <c r="A149" s="98"/>
      <c r="B149" s="98"/>
      <c r="C149" s="117"/>
      <c r="D149" s="165"/>
      <c r="E149" s="166"/>
      <c r="F149" s="167"/>
      <c r="G149" s="133"/>
      <c r="H149" s="103"/>
      <c r="I149" s="104"/>
      <c r="J149" s="103"/>
      <c r="K149" s="104"/>
      <c r="L149" s="103"/>
      <c r="M149" s="104"/>
      <c r="N149" s="103"/>
      <c r="O149" s="104"/>
      <c r="P149" s="106"/>
      <c r="Q149" s="103"/>
      <c r="R149" s="106"/>
      <c r="S149" s="103"/>
      <c r="T149" s="104"/>
      <c r="U149" s="103"/>
      <c r="V149" s="104"/>
      <c r="W149" s="103"/>
      <c r="X149" s="104"/>
      <c r="Y149" s="88"/>
      <c r="Z149" s="103"/>
      <c r="AA149" s="104"/>
      <c r="AB149" s="103"/>
      <c r="AC149" s="104"/>
      <c r="AD149" s="103"/>
      <c r="AE149" s="104"/>
      <c r="AF149" s="103"/>
      <c r="AG149" s="104"/>
      <c r="AH149" s="88"/>
      <c r="AI149" s="103"/>
      <c r="AJ149" s="104"/>
      <c r="AK149" s="103"/>
      <c r="AL149" s="104"/>
      <c r="AM149" s="103"/>
      <c r="AN149" s="104"/>
      <c r="AO149" s="103"/>
      <c r="AP149" s="104"/>
      <c r="AQ149" s="168"/>
      <c r="AR149" s="103"/>
      <c r="AS149" s="104"/>
      <c r="AT149" s="103"/>
      <c r="AU149" s="106"/>
      <c r="AV149" s="103"/>
      <c r="AW149" s="104"/>
      <c r="AX149" s="103"/>
      <c r="AY149" s="104"/>
    </row>
    <row r="150" spans="1:51">
      <c r="A150" s="98"/>
      <c r="B150" s="98"/>
      <c r="C150" s="117"/>
      <c r="D150" s="165"/>
      <c r="E150" s="166"/>
      <c r="F150" s="167"/>
      <c r="G150" s="133"/>
      <c r="H150" s="103"/>
      <c r="I150" s="104"/>
      <c r="J150" s="103"/>
      <c r="K150" s="104"/>
      <c r="L150" s="103"/>
      <c r="M150" s="104"/>
      <c r="N150" s="103"/>
      <c r="O150" s="104"/>
      <c r="P150" s="106"/>
      <c r="Q150" s="103"/>
      <c r="R150" s="106"/>
      <c r="S150" s="103"/>
      <c r="T150" s="104"/>
      <c r="U150" s="103"/>
      <c r="V150" s="104"/>
      <c r="W150" s="103"/>
      <c r="X150" s="104"/>
      <c r="Y150" s="88"/>
      <c r="Z150" s="103"/>
      <c r="AA150" s="104"/>
      <c r="AB150" s="103"/>
      <c r="AC150" s="104"/>
      <c r="AD150" s="103"/>
      <c r="AE150" s="104"/>
      <c r="AF150" s="103"/>
      <c r="AG150" s="104"/>
      <c r="AH150" s="88"/>
      <c r="AI150" s="103"/>
      <c r="AJ150" s="104"/>
      <c r="AK150" s="103"/>
      <c r="AL150" s="104"/>
      <c r="AM150" s="103"/>
      <c r="AN150" s="104"/>
      <c r="AO150" s="103"/>
      <c r="AP150" s="104"/>
      <c r="AQ150" s="168"/>
      <c r="AR150" s="103"/>
      <c r="AS150" s="104"/>
      <c r="AT150" s="103"/>
      <c r="AU150" s="106"/>
      <c r="AV150" s="103"/>
      <c r="AW150" s="104"/>
      <c r="AX150" s="103"/>
      <c r="AY150" s="104"/>
    </row>
    <row r="151" spans="1:51">
      <c r="A151" s="98"/>
      <c r="B151" s="98"/>
      <c r="C151" s="117"/>
      <c r="D151" s="165"/>
      <c r="E151" s="166"/>
      <c r="F151" s="167"/>
      <c r="G151" s="133"/>
      <c r="H151" s="103"/>
      <c r="I151" s="104"/>
      <c r="J151" s="103"/>
      <c r="K151" s="104"/>
      <c r="L151" s="103"/>
      <c r="M151" s="104"/>
      <c r="N151" s="103"/>
      <c r="O151" s="104"/>
      <c r="P151" s="106"/>
      <c r="Q151" s="103"/>
      <c r="R151" s="106"/>
      <c r="S151" s="103"/>
      <c r="T151" s="104"/>
      <c r="U151" s="103"/>
      <c r="V151" s="104"/>
      <c r="W151" s="103"/>
      <c r="X151" s="104"/>
      <c r="Y151" s="88"/>
      <c r="Z151" s="103"/>
      <c r="AA151" s="104"/>
      <c r="AB151" s="103"/>
      <c r="AC151" s="104"/>
      <c r="AD151" s="103"/>
      <c r="AE151" s="104"/>
      <c r="AF151" s="103"/>
      <c r="AG151" s="104"/>
      <c r="AH151" s="88"/>
      <c r="AI151" s="103"/>
      <c r="AJ151" s="104"/>
      <c r="AK151" s="103"/>
      <c r="AL151" s="104"/>
      <c r="AM151" s="103"/>
      <c r="AN151" s="104"/>
      <c r="AO151" s="103"/>
      <c r="AP151" s="104"/>
      <c r="AQ151" s="168"/>
      <c r="AR151" s="103"/>
      <c r="AS151" s="104"/>
      <c r="AT151" s="103"/>
      <c r="AU151" s="106"/>
      <c r="AV151" s="103"/>
      <c r="AW151" s="104"/>
      <c r="AX151" s="103"/>
      <c r="AY151" s="104"/>
    </row>
    <row r="152" spans="1:51">
      <c r="A152" s="98"/>
      <c r="B152" s="98"/>
      <c r="C152" s="117"/>
      <c r="D152" s="165"/>
      <c r="E152" s="166"/>
      <c r="F152" s="167"/>
      <c r="G152" s="133"/>
      <c r="H152" s="103"/>
      <c r="I152" s="104"/>
      <c r="J152" s="103"/>
      <c r="K152" s="104"/>
      <c r="L152" s="103"/>
      <c r="M152" s="104"/>
      <c r="N152" s="103"/>
      <c r="O152" s="104"/>
      <c r="P152" s="106"/>
      <c r="Q152" s="103"/>
      <c r="R152" s="106"/>
      <c r="S152" s="103"/>
      <c r="T152" s="104"/>
      <c r="U152" s="103"/>
      <c r="V152" s="104"/>
      <c r="W152" s="103"/>
      <c r="X152" s="104"/>
      <c r="Y152" s="88"/>
      <c r="Z152" s="103"/>
      <c r="AA152" s="104"/>
      <c r="AB152" s="103"/>
      <c r="AC152" s="104"/>
      <c r="AD152" s="103"/>
      <c r="AE152" s="104"/>
      <c r="AF152" s="103"/>
      <c r="AG152" s="104"/>
      <c r="AH152" s="88"/>
      <c r="AI152" s="103"/>
      <c r="AJ152" s="104"/>
      <c r="AK152" s="103"/>
      <c r="AL152" s="104"/>
      <c r="AM152" s="103"/>
      <c r="AN152" s="104"/>
      <c r="AO152" s="103"/>
      <c r="AP152" s="104"/>
      <c r="AQ152" s="168"/>
      <c r="AR152" s="103"/>
      <c r="AS152" s="104"/>
      <c r="AT152" s="103"/>
      <c r="AU152" s="106"/>
      <c r="AV152" s="103"/>
      <c r="AW152" s="104"/>
      <c r="AX152" s="103"/>
      <c r="AY152" s="104"/>
    </row>
    <row r="153" spans="1:51">
      <c r="A153" s="98"/>
      <c r="B153" s="98"/>
      <c r="C153" s="117"/>
      <c r="D153" s="165"/>
      <c r="E153" s="166"/>
      <c r="F153" s="167"/>
      <c r="G153" s="133"/>
      <c r="H153" s="103"/>
      <c r="I153" s="104"/>
      <c r="J153" s="103"/>
      <c r="K153" s="104"/>
      <c r="L153" s="103"/>
      <c r="M153" s="104"/>
      <c r="N153" s="103"/>
      <c r="O153" s="104"/>
      <c r="P153" s="106"/>
      <c r="Q153" s="103"/>
      <c r="R153" s="106"/>
      <c r="S153" s="103"/>
      <c r="T153" s="104"/>
      <c r="U153" s="103"/>
      <c r="V153" s="104"/>
      <c r="W153" s="103"/>
      <c r="X153" s="104"/>
      <c r="Y153" s="88"/>
      <c r="Z153" s="103"/>
      <c r="AA153" s="104"/>
      <c r="AB153" s="103"/>
      <c r="AC153" s="104"/>
      <c r="AD153" s="103"/>
      <c r="AE153" s="104"/>
      <c r="AF153" s="103"/>
      <c r="AG153" s="104"/>
      <c r="AH153" s="88"/>
      <c r="AI153" s="103"/>
      <c r="AJ153" s="104"/>
      <c r="AK153" s="103"/>
      <c r="AL153" s="104"/>
      <c r="AM153" s="103"/>
      <c r="AN153" s="104"/>
      <c r="AO153" s="103"/>
      <c r="AP153" s="104"/>
      <c r="AQ153" s="168"/>
      <c r="AR153" s="103"/>
      <c r="AS153" s="104"/>
      <c r="AT153" s="103"/>
      <c r="AU153" s="106"/>
      <c r="AV153" s="103"/>
      <c r="AW153" s="104"/>
      <c r="AX153" s="103"/>
      <c r="AY153" s="104"/>
    </row>
    <row r="154" spans="1:51">
      <c r="A154" s="98"/>
      <c r="B154" s="98"/>
      <c r="C154" s="117"/>
      <c r="D154" s="165"/>
      <c r="E154" s="167"/>
      <c r="F154" s="167"/>
      <c r="G154" s="109"/>
      <c r="H154" s="103"/>
      <c r="I154" s="104"/>
      <c r="J154" s="103"/>
      <c r="K154" s="104"/>
      <c r="L154" s="103"/>
      <c r="M154" s="104"/>
      <c r="N154" s="103"/>
      <c r="O154" s="104"/>
      <c r="P154" s="106"/>
      <c r="Q154" s="103"/>
      <c r="R154" s="106"/>
      <c r="S154" s="103"/>
      <c r="T154" s="104"/>
      <c r="U154" s="103"/>
      <c r="V154" s="104"/>
      <c r="W154" s="103"/>
      <c r="X154" s="104"/>
      <c r="Y154" s="88"/>
      <c r="Z154" s="103"/>
      <c r="AA154" s="104"/>
      <c r="AB154" s="103"/>
      <c r="AC154" s="104"/>
      <c r="AD154" s="103"/>
      <c r="AE154" s="104"/>
      <c r="AF154" s="103"/>
      <c r="AG154" s="104"/>
      <c r="AH154" s="88"/>
      <c r="AI154" s="103"/>
      <c r="AJ154" s="104"/>
      <c r="AK154" s="103"/>
      <c r="AL154" s="104"/>
      <c r="AM154" s="103"/>
      <c r="AN154" s="104"/>
      <c r="AO154" s="103"/>
      <c r="AP154" s="104"/>
      <c r="AQ154" s="168"/>
      <c r="AR154" s="103"/>
      <c r="AS154" s="104"/>
      <c r="AT154" s="103"/>
      <c r="AU154" s="106"/>
      <c r="AV154" s="103"/>
      <c r="AW154" s="104"/>
      <c r="AX154" s="103"/>
      <c r="AY154" s="104"/>
    </row>
    <row r="155" spans="1:51">
      <c r="A155" s="98"/>
      <c r="B155" s="98"/>
      <c r="C155" s="117"/>
      <c r="D155" s="165"/>
      <c r="E155" s="166"/>
      <c r="F155" s="167"/>
      <c r="G155" s="133"/>
      <c r="H155" s="103"/>
      <c r="I155" s="104"/>
      <c r="J155" s="103"/>
      <c r="K155" s="104"/>
      <c r="L155" s="103"/>
      <c r="M155" s="104"/>
      <c r="N155" s="103"/>
      <c r="O155" s="104"/>
      <c r="P155" s="106"/>
      <c r="Q155" s="103"/>
      <c r="R155" s="106"/>
      <c r="S155" s="103"/>
      <c r="T155" s="104"/>
      <c r="U155" s="103"/>
      <c r="V155" s="104"/>
      <c r="W155" s="103"/>
      <c r="X155" s="104"/>
      <c r="Y155" s="88"/>
      <c r="Z155" s="103"/>
      <c r="AA155" s="104"/>
      <c r="AB155" s="103"/>
      <c r="AC155" s="104"/>
      <c r="AD155" s="103"/>
      <c r="AE155" s="104"/>
      <c r="AF155" s="103"/>
      <c r="AG155" s="104"/>
      <c r="AH155" s="88"/>
      <c r="AI155" s="103"/>
      <c r="AJ155" s="104"/>
      <c r="AK155" s="103"/>
      <c r="AL155" s="104"/>
      <c r="AM155" s="103"/>
      <c r="AN155" s="104"/>
      <c r="AO155" s="103"/>
      <c r="AP155" s="104"/>
      <c r="AQ155" s="168"/>
      <c r="AR155" s="103"/>
      <c r="AS155" s="104"/>
      <c r="AT155" s="103"/>
      <c r="AU155" s="106"/>
      <c r="AV155" s="103"/>
      <c r="AW155" s="104"/>
      <c r="AX155" s="103"/>
      <c r="AY155" s="104"/>
    </row>
    <row r="156" spans="1:51">
      <c r="A156" s="98"/>
      <c r="B156" s="98"/>
      <c r="C156" s="99"/>
      <c r="D156" s="165"/>
      <c r="E156" s="166"/>
      <c r="F156" s="167"/>
      <c r="G156" s="133"/>
      <c r="H156" s="103"/>
      <c r="I156" s="104"/>
      <c r="J156" s="103"/>
      <c r="K156" s="104"/>
      <c r="L156" s="103"/>
      <c r="M156" s="104"/>
      <c r="N156" s="103"/>
      <c r="O156" s="104"/>
      <c r="P156" s="106"/>
      <c r="Q156" s="103"/>
      <c r="R156" s="106"/>
      <c r="S156" s="103"/>
      <c r="T156" s="104"/>
      <c r="U156" s="103"/>
      <c r="V156" s="104"/>
      <c r="W156" s="103"/>
      <c r="X156" s="104"/>
      <c r="Y156" s="88"/>
      <c r="Z156" s="103"/>
      <c r="AA156" s="104"/>
      <c r="AB156" s="103"/>
      <c r="AC156" s="104"/>
      <c r="AD156" s="103"/>
      <c r="AE156" s="104"/>
      <c r="AF156" s="103"/>
      <c r="AG156" s="104"/>
      <c r="AH156" s="88"/>
      <c r="AI156" s="103"/>
      <c r="AJ156" s="104"/>
      <c r="AK156" s="103"/>
      <c r="AL156" s="104"/>
      <c r="AM156" s="103"/>
      <c r="AN156" s="104"/>
      <c r="AO156" s="103"/>
      <c r="AP156" s="104"/>
      <c r="AQ156" s="168"/>
      <c r="AR156" s="103"/>
      <c r="AS156" s="104"/>
      <c r="AT156" s="103"/>
      <c r="AU156" s="106"/>
      <c r="AV156" s="103"/>
      <c r="AW156" s="104"/>
      <c r="AX156" s="103"/>
      <c r="AY156" s="104"/>
    </row>
    <row r="157" spans="1:51">
      <c r="A157" s="98"/>
      <c r="B157" s="98"/>
      <c r="C157" s="99"/>
      <c r="D157" s="165"/>
      <c r="E157" s="166"/>
      <c r="F157" s="167"/>
      <c r="G157" s="133"/>
      <c r="H157" s="103"/>
      <c r="I157" s="104"/>
      <c r="J157" s="103"/>
      <c r="K157" s="104"/>
      <c r="L157" s="103"/>
      <c r="M157" s="104"/>
      <c r="N157" s="103"/>
      <c r="O157" s="104"/>
      <c r="P157" s="106"/>
      <c r="Q157" s="103"/>
      <c r="R157" s="106"/>
      <c r="S157" s="103"/>
      <c r="T157" s="104"/>
      <c r="U157" s="103"/>
      <c r="V157" s="104"/>
      <c r="W157" s="103"/>
      <c r="X157" s="104"/>
      <c r="Y157" s="88"/>
      <c r="Z157" s="103"/>
      <c r="AA157" s="104"/>
      <c r="AB157" s="103"/>
      <c r="AC157" s="104"/>
      <c r="AD157" s="103"/>
      <c r="AE157" s="104"/>
      <c r="AF157" s="103"/>
      <c r="AG157" s="104"/>
      <c r="AH157" s="88"/>
      <c r="AI157" s="103"/>
      <c r="AJ157" s="104"/>
      <c r="AK157" s="103"/>
      <c r="AL157" s="104"/>
      <c r="AM157" s="103"/>
      <c r="AN157" s="104"/>
      <c r="AO157" s="103"/>
      <c r="AP157" s="104"/>
      <c r="AQ157" s="168"/>
      <c r="AR157" s="103"/>
      <c r="AS157" s="104"/>
      <c r="AT157" s="103"/>
      <c r="AU157" s="106"/>
      <c r="AV157" s="103"/>
      <c r="AW157" s="104"/>
      <c r="AX157" s="103"/>
      <c r="AY157" s="104"/>
    </row>
    <row r="158" spans="1:51">
      <c r="A158" s="98"/>
      <c r="B158" s="98"/>
      <c r="C158" s="99"/>
      <c r="D158" s="165"/>
      <c r="E158" s="166"/>
      <c r="F158" s="167"/>
      <c r="G158" s="109"/>
      <c r="H158" s="103"/>
      <c r="I158" s="104"/>
      <c r="J158" s="103"/>
      <c r="K158" s="104"/>
      <c r="L158" s="103"/>
      <c r="M158" s="104"/>
      <c r="N158" s="103"/>
      <c r="O158" s="104"/>
      <c r="P158" s="106"/>
      <c r="Q158" s="103"/>
      <c r="R158" s="106"/>
      <c r="S158" s="103"/>
      <c r="T158" s="104"/>
      <c r="U158" s="103"/>
      <c r="V158" s="104"/>
      <c r="W158" s="103"/>
      <c r="X158" s="104"/>
      <c r="Y158" s="88"/>
      <c r="Z158" s="103"/>
      <c r="AA158" s="104"/>
      <c r="AB158" s="103"/>
      <c r="AC158" s="104"/>
      <c r="AD158" s="103"/>
      <c r="AE158" s="104"/>
      <c r="AF158" s="103"/>
      <c r="AG158" s="104"/>
      <c r="AH158" s="88"/>
      <c r="AI158" s="103"/>
      <c r="AJ158" s="104"/>
      <c r="AK158" s="103"/>
      <c r="AL158" s="104"/>
      <c r="AM158" s="103"/>
      <c r="AN158" s="104"/>
      <c r="AO158" s="103"/>
      <c r="AP158" s="104"/>
      <c r="AQ158" s="168"/>
      <c r="AR158" s="103"/>
      <c r="AS158" s="104"/>
      <c r="AT158" s="103"/>
      <c r="AU158" s="106"/>
      <c r="AV158" s="103"/>
      <c r="AW158" s="104"/>
      <c r="AX158" s="103"/>
      <c r="AY158" s="104"/>
    </row>
    <row r="159" spans="1:51">
      <c r="A159" s="98"/>
      <c r="B159" s="164"/>
      <c r="C159" s="99"/>
      <c r="D159" s="165"/>
      <c r="E159" s="170"/>
      <c r="F159" s="167"/>
      <c r="G159" s="109"/>
      <c r="H159" s="171"/>
      <c r="I159" s="104"/>
      <c r="J159" s="103"/>
      <c r="K159" s="104"/>
      <c r="L159" s="103"/>
      <c r="M159" s="104"/>
      <c r="N159" s="103"/>
      <c r="O159" s="104"/>
      <c r="P159" s="106"/>
      <c r="Q159" s="103"/>
      <c r="R159" s="106"/>
      <c r="S159" s="103"/>
      <c r="T159" s="104"/>
      <c r="U159" s="103"/>
      <c r="V159" s="104"/>
      <c r="W159" s="103"/>
      <c r="X159" s="104"/>
      <c r="Y159" s="88"/>
      <c r="Z159" s="103"/>
      <c r="AA159" s="104"/>
      <c r="AB159" s="103"/>
      <c r="AC159" s="104"/>
      <c r="AD159" s="103"/>
      <c r="AE159" s="104"/>
      <c r="AF159" s="103"/>
      <c r="AG159" s="104"/>
      <c r="AH159" s="88"/>
      <c r="AI159" s="103"/>
      <c r="AJ159" s="104"/>
      <c r="AK159" s="103"/>
      <c r="AL159" s="104"/>
      <c r="AM159" s="103"/>
      <c r="AN159" s="104"/>
      <c r="AO159" s="103"/>
      <c r="AP159" s="104"/>
      <c r="AQ159" s="168"/>
      <c r="AR159" s="103"/>
      <c r="AS159" s="104"/>
      <c r="AT159" s="103"/>
      <c r="AU159" s="106"/>
      <c r="AV159" s="103"/>
      <c r="AW159" s="104"/>
      <c r="AX159" s="103"/>
      <c r="AY159" s="104"/>
    </row>
    <row r="160" spans="1:51">
      <c r="A160" s="98"/>
      <c r="B160" s="98"/>
      <c r="C160" s="99"/>
      <c r="D160" s="165"/>
      <c r="E160" s="170"/>
      <c r="F160" s="167"/>
      <c r="G160" s="109"/>
      <c r="H160" s="103"/>
      <c r="I160" s="104"/>
      <c r="J160" s="103"/>
      <c r="K160" s="104"/>
      <c r="L160" s="103"/>
      <c r="M160" s="104"/>
      <c r="N160" s="103"/>
      <c r="O160" s="104"/>
      <c r="P160" s="106"/>
      <c r="Q160" s="103"/>
      <c r="R160" s="106"/>
      <c r="S160" s="103"/>
      <c r="T160" s="104"/>
      <c r="U160" s="103"/>
      <c r="V160" s="104"/>
      <c r="W160" s="103"/>
      <c r="X160" s="104"/>
      <c r="Y160" s="88"/>
      <c r="Z160" s="103"/>
      <c r="AA160" s="104"/>
      <c r="AB160" s="103"/>
      <c r="AC160" s="104"/>
      <c r="AD160" s="103"/>
      <c r="AE160" s="104"/>
      <c r="AF160" s="103"/>
      <c r="AG160" s="104"/>
      <c r="AH160" s="88"/>
      <c r="AI160" s="103"/>
      <c r="AJ160" s="104"/>
      <c r="AK160" s="103"/>
      <c r="AL160" s="104"/>
      <c r="AM160" s="103"/>
      <c r="AN160" s="104"/>
      <c r="AO160" s="103"/>
      <c r="AP160" s="104"/>
      <c r="AQ160" s="168"/>
      <c r="AR160" s="103"/>
      <c r="AS160" s="104"/>
      <c r="AT160" s="103"/>
      <c r="AU160" s="106"/>
      <c r="AV160" s="103"/>
      <c r="AW160" s="104"/>
      <c r="AX160" s="103"/>
      <c r="AY160" s="104"/>
    </row>
    <row r="161" spans="1:51">
      <c r="A161" s="98"/>
      <c r="B161" s="98"/>
      <c r="C161" s="99"/>
      <c r="D161" s="165"/>
      <c r="E161" s="166"/>
      <c r="F161" s="167"/>
      <c r="G161" s="133"/>
      <c r="H161" s="103"/>
      <c r="I161" s="104"/>
      <c r="J161" s="103"/>
      <c r="K161" s="104"/>
      <c r="L161" s="103"/>
      <c r="M161" s="104"/>
      <c r="N161" s="103"/>
      <c r="O161" s="104"/>
      <c r="P161" s="106"/>
      <c r="Q161" s="103"/>
      <c r="R161" s="106"/>
      <c r="S161" s="103"/>
      <c r="T161" s="104"/>
      <c r="U161" s="103"/>
      <c r="V161" s="104"/>
      <c r="W161" s="103"/>
      <c r="X161" s="104"/>
      <c r="Y161" s="88"/>
      <c r="Z161" s="103"/>
      <c r="AA161" s="104"/>
      <c r="AB161" s="103"/>
      <c r="AC161" s="104"/>
      <c r="AD161" s="103"/>
      <c r="AE161" s="104"/>
      <c r="AF161" s="103"/>
      <c r="AG161" s="104"/>
      <c r="AH161" s="88"/>
      <c r="AI161" s="103"/>
      <c r="AJ161" s="104"/>
      <c r="AK161" s="103"/>
      <c r="AL161" s="104"/>
      <c r="AM161" s="103"/>
      <c r="AN161" s="104"/>
      <c r="AO161" s="103"/>
      <c r="AP161" s="104"/>
      <c r="AQ161" s="168"/>
      <c r="AR161" s="103"/>
      <c r="AS161" s="104"/>
      <c r="AT161" s="103"/>
      <c r="AU161" s="106"/>
      <c r="AV161" s="103"/>
      <c r="AW161" s="104"/>
      <c r="AX161" s="103"/>
      <c r="AY161" s="104"/>
    </row>
    <row r="162" spans="1:51">
      <c r="A162" s="98"/>
      <c r="B162" s="98"/>
      <c r="C162" s="99"/>
      <c r="D162" s="165"/>
      <c r="E162" s="166"/>
      <c r="F162" s="167"/>
      <c r="G162" s="109"/>
      <c r="H162" s="103"/>
      <c r="I162" s="104"/>
      <c r="J162" s="103"/>
      <c r="K162" s="104"/>
      <c r="L162" s="103"/>
      <c r="M162" s="104"/>
      <c r="N162" s="103"/>
      <c r="O162" s="104"/>
      <c r="P162" s="106"/>
      <c r="Q162" s="103"/>
      <c r="R162" s="106"/>
      <c r="S162" s="103"/>
      <c r="T162" s="104"/>
      <c r="U162" s="103"/>
      <c r="V162" s="104"/>
      <c r="W162" s="103"/>
      <c r="X162" s="104"/>
      <c r="Y162" s="88"/>
      <c r="Z162" s="103"/>
      <c r="AA162" s="104"/>
      <c r="AB162" s="103"/>
      <c r="AC162" s="104"/>
      <c r="AD162" s="103"/>
      <c r="AE162" s="104"/>
      <c r="AF162" s="103"/>
      <c r="AG162" s="104"/>
      <c r="AH162" s="88"/>
      <c r="AI162" s="103"/>
      <c r="AJ162" s="104"/>
      <c r="AK162" s="103"/>
      <c r="AL162" s="104"/>
      <c r="AM162" s="103"/>
      <c r="AN162" s="104"/>
      <c r="AO162" s="103"/>
      <c r="AP162" s="104"/>
      <c r="AQ162" s="168"/>
      <c r="AR162" s="103"/>
      <c r="AS162" s="104"/>
      <c r="AT162" s="103"/>
      <c r="AU162" s="106"/>
      <c r="AV162" s="103"/>
      <c r="AW162" s="104"/>
      <c r="AX162" s="103"/>
      <c r="AY162" s="104"/>
    </row>
    <row r="163" spans="1:51">
      <c r="A163" s="98"/>
      <c r="B163" s="98"/>
      <c r="C163" s="99"/>
      <c r="D163" s="165"/>
      <c r="E163" s="170"/>
      <c r="F163" s="167"/>
      <c r="G163" s="109"/>
      <c r="H163" s="103"/>
      <c r="I163" s="104"/>
      <c r="J163" s="103"/>
      <c r="K163" s="104"/>
      <c r="L163" s="103"/>
      <c r="M163" s="104"/>
      <c r="N163" s="103"/>
      <c r="O163" s="104"/>
      <c r="P163" s="106"/>
      <c r="Q163" s="103"/>
      <c r="R163" s="106"/>
      <c r="S163" s="103"/>
      <c r="T163" s="104"/>
      <c r="U163" s="103"/>
      <c r="V163" s="104"/>
      <c r="W163" s="103"/>
      <c r="X163" s="104"/>
      <c r="Y163" s="88"/>
      <c r="Z163" s="103"/>
      <c r="AA163" s="104"/>
      <c r="AB163" s="103"/>
      <c r="AC163" s="104"/>
      <c r="AD163" s="103"/>
      <c r="AE163" s="104"/>
      <c r="AF163" s="103"/>
      <c r="AG163" s="104"/>
      <c r="AH163" s="88"/>
      <c r="AI163" s="103"/>
      <c r="AJ163" s="104"/>
      <c r="AK163" s="103"/>
      <c r="AL163" s="104"/>
      <c r="AM163" s="103"/>
      <c r="AN163" s="104"/>
      <c r="AO163" s="103"/>
      <c r="AP163" s="104"/>
      <c r="AQ163" s="168"/>
      <c r="AR163" s="103"/>
      <c r="AS163" s="104"/>
      <c r="AT163" s="103"/>
      <c r="AU163" s="106"/>
      <c r="AV163" s="103"/>
      <c r="AW163" s="104"/>
      <c r="AX163" s="103"/>
      <c r="AY163" s="104"/>
    </row>
    <row r="164" spans="1:51">
      <c r="A164" s="98"/>
      <c r="B164" s="98"/>
      <c r="C164" s="99"/>
      <c r="D164" s="165"/>
      <c r="E164" s="170"/>
      <c r="F164" s="167"/>
      <c r="G164" s="109"/>
      <c r="H164" s="103"/>
      <c r="I164" s="104"/>
      <c r="J164" s="103"/>
      <c r="K164" s="104"/>
      <c r="L164" s="103"/>
      <c r="M164" s="104"/>
      <c r="N164" s="103"/>
      <c r="O164" s="104"/>
      <c r="P164" s="106"/>
      <c r="Q164" s="103"/>
      <c r="R164" s="106"/>
      <c r="S164" s="103"/>
      <c r="T164" s="104"/>
      <c r="U164" s="103"/>
      <c r="V164" s="104"/>
      <c r="W164" s="103"/>
      <c r="X164" s="104"/>
      <c r="Y164" s="88"/>
      <c r="Z164" s="103"/>
      <c r="AA164" s="104"/>
      <c r="AB164" s="103"/>
      <c r="AC164" s="104"/>
      <c r="AD164" s="103"/>
      <c r="AE164" s="104"/>
      <c r="AF164" s="103"/>
      <c r="AG164" s="104"/>
      <c r="AH164" s="88"/>
      <c r="AI164" s="103"/>
      <c r="AJ164" s="104"/>
      <c r="AK164" s="103"/>
      <c r="AL164" s="104"/>
      <c r="AM164" s="103"/>
      <c r="AN164" s="104"/>
      <c r="AO164" s="103"/>
      <c r="AP164" s="104"/>
      <c r="AQ164" s="168"/>
      <c r="AR164" s="103"/>
      <c r="AS164" s="104"/>
      <c r="AT164" s="103"/>
      <c r="AU164" s="106"/>
      <c r="AV164" s="103"/>
      <c r="AW164" s="104"/>
      <c r="AX164" s="103"/>
      <c r="AY164" s="104"/>
    </row>
    <row r="165" spans="1:51">
      <c r="A165" s="98"/>
      <c r="B165" s="98"/>
      <c r="C165" s="99"/>
      <c r="D165" s="165"/>
      <c r="E165" s="170"/>
      <c r="F165" s="167"/>
      <c r="G165" s="109"/>
      <c r="H165" s="103"/>
      <c r="I165" s="104"/>
      <c r="J165" s="103"/>
      <c r="K165" s="104"/>
      <c r="L165" s="103"/>
      <c r="M165" s="104"/>
      <c r="N165" s="103"/>
      <c r="O165" s="104"/>
      <c r="P165" s="106"/>
      <c r="Q165" s="103"/>
      <c r="R165" s="106"/>
      <c r="S165" s="103"/>
      <c r="T165" s="104"/>
      <c r="U165" s="103"/>
      <c r="V165" s="104"/>
      <c r="W165" s="103"/>
      <c r="X165" s="104"/>
      <c r="Y165" s="88"/>
      <c r="Z165" s="103"/>
      <c r="AA165" s="104"/>
      <c r="AB165" s="103"/>
      <c r="AC165" s="104"/>
      <c r="AD165" s="103"/>
      <c r="AE165" s="104"/>
      <c r="AF165" s="103"/>
      <c r="AG165" s="104"/>
      <c r="AH165" s="88"/>
      <c r="AI165" s="103"/>
      <c r="AJ165" s="104"/>
      <c r="AK165" s="103"/>
      <c r="AL165" s="104"/>
      <c r="AM165" s="103"/>
      <c r="AN165" s="104"/>
      <c r="AO165" s="103"/>
      <c r="AP165" s="104"/>
      <c r="AQ165" s="168"/>
      <c r="AR165" s="103"/>
      <c r="AS165" s="104"/>
      <c r="AT165" s="103"/>
      <c r="AU165" s="106"/>
      <c r="AV165" s="103"/>
      <c r="AW165" s="104"/>
      <c r="AX165" s="103"/>
      <c r="AY165" s="104"/>
    </row>
    <row r="166" spans="1:51">
      <c r="A166" s="98"/>
      <c r="B166" s="98"/>
      <c r="C166" s="99"/>
      <c r="D166" s="165"/>
      <c r="E166" s="170"/>
      <c r="F166" s="167"/>
      <c r="G166" s="109"/>
      <c r="H166" s="103"/>
      <c r="I166" s="104"/>
      <c r="J166" s="103"/>
      <c r="K166" s="104"/>
      <c r="L166" s="103"/>
      <c r="M166" s="104"/>
      <c r="N166" s="103"/>
      <c r="O166" s="104"/>
      <c r="P166" s="106"/>
      <c r="Q166" s="103"/>
      <c r="R166" s="106"/>
      <c r="S166" s="103"/>
      <c r="T166" s="104"/>
      <c r="U166" s="103"/>
      <c r="V166" s="104"/>
      <c r="W166" s="103"/>
      <c r="X166" s="104"/>
      <c r="Y166" s="88"/>
      <c r="Z166" s="103"/>
      <c r="AA166" s="104"/>
      <c r="AB166" s="103"/>
      <c r="AC166" s="104"/>
      <c r="AD166" s="103"/>
      <c r="AE166" s="104"/>
      <c r="AF166" s="103"/>
      <c r="AG166" s="104"/>
      <c r="AH166" s="88"/>
      <c r="AI166" s="103"/>
      <c r="AJ166" s="104"/>
      <c r="AK166" s="103"/>
      <c r="AL166" s="104"/>
      <c r="AM166" s="103"/>
      <c r="AN166" s="104"/>
      <c r="AO166" s="103"/>
      <c r="AP166" s="104"/>
      <c r="AQ166" s="168"/>
      <c r="AR166" s="103"/>
      <c r="AS166" s="104"/>
      <c r="AT166" s="103"/>
      <c r="AU166" s="106"/>
      <c r="AV166" s="103"/>
      <c r="AW166" s="104"/>
      <c r="AX166" s="103"/>
      <c r="AY166" s="104"/>
    </row>
    <row r="167" spans="1:51">
      <c r="A167" s="98"/>
      <c r="B167" s="98"/>
      <c r="C167" s="99"/>
      <c r="D167" s="165"/>
      <c r="E167" s="170"/>
      <c r="F167" s="167"/>
      <c r="G167" s="109"/>
      <c r="H167" s="103"/>
      <c r="I167" s="104"/>
      <c r="J167" s="103"/>
      <c r="K167" s="104"/>
      <c r="L167" s="103"/>
      <c r="M167" s="104"/>
      <c r="N167" s="103"/>
      <c r="O167" s="104"/>
      <c r="P167" s="106"/>
      <c r="Q167" s="103"/>
      <c r="R167" s="106"/>
      <c r="S167" s="103"/>
      <c r="T167" s="104"/>
      <c r="U167" s="103"/>
      <c r="V167" s="104"/>
      <c r="W167" s="103"/>
      <c r="X167" s="104"/>
      <c r="Y167" s="88"/>
      <c r="Z167" s="103"/>
      <c r="AA167" s="104"/>
      <c r="AB167" s="103"/>
      <c r="AC167" s="104"/>
      <c r="AD167" s="103"/>
      <c r="AE167" s="104"/>
      <c r="AF167" s="103"/>
      <c r="AG167" s="104"/>
      <c r="AH167" s="88"/>
      <c r="AI167" s="103"/>
      <c r="AJ167" s="104"/>
      <c r="AK167" s="103"/>
      <c r="AL167" s="104"/>
      <c r="AM167" s="103"/>
      <c r="AN167" s="104"/>
      <c r="AO167" s="103"/>
      <c r="AP167" s="104"/>
      <c r="AQ167" s="168"/>
      <c r="AR167" s="103"/>
      <c r="AS167" s="104"/>
      <c r="AT167" s="103"/>
      <c r="AU167" s="106"/>
      <c r="AV167" s="103"/>
      <c r="AW167" s="104"/>
      <c r="AX167" s="103"/>
      <c r="AY167" s="104"/>
    </row>
    <row r="168" spans="1:51">
      <c r="A168" s="98"/>
      <c r="B168" s="98"/>
      <c r="C168" s="99"/>
      <c r="D168" s="165"/>
      <c r="E168" s="170"/>
      <c r="F168" s="167"/>
      <c r="G168" s="109"/>
      <c r="H168" s="103"/>
      <c r="I168" s="104"/>
      <c r="J168" s="103"/>
      <c r="K168" s="104"/>
      <c r="L168" s="103"/>
      <c r="M168" s="104"/>
      <c r="N168" s="103"/>
      <c r="O168" s="104"/>
      <c r="P168" s="106"/>
      <c r="Q168" s="103"/>
      <c r="R168" s="106"/>
      <c r="S168" s="103"/>
      <c r="T168" s="104"/>
      <c r="U168" s="103"/>
      <c r="V168" s="104"/>
      <c r="W168" s="103"/>
      <c r="X168" s="104"/>
      <c r="Y168" s="88"/>
      <c r="Z168" s="103"/>
      <c r="AA168" s="104"/>
      <c r="AB168" s="103"/>
      <c r="AC168" s="104"/>
      <c r="AD168" s="103"/>
      <c r="AE168" s="104"/>
      <c r="AF168" s="103"/>
      <c r="AG168" s="104"/>
      <c r="AH168" s="88"/>
      <c r="AI168" s="103"/>
      <c r="AJ168" s="104"/>
      <c r="AK168" s="103"/>
      <c r="AL168" s="104"/>
      <c r="AM168" s="103"/>
      <c r="AN168" s="104"/>
      <c r="AO168" s="103"/>
      <c r="AP168" s="104"/>
      <c r="AQ168" s="168"/>
      <c r="AR168" s="103"/>
      <c r="AS168" s="104"/>
      <c r="AT168" s="103"/>
      <c r="AU168" s="106"/>
      <c r="AV168" s="103"/>
      <c r="AW168" s="104"/>
      <c r="AX168" s="103"/>
      <c r="AY168" s="104"/>
    </row>
    <row r="169" spans="1:51">
      <c r="A169" s="98"/>
      <c r="B169" s="98"/>
      <c r="C169" s="99"/>
      <c r="D169" s="165"/>
      <c r="E169" s="170"/>
      <c r="F169" s="167"/>
      <c r="G169" s="133"/>
      <c r="H169" s="103"/>
      <c r="I169" s="104"/>
      <c r="J169" s="103"/>
      <c r="K169" s="104"/>
      <c r="L169" s="103"/>
      <c r="M169" s="104"/>
      <c r="N169" s="103"/>
      <c r="O169" s="104"/>
      <c r="P169" s="106"/>
      <c r="Q169" s="103"/>
      <c r="R169" s="106"/>
      <c r="S169" s="103"/>
      <c r="T169" s="104"/>
      <c r="U169" s="103"/>
      <c r="V169" s="104"/>
      <c r="W169" s="103"/>
      <c r="X169" s="104"/>
      <c r="Y169" s="88"/>
      <c r="Z169" s="103"/>
      <c r="AA169" s="104"/>
      <c r="AB169" s="103"/>
      <c r="AC169" s="104"/>
      <c r="AD169" s="103"/>
      <c r="AE169" s="104"/>
      <c r="AF169" s="103"/>
      <c r="AG169" s="104"/>
      <c r="AH169" s="88"/>
      <c r="AI169" s="103"/>
      <c r="AJ169" s="104"/>
      <c r="AK169" s="103"/>
      <c r="AL169" s="104"/>
      <c r="AM169" s="103"/>
      <c r="AN169" s="104"/>
      <c r="AO169" s="103"/>
      <c r="AP169" s="104"/>
      <c r="AQ169" s="168"/>
      <c r="AR169" s="103"/>
      <c r="AS169" s="104"/>
      <c r="AT169" s="103"/>
      <c r="AU169" s="106"/>
      <c r="AV169" s="103"/>
      <c r="AW169" s="104"/>
      <c r="AX169" s="103"/>
      <c r="AY169" s="104"/>
    </row>
    <row r="170" spans="1:51">
      <c r="A170" s="98"/>
      <c r="B170" s="98"/>
      <c r="C170" s="99"/>
      <c r="D170" s="165"/>
      <c r="E170" s="170"/>
      <c r="F170" s="167"/>
      <c r="G170" s="133"/>
      <c r="H170" s="103"/>
      <c r="I170" s="104"/>
      <c r="J170" s="103"/>
      <c r="K170" s="104"/>
      <c r="L170" s="103"/>
      <c r="M170" s="104"/>
      <c r="N170" s="103"/>
      <c r="O170" s="104"/>
      <c r="P170" s="106"/>
      <c r="Q170" s="103"/>
      <c r="R170" s="106"/>
      <c r="S170" s="103"/>
      <c r="T170" s="104"/>
      <c r="U170" s="103"/>
      <c r="V170" s="104"/>
      <c r="W170" s="103"/>
      <c r="X170" s="104"/>
      <c r="Y170" s="88"/>
      <c r="Z170" s="103"/>
      <c r="AA170" s="104"/>
      <c r="AB170" s="103"/>
      <c r="AC170" s="104"/>
      <c r="AD170" s="103"/>
      <c r="AE170" s="104"/>
      <c r="AF170" s="103"/>
      <c r="AG170" s="104"/>
      <c r="AH170" s="88"/>
      <c r="AI170" s="103"/>
      <c r="AJ170" s="104"/>
      <c r="AK170" s="103"/>
      <c r="AL170" s="104"/>
      <c r="AM170" s="103"/>
      <c r="AN170" s="104"/>
      <c r="AO170" s="103"/>
      <c r="AP170" s="104"/>
      <c r="AQ170" s="168"/>
      <c r="AR170" s="103"/>
      <c r="AS170" s="104"/>
      <c r="AT170" s="103"/>
      <c r="AU170" s="106"/>
      <c r="AV170" s="103"/>
      <c r="AW170" s="104"/>
      <c r="AX170" s="103"/>
      <c r="AY170" s="104"/>
    </row>
    <row r="171" spans="1:51">
      <c r="A171" s="98"/>
      <c r="B171" s="98"/>
      <c r="C171" s="99"/>
      <c r="D171" s="165"/>
      <c r="E171" s="170"/>
      <c r="F171" s="167"/>
      <c r="G171" s="109"/>
      <c r="H171" s="103"/>
      <c r="I171" s="104"/>
      <c r="J171" s="103"/>
      <c r="K171" s="104"/>
      <c r="L171" s="103"/>
      <c r="M171" s="104"/>
      <c r="N171" s="103"/>
      <c r="O171" s="104"/>
      <c r="P171" s="106"/>
      <c r="Q171" s="103"/>
      <c r="R171" s="106"/>
      <c r="S171" s="103"/>
      <c r="T171" s="104"/>
      <c r="U171" s="103"/>
      <c r="V171" s="104"/>
      <c r="W171" s="103"/>
      <c r="X171" s="104"/>
      <c r="Y171" s="88"/>
      <c r="Z171" s="103"/>
      <c r="AA171" s="104"/>
      <c r="AB171" s="103"/>
      <c r="AC171" s="104"/>
      <c r="AD171" s="103"/>
      <c r="AE171" s="104"/>
      <c r="AF171" s="103"/>
      <c r="AG171" s="104"/>
      <c r="AH171" s="88"/>
      <c r="AI171" s="103"/>
      <c r="AJ171" s="104"/>
      <c r="AK171" s="103"/>
      <c r="AL171" s="104"/>
      <c r="AM171" s="103"/>
      <c r="AN171" s="104"/>
      <c r="AO171" s="103"/>
      <c r="AP171" s="104"/>
      <c r="AQ171" s="168"/>
      <c r="AR171" s="103"/>
      <c r="AS171" s="104"/>
      <c r="AT171" s="103"/>
      <c r="AU171" s="106"/>
      <c r="AV171" s="103"/>
      <c r="AW171" s="104"/>
      <c r="AX171" s="103"/>
      <c r="AY171" s="104"/>
    </row>
    <row r="172" spans="1:51">
      <c r="A172" s="98"/>
      <c r="B172" s="98"/>
      <c r="C172" s="99"/>
      <c r="D172" s="165"/>
      <c r="E172" s="170"/>
      <c r="F172" s="167"/>
      <c r="G172" s="133"/>
      <c r="H172" s="103"/>
      <c r="I172" s="104"/>
      <c r="J172" s="103"/>
      <c r="K172" s="104"/>
      <c r="L172" s="103"/>
      <c r="M172" s="104"/>
      <c r="N172" s="103"/>
      <c r="O172" s="104"/>
      <c r="P172" s="106"/>
      <c r="Q172" s="103"/>
      <c r="R172" s="106"/>
      <c r="S172" s="103"/>
      <c r="T172" s="104"/>
      <c r="U172" s="103"/>
      <c r="V172" s="104"/>
      <c r="W172" s="103"/>
      <c r="X172" s="104"/>
      <c r="Y172" s="88"/>
      <c r="Z172" s="103"/>
      <c r="AA172" s="104"/>
      <c r="AB172" s="103"/>
      <c r="AC172" s="104"/>
      <c r="AD172" s="103"/>
      <c r="AE172" s="104"/>
      <c r="AF172" s="103"/>
      <c r="AG172" s="104"/>
      <c r="AH172" s="88"/>
      <c r="AI172" s="103"/>
      <c r="AJ172" s="104"/>
      <c r="AK172" s="103"/>
      <c r="AL172" s="104"/>
      <c r="AM172" s="103"/>
      <c r="AN172" s="104"/>
      <c r="AO172" s="103"/>
      <c r="AP172" s="104"/>
      <c r="AQ172" s="168"/>
      <c r="AR172" s="103"/>
      <c r="AS172" s="104"/>
      <c r="AT172" s="103"/>
      <c r="AU172" s="106"/>
      <c r="AV172" s="103"/>
      <c r="AW172" s="104"/>
      <c r="AX172" s="103"/>
      <c r="AY172" s="104"/>
    </row>
    <row r="173" spans="1:51">
      <c r="A173" s="98"/>
      <c r="B173" s="98"/>
      <c r="C173" s="99"/>
      <c r="D173" s="165"/>
      <c r="E173" s="170"/>
      <c r="F173" s="167"/>
      <c r="G173" s="133"/>
      <c r="H173" s="103"/>
      <c r="I173" s="104"/>
      <c r="J173" s="103"/>
      <c r="K173" s="104"/>
      <c r="L173" s="103"/>
      <c r="M173" s="104"/>
      <c r="N173" s="103"/>
      <c r="O173" s="104"/>
      <c r="P173" s="106"/>
      <c r="Q173" s="103"/>
      <c r="R173" s="106"/>
      <c r="S173" s="103"/>
      <c r="T173" s="104"/>
      <c r="U173" s="103"/>
      <c r="V173" s="104"/>
      <c r="W173" s="103"/>
      <c r="X173" s="104"/>
      <c r="Y173" s="88"/>
      <c r="Z173" s="103"/>
      <c r="AA173" s="104"/>
      <c r="AB173" s="103"/>
      <c r="AC173" s="104"/>
      <c r="AD173" s="103"/>
      <c r="AE173" s="104"/>
      <c r="AF173" s="103"/>
      <c r="AG173" s="104"/>
      <c r="AH173" s="88"/>
      <c r="AI173" s="103"/>
      <c r="AJ173" s="104"/>
      <c r="AK173" s="103"/>
      <c r="AL173" s="104"/>
      <c r="AM173" s="103"/>
      <c r="AN173" s="104"/>
      <c r="AO173" s="103"/>
      <c r="AP173" s="104"/>
      <c r="AQ173" s="168"/>
      <c r="AR173" s="103"/>
      <c r="AS173" s="104"/>
      <c r="AT173" s="103"/>
      <c r="AU173" s="106"/>
      <c r="AV173" s="103"/>
      <c r="AW173" s="104"/>
      <c r="AX173" s="103"/>
      <c r="AY173" s="104"/>
    </row>
    <row r="174" spans="1:51">
      <c r="A174" s="98"/>
      <c r="B174" s="98"/>
      <c r="C174" s="99"/>
      <c r="D174" s="165"/>
      <c r="E174" s="170"/>
      <c r="F174" s="167"/>
      <c r="G174" s="133"/>
      <c r="H174" s="103"/>
      <c r="I174" s="104"/>
      <c r="J174" s="103"/>
      <c r="K174" s="104"/>
      <c r="L174" s="103"/>
      <c r="M174" s="104"/>
      <c r="N174" s="103"/>
      <c r="O174" s="104"/>
      <c r="P174" s="106"/>
      <c r="Q174" s="103"/>
      <c r="R174" s="106"/>
      <c r="S174" s="103"/>
      <c r="T174" s="104"/>
      <c r="U174" s="103"/>
      <c r="V174" s="104"/>
      <c r="W174" s="103"/>
      <c r="X174" s="104"/>
      <c r="Y174" s="88"/>
      <c r="Z174" s="103"/>
      <c r="AA174" s="104"/>
      <c r="AB174" s="103"/>
      <c r="AC174" s="104"/>
      <c r="AD174" s="103"/>
      <c r="AE174" s="104"/>
      <c r="AF174" s="103"/>
      <c r="AG174" s="104"/>
      <c r="AH174" s="88"/>
      <c r="AI174" s="103"/>
      <c r="AJ174" s="104"/>
      <c r="AK174" s="103"/>
      <c r="AL174" s="104"/>
      <c r="AM174" s="103"/>
      <c r="AN174" s="104"/>
      <c r="AO174" s="103"/>
      <c r="AP174" s="104"/>
      <c r="AQ174" s="168"/>
      <c r="AR174" s="103"/>
      <c r="AS174" s="104"/>
      <c r="AT174" s="103"/>
      <c r="AU174" s="106"/>
      <c r="AV174" s="103"/>
      <c r="AW174" s="104"/>
      <c r="AX174" s="103"/>
      <c r="AY174" s="104"/>
    </row>
    <row r="175" spans="1:51">
      <c r="A175" s="98"/>
      <c r="B175" s="98"/>
      <c r="C175" s="99"/>
      <c r="D175" s="165"/>
      <c r="E175" s="170"/>
      <c r="F175" s="167"/>
      <c r="G175" s="133"/>
      <c r="H175" s="103"/>
      <c r="I175" s="104"/>
      <c r="J175" s="103"/>
      <c r="K175" s="104"/>
      <c r="L175" s="103"/>
      <c r="M175" s="104"/>
      <c r="N175" s="103"/>
      <c r="O175" s="104"/>
      <c r="P175" s="106"/>
      <c r="Q175" s="103"/>
      <c r="R175" s="106"/>
      <c r="S175" s="103"/>
      <c r="T175" s="104"/>
      <c r="U175" s="103"/>
      <c r="V175" s="104"/>
      <c r="W175" s="103"/>
      <c r="X175" s="104"/>
      <c r="Y175" s="88"/>
      <c r="Z175" s="103"/>
      <c r="AA175" s="104"/>
      <c r="AB175" s="103"/>
      <c r="AC175" s="104"/>
      <c r="AD175" s="103"/>
      <c r="AE175" s="104"/>
      <c r="AF175" s="103"/>
      <c r="AG175" s="104"/>
      <c r="AH175" s="88"/>
      <c r="AI175" s="103"/>
      <c r="AJ175" s="104"/>
      <c r="AK175" s="103"/>
      <c r="AL175" s="104"/>
      <c r="AM175" s="103"/>
      <c r="AN175" s="104"/>
      <c r="AO175" s="103"/>
      <c r="AP175" s="104"/>
      <c r="AQ175" s="168"/>
      <c r="AR175" s="103"/>
      <c r="AS175" s="104"/>
      <c r="AT175" s="103"/>
      <c r="AU175" s="106"/>
      <c r="AV175" s="103"/>
      <c r="AW175" s="104"/>
      <c r="AX175" s="103"/>
      <c r="AY175" s="104"/>
    </row>
    <row r="176" spans="1:51">
      <c r="A176" s="98"/>
      <c r="B176" s="98"/>
      <c r="C176" s="99"/>
      <c r="D176" s="165"/>
      <c r="E176" s="170"/>
      <c r="F176" s="167"/>
      <c r="G176" s="133"/>
      <c r="H176" s="103"/>
      <c r="I176" s="104"/>
      <c r="J176" s="103"/>
      <c r="K176" s="104"/>
      <c r="L176" s="103"/>
      <c r="M176" s="104"/>
      <c r="N176" s="103"/>
      <c r="O176" s="104"/>
      <c r="P176" s="106"/>
      <c r="Q176" s="103"/>
      <c r="R176" s="106"/>
      <c r="S176" s="103"/>
      <c r="T176" s="104"/>
      <c r="U176" s="103"/>
      <c r="V176" s="104"/>
      <c r="W176" s="103"/>
      <c r="X176" s="104"/>
      <c r="Y176" s="88"/>
      <c r="Z176" s="103"/>
      <c r="AA176" s="104"/>
      <c r="AB176" s="103"/>
      <c r="AC176" s="104"/>
      <c r="AD176" s="103"/>
      <c r="AE176" s="104"/>
      <c r="AF176" s="103"/>
      <c r="AG176" s="104"/>
      <c r="AH176" s="88"/>
      <c r="AI176" s="103"/>
      <c r="AJ176" s="104"/>
      <c r="AK176" s="103"/>
      <c r="AL176" s="104"/>
      <c r="AM176" s="103"/>
      <c r="AN176" s="104"/>
      <c r="AO176" s="103"/>
      <c r="AP176" s="104"/>
      <c r="AQ176" s="168"/>
      <c r="AR176" s="103"/>
      <c r="AS176" s="104"/>
      <c r="AT176" s="103"/>
      <c r="AU176" s="106"/>
      <c r="AV176" s="103"/>
      <c r="AW176" s="104"/>
      <c r="AX176" s="103"/>
      <c r="AY176" s="104"/>
    </row>
    <row r="177" spans="1:51">
      <c r="A177" s="98"/>
      <c r="B177" s="98"/>
      <c r="C177" s="99"/>
      <c r="D177" s="165"/>
      <c r="E177" s="170"/>
      <c r="F177" s="167"/>
      <c r="G177" s="133"/>
      <c r="H177" s="103"/>
      <c r="I177" s="104"/>
      <c r="J177" s="103"/>
      <c r="K177" s="104"/>
      <c r="L177" s="103"/>
      <c r="M177" s="104"/>
      <c r="N177" s="103"/>
      <c r="O177" s="104"/>
      <c r="P177" s="106"/>
      <c r="Q177" s="103"/>
      <c r="R177" s="106"/>
      <c r="S177" s="103"/>
      <c r="T177" s="104"/>
      <c r="U177" s="103"/>
      <c r="V177" s="104"/>
      <c r="W177" s="103"/>
      <c r="X177" s="104"/>
      <c r="Y177" s="88"/>
      <c r="Z177" s="103"/>
      <c r="AA177" s="104"/>
      <c r="AB177" s="103"/>
      <c r="AC177" s="104"/>
      <c r="AD177" s="103"/>
      <c r="AE177" s="104"/>
      <c r="AF177" s="103"/>
      <c r="AG177" s="104"/>
      <c r="AH177" s="88"/>
      <c r="AI177" s="103"/>
      <c r="AJ177" s="104"/>
      <c r="AK177" s="103"/>
      <c r="AL177" s="104"/>
      <c r="AM177" s="103"/>
      <c r="AN177" s="104"/>
      <c r="AO177" s="103"/>
      <c r="AP177" s="104"/>
      <c r="AQ177" s="168"/>
      <c r="AR177" s="103"/>
      <c r="AS177" s="104"/>
      <c r="AT177" s="103"/>
      <c r="AU177" s="106"/>
      <c r="AV177" s="103"/>
      <c r="AW177" s="104"/>
      <c r="AX177" s="103"/>
      <c r="AY177" s="104"/>
    </row>
    <row r="178" spans="1:51">
      <c r="A178" s="98"/>
      <c r="B178" s="98"/>
      <c r="C178" s="99"/>
      <c r="D178" s="165"/>
      <c r="E178" s="170"/>
      <c r="F178" s="167"/>
      <c r="G178" s="133"/>
      <c r="H178" s="103"/>
      <c r="I178" s="104"/>
      <c r="J178" s="103"/>
      <c r="K178" s="104"/>
      <c r="L178" s="103"/>
      <c r="M178" s="104"/>
      <c r="N178" s="103"/>
      <c r="O178" s="104"/>
      <c r="P178" s="106"/>
      <c r="Q178" s="103"/>
      <c r="R178" s="106"/>
      <c r="S178" s="103"/>
      <c r="T178" s="104"/>
      <c r="U178" s="103"/>
      <c r="V178" s="104"/>
      <c r="W178" s="103"/>
      <c r="X178" s="104"/>
      <c r="Y178" s="88"/>
      <c r="Z178" s="103"/>
      <c r="AA178" s="104"/>
      <c r="AB178" s="103"/>
      <c r="AC178" s="104"/>
      <c r="AD178" s="103"/>
      <c r="AE178" s="104"/>
      <c r="AF178" s="103"/>
      <c r="AG178" s="104"/>
      <c r="AH178" s="88"/>
      <c r="AI178" s="103"/>
      <c r="AJ178" s="104"/>
      <c r="AK178" s="103"/>
      <c r="AL178" s="104"/>
      <c r="AM178" s="103"/>
      <c r="AN178" s="104"/>
      <c r="AO178" s="103"/>
      <c r="AP178" s="104"/>
      <c r="AQ178" s="168"/>
      <c r="AR178" s="103"/>
      <c r="AS178" s="104"/>
      <c r="AT178" s="103"/>
      <c r="AU178" s="106"/>
      <c r="AV178" s="103"/>
      <c r="AW178" s="104"/>
      <c r="AX178" s="103"/>
      <c r="AY178" s="104"/>
    </row>
    <row r="179" spans="1:51">
      <c r="A179" s="98"/>
      <c r="B179" s="98"/>
      <c r="C179" s="99"/>
      <c r="D179" s="165"/>
      <c r="E179" s="170"/>
      <c r="F179" s="167"/>
      <c r="G179" s="133"/>
      <c r="H179" s="103"/>
      <c r="I179" s="104"/>
      <c r="J179" s="103"/>
      <c r="K179" s="104"/>
      <c r="L179" s="103"/>
      <c r="M179" s="104"/>
      <c r="N179" s="103"/>
      <c r="O179" s="104"/>
      <c r="P179" s="106"/>
      <c r="Q179" s="103"/>
      <c r="R179" s="106"/>
      <c r="S179" s="103"/>
      <c r="T179" s="104"/>
      <c r="U179" s="103"/>
      <c r="V179" s="104"/>
      <c r="W179" s="103"/>
      <c r="X179" s="104"/>
      <c r="Y179" s="88"/>
      <c r="Z179" s="103"/>
      <c r="AA179" s="104"/>
      <c r="AB179" s="103"/>
      <c r="AC179" s="104"/>
      <c r="AD179" s="103"/>
      <c r="AE179" s="104"/>
      <c r="AF179" s="103"/>
      <c r="AG179" s="104"/>
      <c r="AH179" s="88"/>
      <c r="AI179" s="103"/>
      <c r="AJ179" s="104"/>
      <c r="AK179" s="103"/>
      <c r="AL179" s="104"/>
      <c r="AM179" s="103"/>
      <c r="AN179" s="104"/>
      <c r="AO179" s="103"/>
      <c r="AP179" s="104"/>
      <c r="AQ179" s="168"/>
      <c r="AR179" s="103"/>
      <c r="AS179" s="104"/>
      <c r="AT179" s="103"/>
      <c r="AU179" s="106"/>
      <c r="AV179" s="103"/>
      <c r="AW179" s="104"/>
      <c r="AX179" s="103"/>
      <c r="AY179" s="104"/>
    </row>
    <row r="180" spans="1:51">
      <c r="A180" s="98"/>
      <c r="B180" s="98"/>
      <c r="C180" s="99"/>
      <c r="D180" s="165"/>
      <c r="E180" s="170"/>
      <c r="F180" s="167"/>
      <c r="G180" s="133"/>
      <c r="H180" s="103"/>
      <c r="I180" s="104"/>
      <c r="J180" s="103"/>
      <c r="K180" s="104"/>
      <c r="L180" s="103"/>
      <c r="M180" s="104"/>
      <c r="N180" s="103"/>
      <c r="O180" s="104"/>
      <c r="P180" s="106"/>
      <c r="Q180" s="103"/>
      <c r="R180" s="106"/>
      <c r="S180" s="103"/>
      <c r="T180" s="104"/>
      <c r="U180" s="103"/>
      <c r="V180" s="104"/>
      <c r="W180" s="103"/>
      <c r="X180" s="104"/>
      <c r="Y180" s="88"/>
      <c r="Z180" s="103"/>
      <c r="AA180" s="104"/>
      <c r="AB180" s="103"/>
      <c r="AC180" s="104"/>
      <c r="AD180" s="103"/>
      <c r="AE180" s="104"/>
      <c r="AF180" s="103"/>
      <c r="AG180" s="104"/>
      <c r="AH180" s="88"/>
      <c r="AI180" s="103"/>
      <c r="AJ180" s="104"/>
      <c r="AK180" s="103"/>
      <c r="AL180" s="104"/>
      <c r="AM180" s="103"/>
      <c r="AN180" s="104"/>
      <c r="AO180" s="103"/>
      <c r="AP180" s="104"/>
      <c r="AQ180" s="168"/>
      <c r="AR180" s="103"/>
      <c r="AS180" s="104"/>
      <c r="AT180" s="103"/>
      <c r="AU180" s="106"/>
      <c r="AV180" s="103"/>
      <c r="AW180" s="104"/>
      <c r="AX180" s="103"/>
      <c r="AY180" s="104"/>
    </row>
    <row r="181" spans="1:51">
      <c r="A181" s="98"/>
      <c r="B181" s="98"/>
      <c r="C181" s="99"/>
      <c r="D181" s="165"/>
      <c r="E181" s="170"/>
      <c r="F181" s="167"/>
      <c r="G181" s="133"/>
      <c r="H181" s="103"/>
      <c r="I181" s="104"/>
      <c r="J181" s="103"/>
      <c r="K181" s="104"/>
      <c r="L181" s="103"/>
      <c r="M181" s="104"/>
      <c r="N181" s="103"/>
      <c r="O181" s="104"/>
      <c r="P181" s="106"/>
      <c r="Q181" s="103"/>
      <c r="R181" s="106"/>
      <c r="S181" s="103"/>
      <c r="T181" s="104"/>
      <c r="U181" s="103"/>
      <c r="V181" s="104"/>
      <c r="W181" s="103"/>
      <c r="X181" s="104"/>
      <c r="Y181" s="88"/>
      <c r="Z181" s="103"/>
      <c r="AA181" s="104"/>
      <c r="AB181" s="103"/>
      <c r="AC181" s="104"/>
      <c r="AD181" s="103"/>
      <c r="AE181" s="104"/>
      <c r="AF181" s="103"/>
      <c r="AG181" s="104"/>
      <c r="AH181" s="88"/>
      <c r="AI181" s="103"/>
      <c r="AJ181" s="104"/>
      <c r="AK181" s="103"/>
      <c r="AL181" s="104"/>
      <c r="AM181" s="103"/>
      <c r="AN181" s="104"/>
      <c r="AO181" s="103"/>
      <c r="AP181" s="104"/>
      <c r="AQ181" s="168"/>
      <c r="AR181" s="103"/>
      <c r="AS181" s="104"/>
      <c r="AT181" s="103"/>
      <c r="AU181" s="106"/>
      <c r="AV181" s="103"/>
      <c r="AW181" s="104"/>
      <c r="AX181" s="103"/>
      <c r="AY181" s="104"/>
    </row>
    <row r="182" spans="1:51">
      <c r="A182" s="98"/>
      <c r="B182" s="98"/>
      <c r="C182" s="99"/>
      <c r="D182" s="165"/>
      <c r="E182" s="170"/>
      <c r="F182" s="167"/>
      <c r="G182" s="133"/>
      <c r="H182" s="103"/>
      <c r="I182" s="104"/>
      <c r="J182" s="103"/>
      <c r="K182" s="104"/>
      <c r="L182" s="103"/>
      <c r="M182" s="104"/>
      <c r="N182" s="103"/>
      <c r="O182" s="104"/>
      <c r="P182" s="106"/>
      <c r="Q182" s="103"/>
      <c r="R182" s="106"/>
      <c r="S182" s="103"/>
      <c r="T182" s="104"/>
      <c r="U182" s="103"/>
      <c r="V182" s="104"/>
      <c r="W182" s="103"/>
      <c r="X182" s="104"/>
      <c r="Y182" s="88"/>
      <c r="Z182" s="103"/>
      <c r="AA182" s="104"/>
      <c r="AB182" s="103"/>
      <c r="AC182" s="104"/>
      <c r="AD182" s="103"/>
      <c r="AE182" s="104"/>
      <c r="AF182" s="103"/>
      <c r="AG182" s="104"/>
      <c r="AH182" s="88"/>
      <c r="AI182" s="103"/>
      <c r="AJ182" s="104"/>
      <c r="AK182" s="103"/>
      <c r="AL182" s="104"/>
      <c r="AM182" s="103"/>
      <c r="AN182" s="104"/>
      <c r="AO182" s="103"/>
      <c r="AP182" s="104"/>
      <c r="AQ182" s="168"/>
      <c r="AR182" s="103"/>
      <c r="AS182" s="104"/>
      <c r="AT182" s="103"/>
      <c r="AU182" s="106"/>
      <c r="AV182" s="103"/>
      <c r="AW182" s="104"/>
      <c r="AX182" s="103"/>
      <c r="AY182" s="104"/>
    </row>
    <row r="183" spans="1:51">
      <c r="A183" s="98"/>
      <c r="B183" s="98"/>
      <c r="C183" s="99"/>
      <c r="D183" s="165"/>
      <c r="E183" s="170"/>
      <c r="F183" s="167"/>
      <c r="G183" s="133"/>
      <c r="H183" s="103"/>
      <c r="I183" s="104"/>
      <c r="J183" s="103"/>
      <c r="K183" s="104"/>
      <c r="L183" s="103"/>
      <c r="M183" s="104"/>
      <c r="N183" s="103"/>
      <c r="O183" s="104"/>
      <c r="P183" s="106"/>
      <c r="Q183" s="103"/>
      <c r="R183" s="106"/>
      <c r="S183" s="103"/>
      <c r="T183" s="104"/>
      <c r="U183" s="103"/>
      <c r="V183" s="104"/>
      <c r="W183" s="103"/>
      <c r="X183" s="104"/>
      <c r="Y183" s="88"/>
      <c r="Z183" s="103"/>
      <c r="AA183" s="104"/>
      <c r="AB183" s="103"/>
      <c r="AC183" s="104"/>
      <c r="AD183" s="103"/>
      <c r="AE183" s="104"/>
      <c r="AF183" s="103"/>
      <c r="AG183" s="104"/>
      <c r="AH183" s="88"/>
      <c r="AI183" s="103"/>
      <c r="AJ183" s="104"/>
      <c r="AK183" s="103"/>
      <c r="AL183" s="104"/>
      <c r="AM183" s="103"/>
      <c r="AN183" s="104"/>
      <c r="AO183" s="103"/>
      <c r="AP183" s="104"/>
      <c r="AQ183" s="168"/>
      <c r="AR183" s="103"/>
      <c r="AS183" s="104"/>
      <c r="AT183" s="103"/>
      <c r="AU183" s="106"/>
      <c r="AV183" s="103"/>
      <c r="AW183" s="104"/>
      <c r="AX183" s="103"/>
      <c r="AY183" s="104"/>
    </row>
    <row r="184" spans="1:51">
      <c r="A184" s="98"/>
      <c r="B184" s="98"/>
      <c r="C184" s="99"/>
      <c r="D184" s="165"/>
      <c r="E184" s="170"/>
      <c r="F184" s="167"/>
      <c r="G184" s="133"/>
      <c r="H184" s="103"/>
      <c r="I184" s="104"/>
      <c r="J184" s="103"/>
      <c r="K184" s="104"/>
      <c r="L184" s="103"/>
      <c r="M184" s="104"/>
      <c r="N184" s="103"/>
      <c r="O184" s="104"/>
      <c r="P184" s="106"/>
      <c r="Q184" s="103"/>
      <c r="R184" s="106"/>
      <c r="S184" s="103"/>
      <c r="T184" s="104"/>
      <c r="U184" s="103"/>
      <c r="V184" s="104"/>
      <c r="W184" s="103"/>
      <c r="X184" s="104"/>
      <c r="Y184" s="88"/>
      <c r="Z184" s="103"/>
      <c r="AA184" s="104"/>
      <c r="AB184" s="103"/>
      <c r="AC184" s="104"/>
      <c r="AD184" s="103"/>
      <c r="AE184" s="104"/>
      <c r="AF184" s="103"/>
      <c r="AG184" s="104"/>
      <c r="AH184" s="88"/>
      <c r="AI184" s="103"/>
      <c r="AJ184" s="104"/>
      <c r="AK184" s="103"/>
      <c r="AL184" s="104"/>
      <c r="AM184" s="103"/>
      <c r="AN184" s="104"/>
      <c r="AO184" s="103"/>
      <c r="AP184" s="104"/>
      <c r="AQ184" s="168"/>
      <c r="AR184" s="103"/>
      <c r="AS184" s="104"/>
      <c r="AT184" s="103"/>
      <c r="AU184" s="106"/>
      <c r="AV184" s="103"/>
      <c r="AW184" s="104"/>
      <c r="AX184" s="103"/>
      <c r="AY184" s="104"/>
    </row>
    <row r="185" spans="1:51">
      <c r="A185" s="98"/>
      <c r="B185" s="98"/>
      <c r="C185" s="99"/>
      <c r="D185" s="165"/>
      <c r="E185" s="170"/>
      <c r="F185" s="167"/>
      <c r="G185" s="133"/>
      <c r="H185" s="103"/>
      <c r="I185" s="104"/>
      <c r="J185" s="103"/>
      <c r="K185" s="104"/>
      <c r="L185" s="103"/>
      <c r="M185" s="104"/>
      <c r="N185" s="103"/>
      <c r="O185" s="104"/>
      <c r="P185" s="106"/>
      <c r="Q185" s="103"/>
      <c r="R185" s="106"/>
      <c r="S185" s="103"/>
      <c r="T185" s="104"/>
      <c r="U185" s="103"/>
      <c r="V185" s="104"/>
      <c r="W185" s="103"/>
      <c r="X185" s="104"/>
      <c r="Y185" s="88"/>
      <c r="Z185" s="103"/>
      <c r="AA185" s="104"/>
      <c r="AB185" s="103"/>
      <c r="AC185" s="104"/>
      <c r="AD185" s="103"/>
      <c r="AE185" s="104"/>
      <c r="AF185" s="103"/>
      <c r="AG185" s="104"/>
      <c r="AH185" s="88"/>
      <c r="AI185" s="103"/>
      <c r="AJ185" s="104"/>
      <c r="AK185" s="103"/>
      <c r="AL185" s="104"/>
      <c r="AM185" s="103"/>
      <c r="AN185" s="104"/>
      <c r="AO185" s="103"/>
      <c r="AP185" s="104"/>
      <c r="AQ185" s="168"/>
      <c r="AR185" s="103"/>
      <c r="AS185" s="104"/>
      <c r="AT185" s="103"/>
      <c r="AU185" s="106"/>
      <c r="AV185" s="103"/>
      <c r="AW185" s="104"/>
      <c r="AX185" s="103"/>
      <c r="AY185" s="104"/>
    </row>
    <row r="186" spans="1:51">
      <c r="A186" s="98"/>
      <c r="B186" s="98"/>
      <c r="C186" s="99"/>
      <c r="D186" s="165"/>
      <c r="E186" s="170"/>
      <c r="F186" s="167"/>
      <c r="G186" s="133"/>
      <c r="H186" s="103"/>
      <c r="I186" s="104"/>
      <c r="J186" s="103"/>
      <c r="K186" s="104"/>
      <c r="L186" s="103"/>
      <c r="M186" s="104"/>
      <c r="N186" s="103"/>
      <c r="O186" s="104"/>
      <c r="P186" s="106"/>
      <c r="Q186" s="103"/>
      <c r="R186" s="106"/>
      <c r="S186" s="103"/>
      <c r="T186" s="104"/>
      <c r="U186" s="103"/>
      <c r="V186" s="104"/>
      <c r="W186" s="103"/>
      <c r="X186" s="104"/>
      <c r="Y186" s="88"/>
      <c r="Z186" s="103"/>
      <c r="AA186" s="104"/>
      <c r="AB186" s="103"/>
      <c r="AC186" s="104"/>
      <c r="AD186" s="103"/>
      <c r="AE186" s="104"/>
      <c r="AF186" s="103"/>
      <c r="AG186" s="104"/>
      <c r="AH186" s="88"/>
      <c r="AI186" s="103"/>
      <c r="AJ186" s="104"/>
      <c r="AK186" s="103"/>
      <c r="AL186" s="104"/>
      <c r="AM186" s="103"/>
      <c r="AN186" s="104"/>
      <c r="AO186" s="103"/>
      <c r="AP186" s="104"/>
      <c r="AQ186" s="168"/>
      <c r="AR186" s="103"/>
      <c r="AS186" s="104"/>
      <c r="AT186" s="103"/>
      <c r="AU186" s="106"/>
      <c r="AV186" s="103"/>
      <c r="AW186" s="104"/>
      <c r="AX186" s="103"/>
      <c r="AY186" s="104"/>
    </row>
    <row r="187" spans="1:51">
      <c r="A187" s="98"/>
      <c r="B187" s="98"/>
      <c r="C187" s="99"/>
      <c r="D187" s="165"/>
      <c r="E187" s="170"/>
      <c r="F187" s="167"/>
      <c r="G187" s="133"/>
      <c r="H187" s="103"/>
      <c r="I187" s="104"/>
      <c r="J187" s="103"/>
      <c r="K187" s="104"/>
      <c r="L187" s="103"/>
      <c r="M187" s="104"/>
      <c r="N187" s="103"/>
      <c r="O187" s="104"/>
      <c r="P187" s="106"/>
      <c r="Q187" s="103"/>
      <c r="R187" s="106"/>
      <c r="S187" s="103"/>
      <c r="T187" s="104"/>
      <c r="U187" s="103"/>
      <c r="V187" s="104"/>
      <c r="W187" s="103"/>
      <c r="X187" s="104"/>
      <c r="Y187" s="88"/>
      <c r="Z187" s="103"/>
      <c r="AA187" s="104"/>
      <c r="AB187" s="103"/>
      <c r="AC187" s="104"/>
      <c r="AD187" s="103"/>
      <c r="AE187" s="104"/>
      <c r="AF187" s="103"/>
      <c r="AG187" s="104"/>
      <c r="AH187" s="88"/>
      <c r="AI187" s="103"/>
      <c r="AJ187" s="104"/>
      <c r="AK187" s="103"/>
      <c r="AL187" s="104"/>
      <c r="AM187" s="103"/>
      <c r="AN187" s="104"/>
      <c r="AO187" s="103"/>
      <c r="AP187" s="104"/>
      <c r="AQ187" s="168"/>
      <c r="AR187" s="103"/>
      <c r="AS187" s="104"/>
      <c r="AT187" s="103"/>
      <c r="AU187" s="106"/>
      <c r="AV187" s="103"/>
      <c r="AW187" s="104"/>
      <c r="AX187" s="103"/>
      <c r="AY187" s="104"/>
    </row>
    <row r="188" spans="1:51">
      <c r="A188" s="98"/>
      <c r="B188" s="98"/>
      <c r="C188" s="99"/>
      <c r="D188" s="165"/>
      <c r="E188" s="170"/>
      <c r="F188" s="167"/>
      <c r="G188" s="133"/>
      <c r="H188" s="103"/>
      <c r="I188" s="104"/>
      <c r="J188" s="103"/>
      <c r="K188" s="104"/>
      <c r="L188" s="103"/>
      <c r="M188" s="104"/>
      <c r="N188" s="103"/>
      <c r="O188" s="104"/>
      <c r="P188" s="106"/>
      <c r="Q188" s="103"/>
      <c r="R188" s="106"/>
      <c r="S188" s="103"/>
      <c r="T188" s="104"/>
      <c r="U188" s="103"/>
      <c r="V188" s="104"/>
      <c r="W188" s="103"/>
      <c r="X188" s="104"/>
      <c r="Y188" s="88"/>
      <c r="Z188" s="103"/>
      <c r="AA188" s="104"/>
      <c r="AB188" s="103"/>
      <c r="AC188" s="104"/>
      <c r="AD188" s="103"/>
      <c r="AE188" s="104"/>
      <c r="AF188" s="103"/>
      <c r="AG188" s="104"/>
      <c r="AH188" s="88"/>
      <c r="AI188" s="103"/>
      <c r="AJ188" s="104"/>
      <c r="AK188" s="103"/>
      <c r="AL188" s="104"/>
      <c r="AM188" s="103"/>
      <c r="AN188" s="104"/>
      <c r="AO188" s="103"/>
      <c r="AP188" s="104"/>
      <c r="AQ188" s="168"/>
      <c r="AR188" s="103"/>
      <c r="AS188" s="104"/>
      <c r="AT188" s="103"/>
      <c r="AU188" s="106"/>
      <c r="AV188" s="103"/>
      <c r="AW188" s="104"/>
      <c r="AX188" s="103"/>
      <c r="AY188" s="104"/>
    </row>
    <row r="189" spans="1:51">
      <c r="A189" s="98"/>
      <c r="B189" s="98"/>
      <c r="C189" s="99"/>
      <c r="D189" s="165"/>
      <c r="E189" s="170"/>
      <c r="F189" s="167"/>
      <c r="G189" s="133"/>
      <c r="H189" s="103"/>
      <c r="I189" s="104"/>
      <c r="J189" s="103"/>
      <c r="K189" s="104"/>
      <c r="L189" s="103"/>
      <c r="M189" s="104"/>
      <c r="N189" s="103"/>
      <c r="O189" s="104"/>
      <c r="P189" s="106"/>
      <c r="Q189" s="103"/>
      <c r="R189" s="106"/>
      <c r="S189" s="103"/>
      <c r="T189" s="104"/>
      <c r="U189" s="103"/>
      <c r="V189" s="104"/>
      <c r="W189" s="103"/>
      <c r="X189" s="104"/>
      <c r="Y189" s="88"/>
      <c r="Z189" s="103"/>
      <c r="AA189" s="104"/>
      <c r="AB189" s="103"/>
      <c r="AC189" s="104"/>
      <c r="AD189" s="103"/>
      <c r="AE189" s="104"/>
      <c r="AF189" s="103"/>
      <c r="AG189" s="104"/>
      <c r="AH189" s="88"/>
      <c r="AI189" s="103"/>
      <c r="AJ189" s="104"/>
      <c r="AK189" s="103"/>
      <c r="AL189" s="104"/>
      <c r="AM189" s="103"/>
      <c r="AN189" s="104"/>
      <c r="AO189" s="103"/>
      <c r="AP189" s="104"/>
      <c r="AQ189" s="168"/>
      <c r="AR189" s="103"/>
      <c r="AS189" s="104"/>
      <c r="AT189" s="103"/>
      <c r="AU189" s="106"/>
      <c r="AV189" s="103"/>
      <c r="AW189" s="104"/>
      <c r="AX189" s="103"/>
      <c r="AY189" s="104"/>
    </row>
    <row r="190" spans="1:51">
      <c r="A190" s="98"/>
      <c r="B190" s="98"/>
      <c r="C190" s="99"/>
      <c r="D190" s="165"/>
      <c r="E190" s="170"/>
      <c r="F190" s="167"/>
      <c r="G190" s="133"/>
      <c r="H190" s="103"/>
      <c r="I190" s="104"/>
      <c r="J190" s="103"/>
      <c r="K190" s="104"/>
      <c r="L190" s="103"/>
      <c r="M190" s="104"/>
      <c r="N190" s="103"/>
      <c r="O190" s="104"/>
      <c r="P190" s="106"/>
      <c r="Q190" s="103"/>
      <c r="R190" s="106"/>
      <c r="S190" s="103"/>
      <c r="T190" s="104"/>
      <c r="U190" s="103"/>
      <c r="V190" s="104"/>
      <c r="W190" s="103"/>
      <c r="X190" s="104"/>
      <c r="Y190" s="88"/>
      <c r="Z190" s="103"/>
      <c r="AA190" s="104"/>
      <c r="AB190" s="103"/>
      <c r="AC190" s="104"/>
      <c r="AD190" s="103"/>
      <c r="AE190" s="104"/>
      <c r="AF190" s="103"/>
      <c r="AG190" s="104"/>
      <c r="AH190" s="88"/>
      <c r="AI190" s="103"/>
      <c r="AJ190" s="104"/>
      <c r="AK190" s="103"/>
      <c r="AL190" s="104"/>
      <c r="AM190" s="103"/>
      <c r="AN190" s="104"/>
      <c r="AO190" s="103"/>
      <c r="AP190" s="104"/>
      <c r="AQ190" s="168"/>
      <c r="AR190" s="103"/>
      <c r="AS190" s="104"/>
      <c r="AT190" s="103"/>
      <c r="AU190" s="106"/>
      <c r="AV190" s="103"/>
      <c r="AW190" s="104"/>
      <c r="AX190" s="103"/>
      <c r="AY190" s="104"/>
    </row>
    <row r="191" spans="1:51">
      <c r="A191" s="98"/>
      <c r="B191" s="98"/>
      <c r="C191" s="99"/>
      <c r="D191" s="165"/>
      <c r="E191" s="170"/>
      <c r="F191" s="167"/>
      <c r="G191" s="133"/>
      <c r="H191" s="103"/>
      <c r="I191" s="104"/>
      <c r="J191" s="103"/>
      <c r="K191" s="104"/>
      <c r="L191" s="103"/>
      <c r="M191" s="104"/>
      <c r="N191" s="103"/>
      <c r="O191" s="104"/>
      <c r="P191" s="106"/>
      <c r="Q191" s="103"/>
      <c r="R191" s="106"/>
      <c r="S191" s="103"/>
      <c r="T191" s="104"/>
      <c r="U191" s="103"/>
      <c r="V191" s="104"/>
      <c r="W191" s="103"/>
      <c r="X191" s="104"/>
      <c r="Y191" s="88"/>
      <c r="Z191" s="103"/>
      <c r="AA191" s="104"/>
      <c r="AB191" s="103"/>
      <c r="AC191" s="104"/>
      <c r="AD191" s="103"/>
      <c r="AE191" s="104"/>
      <c r="AF191" s="103"/>
      <c r="AG191" s="104"/>
      <c r="AH191" s="88"/>
      <c r="AI191" s="103"/>
      <c r="AJ191" s="104"/>
      <c r="AK191" s="103"/>
      <c r="AL191" s="104"/>
      <c r="AM191" s="103"/>
      <c r="AN191" s="104"/>
      <c r="AO191" s="103"/>
      <c r="AP191" s="104"/>
      <c r="AQ191" s="168"/>
      <c r="AR191" s="103"/>
      <c r="AS191" s="104"/>
      <c r="AT191" s="103"/>
      <c r="AU191" s="106"/>
      <c r="AV191" s="103"/>
      <c r="AW191" s="104"/>
      <c r="AX191" s="103"/>
      <c r="AY191" s="104"/>
    </row>
    <row r="192" spans="1:51">
      <c r="A192" s="98"/>
      <c r="B192" s="98"/>
      <c r="C192" s="99"/>
      <c r="D192" s="165"/>
      <c r="E192" s="170" t="s">
        <v>32</v>
      </c>
      <c r="F192" s="167" t="s">
        <v>22</v>
      </c>
      <c r="G192" s="109"/>
      <c r="H192" s="103"/>
      <c r="I192" s="104"/>
      <c r="J192" s="103"/>
      <c r="K192" s="104"/>
      <c r="L192" s="103"/>
      <c r="M192" s="104"/>
      <c r="N192" s="103"/>
      <c r="O192" s="104"/>
      <c r="P192" s="106"/>
      <c r="Q192" s="103"/>
      <c r="R192" s="106"/>
      <c r="S192" s="103"/>
      <c r="T192" s="104"/>
      <c r="U192" s="103"/>
      <c r="V192" s="104"/>
      <c r="W192" s="103"/>
      <c r="X192" s="104"/>
      <c r="Y192" s="88"/>
      <c r="Z192" s="103"/>
      <c r="AA192" s="104"/>
      <c r="AB192" s="103"/>
      <c r="AC192" s="104"/>
      <c r="AD192" s="103"/>
      <c r="AE192" s="104"/>
      <c r="AF192" s="103"/>
      <c r="AG192" s="104"/>
      <c r="AH192" s="88"/>
      <c r="AI192" s="103"/>
      <c r="AJ192" s="104"/>
      <c r="AK192" s="103"/>
      <c r="AL192" s="104"/>
      <c r="AM192" s="103"/>
      <c r="AN192" s="104"/>
      <c r="AO192" s="103"/>
      <c r="AP192" s="104"/>
      <c r="AQ192" s="168"/>
      <c r="AR192" s="103"/>
      <c r="AS192" s="104"/>
      <c r="AT192" s="103"/>
      <c r="AU192" s="106"/>
      <c r="AV192" s="103"/>
      <c r="AW192" s="104"/>
      <c r="AX192" s="103"/>
      <c r="AY192" s="104"/>
    </row>
    <row r="193" spans="1:51">
      <c r="A193" s="98"/>
      <c r="B193" s="98"/>
      <c r="C193" s="99"/>
      <c r="D193" s="165"/>
      <c r="E193" s="170" t="s">
        <v>34</v>
      </c>
      <c r="F193" s="167" t="s">
        <v>28</v>
      </c>
      <c r="G193" s="109"/>
      <c r="H193" s="103"/>
      <c r="I193" s="104"/>
      <c r="J193" s="103"/>
      <c r="K193" s="104"/>
      <c r="L193" s="103"/>
      <c r="M193" s="104"/>
      <c r="N193" s="103"/>
      <c r="O193" s="104"/>
      <c r="P193" s="106"/>
      <c r="Q193" s="103"/>
      <c r="R193" s="106"/>
      <c r="S193" s="103"/>
      <c r="T193" s="104"/>
      <c r="U193" s="103"/>
      <c r="V193" s="104"/>
      <c r="W193" s="103"/>
      <c r="X193" s="104"/>
      <c r="Y193" s="88"/>
      <c r="Z193" s="103"/>
      <c r="AA193" s="104"/>
      <c r="AB193" s="103"/>
      <c r="AC193" s="104"/>
      <c r="AD193" s="103"/>
      <c r="AE193" s="104"/>
      <c r="AF193" s="103"/>
      <c r="AG193" s="104"/>
      <c r="AH193" s="88"/>
      <c r="AI193" s="103"/>
      <c r="AJ193" s="104"/>
      <c r="AK193" s="103"/>
      <c r="AL193" s="104"/>
      <c r="AM193" s="103"/>
      <c r="AN193" s="104"/>
      <c r="AO193" s="103"/>
      <c r="AP193" s="104"/>
      <c r="AQ193" s="168"/>
      <c r="AR193" s="103"/>
      <c r="AS193" s="104"/>
      <c r="AT193" s="103"/>
      <c r="AU193" s="106"/>
      <c r="AV193" s="103"/>
      <c r="AW193" s="104"/>
      <c r="AX193" s="103"/>
      <c r="AY193" s="104"/>
    </row>
    <row r="194" spans="1:51">
      <c r="A194" s="98"/>
      <c r="B194" s="98"/>
      <c r="C194" s="99"/>
      <c r="D194" s="165"/>
      <c r="E194" s="170" t="s">
        <v>31</v>
      </c>
      <c r="F194" s="167" t="s">
        <v>23</v>
      </c>
      <c r="G194" s="109"/>
      <c r="H194" s="103"/>
      <c r="I194" s="104"/>
      <c r="J194" s="103"/>
      <c r="K194" s="104"/>
      <c r="L194" s="103"/>
      <c r="M194" s="104"/>
      <c r="N194" s="103"/>
      <c r="O194" s="104"/>
      <c r="P194" s="106"/>
      <c r="Q194" s="103"/>
      <c r="R194" s="106"/>
      <c r="S194" s="103"/>
      <c r="T194" s="104"/>
      <c r="U194" s="103"/>
      <c r="V194" s="104"/>
      <c r="W194" s="103"/>
      <c r="X194" s="104"/>
      <c r="Y194" s="88"/>
      <c r="Z194" s="103"/>
      <c r="AA194" s="104"/>
      <c r="AB194" s="103"/>
      <c r="AC194" s="104"/>
      <c r="AD194" s="103"/>
      <c r="AE194" s="104"/>
      <c r="AF194" s="103"/>
      <c r="AG194" s="104"/>
      <c r="AH194" s="88"/>
      <c r="AI194" s="103"/>
      <c r="AJ194" s="104"/>
      <c r="AK194" s="103"/>
      <c r="AL194" s="104"/>
      <c r="AM194" s="103"/>
      <c r="AN194" s="104"/>
      <c r="AO194" s="103"/>
      <c r="AP194" s="104"/>
      <c r="AQ194" s="168"/>
      <c r="AR194" s="103"/>
      <c r="AS194" s="104"/>
      <c r="AT194" s="103"/>
      <c r="AU194" s="106"/>
      <c r="AV194" s="103"/>
      <c r="AW194" s="104"/>
      <c r="AX194" s="103"/>
      <c r="AY194" s="104"/>
    </row>
    <row r="195" spans="1:51">
      <c r="A195" s="98"/>
      <c r="B195" s="98"/>
      <c r="C195" s="99"/>
      <c r="D195" s="165"/>
      <c r="E195" s="170" t="s">
        <v>33</v>
      </c>
      <c r="F195" s="167" t="s">
        <v>25</v>
      </c>
      <c r="G195" s="109"/>
      <c r="H195" s="103"/>
      <c r="I195" s="104"/>
      <c r="J195" s="103"/>
      <c r="K195" s="104"/>
      <c r="L195" s="103"/>
      <c r="M195" s="104"/>
      <c r="N195" s="103"/>
      <c r="O195" s="104"/>
      <c r="P195" s="106"/>
      <c r="Q195" s="103"/>
      <c r="R195" s="106"/>
      <c r="S195" s="103"/>
      <c r="T195" s="104"/>
      <c r="U195" s="103"/>
      <c r="V195" s="104"/>
      <c r="W195" s="103"/>
      <c r="X195" s="104"/>
      <c r="Y195" s="88"/>
      <c r="Z195" s="103"/>
      <c r="AA195" s="104"/>
      <c r="AB195" s="103"/>
      <c r="AC195" s="104"/>
      <c r="AD195" s="103"/>
      <c r="AE195" s="104"/>
      <c r="AF195" s="103"/>
      <c r="AG195" s="104"/>
      <c r="AH195" s="88"/>
      <c r="AI195" s="103"/>
      <c r="AJ195" s="104"/>
      <c r="AK195" s="103"/>
      <c r="AL195" s="104"/>
      <c r="AM195" s="103"/>
      <c r="AN195" s="104"/>
      <c r="AO195" s="103"/>
      <c r="AP195" s="104"/>
      <c r="AQ195" s="168"/>
      <c r="AR195" s="103"/>
      <c r="AS195" s="104"/>
      <c r="AT195" s="103"/>
      <c r="AU195" s="106"/>
      <c r="AV195" s="103"/>
      <c r="AW195" s="104"/>
      <c r="AX195" s="103"/>
      <c r="AY195" s="104"/>
    </row>
    <row r="196" spans="1:51">
      <c r="A196" s="98"/>
      <c r="B196" s="98"/>
      <c r="C196" s="99"/>
      <c r="D196" s="173"/>
      <c r="E196" s="170" t="s">
        <v>41</v>
      </c>
      <c r="F196" s="167" t="s">
        <v>24</v>
      </c>
      <c r="G196" s="109"/>
      <c r="H196" s="103"/>
      <c r="I196" s="104"/>
      <c r="J196" s="103"/>
      <c r="K196" s="104"/>
      <c r="L196" s="103"/>
      <c r="M196" s="104"/>
      <c r="N196" s="103"/>
      <c r="O196" s="104"/>
      <c r="P196" s="106"/>
      <c r="Q196" s="103"/>
      <c r="R196" s="106"/>
      <c r="S196" s="103"/>
      <c r="T196" s="104"/>
      <c r="U196" s="103"/>
      <c r="V196" s="104"/>
      <c r="W196" s="103"/>
      <c r="X196" s="104"/>
      <c r="Y196" s="88"/>
      <c r="Z196" s="103"/>
      <c r="AA196" s="104"/>
      <c r="AB196" s="103"/>
      <c r="AC196" s="104"/>
      <c r="AD196" s="103"/>
      <c r="AE196" s="104"/>
      <c r="AF196" s="103"/>
      <c r="AG196" s="104"/>
      <c r="AH196" s="88"/>
      <c r="AI196" s="103"/>
      <c r="AJ196" s="104"/>
      <c r="AK196" s="103"/>
      <c r="AL196" s="104"/>
      <c r="AM196" s="103"/>
      <c r="AN196" s="104"/>
      <c r="AO196" s="103"/>
      <c r="AP196" s="104"/>
      <c r="AQ196" s="168"/>
      <c r="AR196" s="103"/>
      <c r="AS196" s="104"/>
      <c r="AT196" s="103"/>
      <c r="AU196" s="106"/>
      <c r="AV196" s="103"/>
      <c r="AW196" s="104"/>
      <c r="AX196" s="103"/>
      <c r="AY196" s="104"/>
    </row>
    <row r="197" spans="1:51">
      <c r="A197" s="98"/>
      <c r="B197" s="98"/>
      <c r="C197" s="99"/>
      <c r="D197" s="173"/>
      <c r="E197" s="170" t="s">
        <v>42</v>
      </c>
      <c r="F197" s="167" t="s">
        <v>43</v>
      </c>
      <c r="G197" s="109"/>
      <c r="H197" s="103"/>
      <c r="I197" s="104"/>
      <c r="J197" s="103"/>
      <c r="K197" s="104"/>
      <c r="L197" s="103"/>
      <c r="M197" s="104"/>
      <c r="N197" s="103"/>
      <c r="O197" s="104"/>
      <c r="P197" s="106"/>
      <c r="Q197" s="103"/>
      <c r="R197" s="106"/>
      <c r="S197" s="103"/>
      <c r="T197" s="104"/>
      <c r="U197" s="103"/>
      <c r="V197" s="104"/>
      <c r="W197" s="103"/>
      <c r="X197" s="104"/>
      <c r="Y197" s="88"/>
      <c r="Z197" s="103"/>
      <c r="AA197" s="104"/>
      <c r="AB197" s="103"/>
      <c r="AC197" s="104"/>
      <c r="AD197" s="103"/>
      <c r="AE197" s="104"/>
      <c r="AF197" s="103"/>
      <c r="AG197" s="104"/>
      <c r="AH197" s="88"/>
      <c r="AI197" s="103"/>
      <c r="AJ197" s="104"/>
      <c r="AK197" s="103"/>
      <c r="AL197" s="104"/>
      <c r="AM197" s="103"/>
      <c r="AN197" s="104"/>
      <c r="AO197" s="103"/>
      <c r="AP197" s="104"/>
      <c r="AQ197" s="168"/>
      <c r="AR197" s="103"/>
      <c r="AS197" s="104"/>
      <c r="AT197" s="103"/>
      <c r="AU197" s="106"/>
      <c r="AV197" s="103"/>
      <c r="AW197" s="104"/>
      <c r="AX197" s="103"/>
      <c r="AY197" s="104"/>
    </row>
    <row r="198" spans="1:51">
      <c r="A198" s="98"/>
      <c r="B198" s="98"/>
      <c r="C198" s="99"/>
      <c r="D198" s="173"/>
      <c r="E198" s="166" t="s">
        <v>37</v>
      </c>
      <c r="F198" s="167" t="s">
        <v>38</v>
      </c>
      <c r="G198" s="109"/>
      <c r="H198" s="103"/>
      <c r="I198" s="104"/>
      <c r="J198" s="103"/>
      <c r="K198" s="104"/>
      <c r="L198" s="103"/>
      <c r="M198" s="104"/>
      <c r="N198" s="103"/>
      <c r="O198" s="104"/>
      <c r="P198" s="106"/>
      <c r="Q198" s="103"/>
      <c r="R198" s="106"/>
      <c r="S198" s="103"/>
      <c r="T198" s="104"/>
      <c r="U198" s="103"/>
      <c r="V198" s="104"/>
      <c r="W198" s="103"/>
      <c r="X198" s="104"/>
      <c r="Y198" s="88"/>
      <c r="Z198" s="103"/>
      <c r="AA198" s="104"/>
      <c r="AB198" s="103"/>
      <c r="AC198" s="104"/>
      <c r="AD198" s="103"/>
      <c r="AE198" s="104"/>
      <c r="AF198" s="103"/>
      <c r="AG198" s="104"/>
      <c r="AH198" s="88"/>
      <c r="AI198" s="103"/>
      <c r="AJ198" s="104"/>
      <c r="AK198" s="103"/>
      <c r="AL198" s="104"/>
      <c r="AM198" s="103"/>
      <c r="AN198" s="104"/>
      <c r="AO198" s="103"/>
      <c r="AP198" s="104"/>
      <c r="AQ198" s="168"/>
      <c r="AR198" s="103"/>
      <c r="AS198" s="104"/>
      <c r="AT198" s="103"/>
      <c r="AU198" s="106"/>
      <c r="AV198" s="103"/>
      <c r="AW198" s="104"/>
      <c r="AX198" s="103"/>
      <c r="AY198" s="104"/>
    </row>
    <row r="199" spans="1:51">
      <c r="A199" s="98"/>
      <c r="B199" s="98"/>
      <c r="C199" s="99"/>
      <c r="D199" s="173"/>
      <c r="E199" s="170" t="s">
        <v>40</v>
      </c>
      <c r="F199" s="167" t="s">
        <v>27</v>
      </c>
      <c r="G199" s="109"/>
      <c r="H199" s="103"/>
      <c r="I199" s="104"/>
      <c r="J199" s="103"/>
      <c r="K199" s="104"/>
      <c r="L199" s="103"/>
      <c r="M199" s="104"/>
      <c r="N199" s="103"/>
      <c r="O199" s="104"/>
      <c r="P199" s="106"/>
      <c r="Q199" s="103"/>
      <c r="R199" s="106"/>
      <c r="S199" s="103"/>
      <c r="T199" s="104"/>
      <c r="U199" s="103"/>
      <c r="V199" s="104"/>
      <c r="W199" s="103"/>
      <c r="X199" s="104"/>
      <c r="Y199" s="88"/>
      <c r="Z199" s="103"/>
      <c r="AA199" s="104"/>
      <c r="AB199" s="103"/>
      <c r="AC199" s="104"/>
      <c r="AD199" s="103"/>
      <c r="AE199" s="104"/>
      <c r="AF199" s="103"/>
      <c r="AG199" s="104"/>
      <c r="AH199" s="88"/>
      <c r="AI199" s="103"/>
      <c r="AJ199" s="104"/>
      <c r="AK199" s="103"/>
      <c r="AL199" s="104"/>
      <c r="AM199" s="103"/>
      <c r="AN199" s="104"/>
      <c r="AO199" s="103"/>
      <c r="AP199" s="104"/>
      <c r="AQ199" s="168"/>
      <c r="AR199" s="103"/>
      <c r="AS199" s="104"/>
      <c r="AT199" s="103"/>
      <c r="AU199" s="106"/>
      <c r="AV199" s="103"/>
      <c r="AW199" s="104"/>
      <c r="AX199" s="103"/>
      <c r="AY199" s="104"/>
    </row>
    <row r="200" spans="1:51">
      <c r="A200" s="98"/>
      <c r="B200" s="98"/>
      <c r="C200" s="99"/>
      <c r="D200" s="165"/>
      <c r="E200" s="170" t="s">
        <v>35</v>
      </c>
      <c r="F200" s="167" t="s">
        <v>36</v>
      </c>
      <c r="G200" s="109"/>
      <c r="H200" s="103"/>
      <c r="I200" s="104"/>
      <c r="J200" s="103"/>
      <c r="K200" s="104"/>
      <c r="L200" s="103"/>
      <c r="M200" s="104"/>
      <c r="N200" s="103"/>
      <c r="O200" s="104"/>
      <c r="P200" s="106"/>
      <c r="Q200" s="103"/>
      <c r="R200" s="106"/>
      <c r="S200" s="103"/>
      <c r="T200" s="104"/>
      <c r="U200" s="103"/>
      <c r="V200" s="104"/>
      <c r="W200" s="103"/>
      <c r="X200" s="104"/>
      <c r="Y200" s="88"/>
      <c r="Z200" s="103"/>
      <c r="AA200" s="104"/>
      <c r="AB200" s="103"/>
      <c r="AC200" s="104"/>
      <c r="AD200" s="103"/>
      <c r="AE200" s="104"/>
      <c r="AF200" s="103"/>
      <c r="AG200" s="104"/>
      <c r="AH200" s="88"/>
      <c r="AI200" s="103"/>
      <c r="AJ200" s="104"/>
      <c r="AK200" s="103"/>
      <c r="AL200" s="104"/>
      <c r="AM200" s="103"/>
      <c r="AN200" s="104"/>
      <c r="AO200" s="103"/>
      <c r="AP200" s="104"/>
      <c r="AQ200" s="168"/>
      <c r="AR200" s="103"/>
      <c r="AS200" s="104"/>
      <c r="AT200" s="103"/>
      <c r="AU200" s="106"/>
      <c r="AV200" s="103"/>
      <c r="AW200" s="104"/>
      <c r="AX200" s="103"/>
      <c r="AY200" s="104"/>
    </row>
    <row r="201" spans="1:51">
      <c r="A201" s="98"/>
      <c r="B201" s="98"/>
      <c r="C201" s="99"/>
      <c r="D201" s="173"/>
      <c r="E201" s="170" t="s">
        <v>39</v>
      </c>
      <c r="F201" s="167" t="s">
        <v>26</v>
      </c>
      <c r="G201" s="109"/>
      <c r="H201" s="103"/>
      <c r="I201" s="104"/>
      <c r="J201" s="103"/>
      <c r="K201" s="104"/>
      <c r="L201" s="103"/>
      <c r="M201" s="104"/>
      <c r="N201" s="103"/>
      <c r="O201" s="104"/>
      <c r="P201" s="106"/>
      <c r="Q201" s="103"/>
      <c r="R201" s="106"/>
      <c r="S201" s="103"/>
      <c r="T201" s="104"/>
      <c r="U201" s="103"/>
      <c r="V201" s="104"/>
      <c r="W201" s="103"/>
      <c r="X201" s="104"/>
      <c r="Y201" s="88"/>
      <c r="Z201" s="103"/>
      <c r="AA201" s="104"/>
      <c r="AB201" s="103"/>
      <c r="AC201" s="104"/>
      <c r="AD201" s="103"/>
      <c r="AE201" s="104"/>
      <c r="AF201" s="103"/>
      <c r="AG201" s="104"/>
      <c r="AH201" s="88"/>
      <c r="AI201" s="103"/>
      <c r="AJ201" s="104"/>
      <c r="AK201" s="103"/>
      <c r="AL201" s="104"/>
      <c r="AM201" s="103"/>
      <c r="AN201" s="104"/>
      <c r="AO201" s="103"/>
      <c r="AP201" s="104"/>
      <c r="AQ201" s="168"/>
      <c r="AR201" s="103"/>
      <c r="AS201" s="104"/>
      <c r="AT201" s="103"/>
      <c r="AU201" s="106"/>
      <c r="AV201" s="103"/>
      <c r="AW201" s="104"/>
      <c r="AX201" s="103"/>
      <c r="AY201" s="104"/>
    </row>
    <row r="202" spans="1:51">
      <c r="A202" s="98"/>
      <c r="B202" s="98"/>
      <c r="C202" s="99"/>
      <c r="D202" s="165"/>
      <c r="E202" s="170"/>
      <c r="F202" s="167"/>
      <c r="G202" s="133"/>
      <c r="H202" s="103"/>
      <c r="I202" s="104"/>
      <c r="J202" s="103"/>
      <c r="K202" s="104"/>
      <c r="L202" s="103"/>
      <c r="M202" s="104"/>
      <c r="N202" s="103"/>
      <c r="O202" s="104"/>
      <c r="P202" s="106"/>
      <c r="Q202" s="103"/>
      <c r="R202" s="106"/>
      <c r="S202" s="103"/>
      <c r="T202" s="104"/>
      <c r="U202" s="103"/>
      <c r="V202" s="104"/>
      <c r="W202" s="103"/>
      <c r="X202" s="104"/>
      <c r="Y202" s="88"/>
      <c r="Z202" s="103"/>
      <c r="AA202" s="104"/>
      <c r="AB202" s="103"/>
      <c r="AC202" s="104"/>
      <c r="AD202" s="103"/>
      <c r="AE202" s="104"/>
      <c r="AF202" s="103"/>
      <c r="AG202" s="104"/>
      <c r="AH202" s="88"/>
      <c r="AI202" s="103"/>
      <c r="AJ202" s="104"/>
      <c r="AK202" s="103"/>
      <c r="AL202" s="104"/>
      <c r="AM202" s="103"/>
      <c r="AN202" s="104"/>
      <c r="AO202" s="103"/>
      <c r="AP202" s="104"/>
      <c r="AQ202" s="168"/>
      <c r="AR202" s="103"/>
      <c r="AS202" s="104"/>
      <c r="AT202" s="103"/>
      <c r="AU202" s="106"/>
      <c r="AV202" s="103"/>
      <c r="AW202" s="104"/>
      <c r="AX202" s="103"/>
      <c r="AY202" s="104"/>
    </row>
    <row r="203" spans="1:51">
      <c r="A203" s="98"/>
      <c r="B203" s="98"/>
      <c r="C203" s="99"/>
      <c r="D203" s="165"/>
      <c r="E203" s="166"/>
      <c r="F203" s="167"/>
      <c r="G203" s="109"/>
      <c r="H203" s="103"/>
      <c r="I203" s="104"/>
      <c r="J203" s="103"/>
      <c r="K203" s="104"/>
      <c r="L203" s="103"/>
      <c r="M203" s="104"/>
      <c r="N203" s="103"/>
      <c r="O203" s="104"/>
      <c r="P203" s="106"/>
      <c r="Q203" s="103"/>
      <c r="R203" s="106"/>
      <c r="S203" s="103"/>
      <c r="T203" s="104"/>
      <c r="U203" s="103"/>
      <c r="V203" s="104"/>
      <c r="W203" s="103"/>
      <c r="X203" s="104"/>
      <c r="Y203" s="88"/>
      <c r="Z203" s="103"/>
      <c r="AA203" s="104"/>
      <c r="AB203" s="103"/>
      <c r="AC203" s="104"/>
      <c r="AD203" s="103"/>
      <c r="AE203" s="104"/>
      <c r="AF203" s="103"/>
      <c r="AG203" s="104"/>
      <c r="AH203" s="88"/>
      <c r="AI203" s="103"/>
      <c r="AJ203" s="104"/>
      <c r="AK203" s="103"/>
      <c r="AL203" s="104"/>
      <c r="AM203" s="103"/>
      <c r="AN203" s="104"/>
      <c r="AO203" s="103"/>
      <c r="AP203" s="104"/>
      <c r="AQ203" s="168"/>
      <c r="AR203" s="103"/>
      <c r="AS203" s="104"/>
      <c r="AT203" s="103"/>
      <c r="AU203" s="106"/>
      <c r="AV203" s="103"/>
      <c r="AW203" s="104"/>
      <c r="AX203" s="103"/>
      <c r="AY203" s="104"/>
    </row>
    <row r="204" spans="1:51">
      <c r="A204" s="98"/>
      <c r="B204" s="98"/>
      <c r="C204" s="99"/>
      <c r="D204" s="165"/>
      <c r="E204" s="166"/>
      <c r="F204" s="167"/>
      <c r="G204" s="133"/>
      <c r="H204" s="103"/>
      <c r="I204" s="104"/>
      <c r="J204" s="103"/>
      <c r="K204" s="104"/>
      <c r="L204" s="103"/>
      <c r="M204" s="104"/>
      <c r="N204" s="103"/>
      <c r="O204" s="104"/>
      <c r="P204" s="106"/>
      <c r="Q204" s="103"/>
      <c r="R204" s="106"/>
      <c r="S204" s="103"/>
      <c r="T204" s="104"/>
      <c r="U204" s="103"/>
      <c r="V204" s="104"/>
      <c r="W204" s="103"/>
      <c r="X204" s="104"/>
      <c r="Y204" s="88"/>
      <c r="Z204" s="103"/>
      <c r="AA204" s="104"/>
      <c r="AB204" s="103"/>
      <c r="AC204" s="104"/>
      <c r="AD204" s="103"/>
      <c r="AE204" s="104"/>
      <c r="AF204" s="103"/>
      <c r="AG204" s="104"/>
      <c r="AH204" s="88"/>
      <c r="AI204" s="103"/>
      <c r="AJ204" s="104"/>
      <c r="AK204" s="103"/>
      <c r="AL204" s="104"/>
      <c r="AM204" s="103"/>
      <c r="AN204" s="104"/>
      <c r="AO204" s="103"/>
      <c r="AP204" s="104"/>
      <c r="AQ204" s="168"/>
      <c r="AR204" s="103"/>
      <c r="AS204" s="104"/>
      <c r="AT204" s="103"/>
      <c r="AU204" s="106"/>
      <c r="AV204" s="103"/>
      <c r="AW204" s="104"/>
      <c r="AX204" s="103"/>
      <c r="AY204" s="104"/>
    </row>
    <row r="205" spans="1:51">
      <c r="A205" s="98"/>
      <c r="B205" s="98"/>
      <c r="C205" s="99"/>
      <c r="D205" s="165"/>
      <c r="E205" s="166"/>
      <c r="F205" s="167"/>
      <c r="G205" s="133"/>
      <c r="H205" s="103"/>
      <c r="I205" s="104"/>
      <c r="J205" s="103"/>
      <c r="K205" s="104"/>
      <c r="L205" s="103"/>
      <c r="M205" s="104"/>
      <c r="N205" s="103"/>
      <c r="O205" s="104"/>
      <c r="P205" s="106"/>
      <c r="Q205" s="103"/>
      <c r="R205" s="106"/>
      <c r="S205" s="103"/>
      <c r="T205" s="104"/>
      <c r="U205" s="103"/>
      <c r="V205" s="104"/>
      <c r="W205" s="103"/>
      <c r="X205" s="104"/>
      <c r="Y205" s="88"/>
      <c r="Z205" s="103"/>
      <c r="AA205" s="104"/>
      <c r="AB205" s="103"/>
      <c r="AC205" s="104"/>
      <c r="AD205" s="103"/>
      <c r="AE205" s="104"/>
      <c r="AF205" s="103"/>
      <c r="AG205" s="104"/>
      <c r="AH205" s="88"/>
      <c r="AI205" s="103"/>
      <c r="AJ205" s="104"/>
      <c r="AK205" s="103"/>
      <c r="AL205" s="104"/>
      <c r="AM205" s="103"/>
      <c r="AN205" s="104"/>
      <c r="AO205" s="103"/>
      <c r="AP205" s="104"/>
      <c r="AQ205" s="168"/>
      <c r="AR205" s="103"/>
      <c r="AS205" s="104"/>
      <c r="AT205" s="103"/>
      <c r="AU205" s="106"/>
      <c r="AV205" s="103"/>
      <c r="AW205" s="104"/>
      <c r="AX205" s="103"/>
      <c r="AY205" s="104"/>
    </row>
    <row r="206" spans="1:51">
      <c r="A206" s="98"/>
      <c r="B206" s="98"/>
      <c r="C206" s="99"/>
      <c r="D206" s="165"/>
      <c r="E206" s="166"/>
      <c r="F206" s="167"/>
      <c r="G206" s="133"/>
      <c r="H206" s="103"/>
      <c r="I206" s="104"/>
      <c r="J206" s="103"/>
      <c r="K206" s="104"/>
      <c r="L206" s="103"/>
      <c r="M206" s="104"/>
      <c r="N206" s="103"/>
      <c r="O206" s="104"/>
      <c r="P206" s="106"/>
      <c r="Q206" s="103"/>
      <c r="R206" s="106"/>
      <c r="S206" s="103"/>
      <c r="T206" s="104"/>
      <c r="U206" s="103"/>
      <c r="V206" s="104"/>
      <c r="W206" s="103"/>
      <c r="X206" s="104"/>
      <c r="Y206" s="88"/>
      <c r="Z206" s="103"/>
      <c r="AA206" s="104"/>
      <c r="AB206" s="103"/>
      <c r="AC206" s="104"/>
      <c r="AD206" s="103"/>
      <c r="AE206" s="104"/>
      <c r="AF206" s="103"/>
      <c r="AG206" s="104"/>
      <c r="AH206" s="88"/>
      <c r="AI206" s="103"/>
      <c r="AJ206" s="104"/>
      <c r="AK206" s="103"/>
      <c r="AL206" s="104"/>
      <c r="AM206" s="103"/>
      <c r="AN206" s="104"/>
      <c r="AO206" s="103"/>
      <c r="AP206" s="104"/>
      <c r="AQ206" s="168"/>
      <c r="AR206" s="103"/>
      <c r="AS206" s="104"/>
      <c r="AT206" s="103"/>
      <c r="AU206" s="106"/>
      <c r="AV206" s="103"/>
      <c r="AW206" s="104"/>
      <c r="AX206" s="103"/>
      <c r="AY206" s="104"/>
    </row>
    <row r="207" spans="1:51">
      <c r="A207" s="98"/>
      <c r="B207" s="98"/>
      <c r="C207" s="99"/>
      <c r="D207" s="165"/>
      <c r="E207" s="166"/>
      <c r="F207" s="167"/>
      <c r="G207" s="133"/>
      <c r="H207" s="103"/>
      <c r="I207" s="104"/>
      <c r="J207" s="103"/>
      <c r="K207" s="104"/>
      <c r="L207" s="103"/>
      <c r="M207" s="104"/>
      <c r="N207" s="103"/>
      <c r="O207" s="104"/>
      <c r="P207" s="106"/>
      <c r="Q207" s="103"/>
      <c r="R207" s="106"/>
      <c r="S207" s="103"/>
      <c r="T207" s="104"/>
      <c r="U207" s="103"/>
      <c r="V207" s="104"/>
      <c r="W207" s="103"/>
      <c r="X207" s="104"/>
      <c r="Y207" s="88"/>
      <c r="Z207" s="103"/>
      <c r="AA207" s="104"/>
      <c r="AB207" s="103"/>
      <c r="AC207" s="104"/>
      <c r="AD207" s="103"/>
      <c r="AE207" s="104"/>
      <c r="AF207" s="103"/>
      <c r="AG207" s="104"/>
      <c r="AH207" s="88"/>
      <c r="AI207" s="103"/>
      <c r="AJ207" s="104"/>
      <c r="AK207" s="103"/>
      <c r="AL207" s="104"/>
      <c r="AM207" s="103"/>
      <c r="AN207" s="104"/>
      <c r="AO207" s="103"/>
      <c r="AP207" s="104"/>
      <c r="AQ207" s="168"/>
      <c r="AR207" s="103"/>
      <c r="AS207" s="104"/>
      <c r="AT207" s="103"/>
      <c r="AU207" s="106"/>
      <c r="AV207" s="103"/>
      <c r="AW207" s="104"/>
      <c r="AX207" s="103"/>
      <c r="AY207" s="104"/>
    </row>
    <row r="208" spans="1:51">
      <c r="A208" s="98"/>
      <c r="B208" s="98"/>
      <c r="C208" s="99"/>
      <c r="D208" s="165"/>
      <c r="E208" s="166"/>
      <c r="F208" s="167"/>
      <c r="G208" s="109"/>
      <c r="H208" s="103"/>
      <c r="I208" s="104"/>
      <c r="J208" s="103"/>
      <c r="K208" s="104"/>
      <c r="L208" s="103"/>
      <c r="M208" s="104"/>
      <c r="N208" s="103"/>
      <c r="O208" s="104"/>
      <c r="P208" s="106"/>
      <c r="Q208" s="103"/>
      <c r="R208" s="106"/>
      <c r="S208" s="103"/>
      <c r="T208" s="104"/>
      <c r="U208" s="103"/>
      <c r="V208" s="104"/>
      <c r="W208" s="103"/>
      <c r="X208" s="104"/>
      <c r="Y208" s="88"/>
      <c r="Z208" s="103"/>
      <c r="AA208" s="104"/>
      <c r="AB208" s="103"/>
      <c r="AC208" s="104"/>
      <c r="AD208" s="103"/>
      <c r="AE208" s="104"/>
      <c r="AF208" s="103"/>
      <c r="AG208" s="104"/>
      <c r="AH208" s="88"/>
      <c r="AI208" s="103"/>
      <c r="AJ208" s="104"/>
      <c r="AK208" s="103"/>
      <c r="AL208" s="104"/>
      <c r="AM208" s="103"/>
      <c r="AN208" s="104"/>
      <c r="AO208" s="103"/>
      <c r="AP208" s="104"/>
      <c r="AQ208" s="168"/>
      <c r="AR208" s="103"/>
      <c r="AS208" s="104"/>
      <c r="AT208" s="103"/>
      <c r="AU208" s="106"/>
      <c r="AV208" s="103"/>
      <c r="AW208" s="104"/>
      <c r="AX208" s="103"/>
      <c r="AY208" s="104"/>
    </row>
    <row r="209" spans="1:51">
      <c r="A209" s="98"/>
      <c r="B209" s="98"/>
      <c r="C209" s="99"/>
      <c r="D209" s="165"/>
      <c r="E209" s="173"/>
      <c r="F209" s="167"/>
      <c r="G209" s="109"/>
      <c r="H209" s="103"/>
      <c r="I209" s="104"/>
      <c r="J209" s="103"/>
      <c r="K209" s="104"/>
      <c r="L209" s="103"/>
      <c r="M209" s="104"/>
      <c r="N209" s="103"/>
      <c r="O209" s="104"/>
      <c r="P209" s="106"/>
      <c r="Q209" s="103"/>
      <c r="R209" s="106"/>
      <c r="S209" s="103"/>
      <c r="T209" s="104"/>
      <c r="U209" s="103"/>
      <c r="V209" s="104"/>
      <c r="W209" s="103"/>
      <c r="X209" s="104"/>
      <c r="Y209" s="88"/>
      <c r="Z209" s="103"/>
      <c r="AA209" s="104"/>
      <c r="AB209" s="103"/>
      <c r="AC209" s="104"/>
      <c r="AD209" s="103"/>
      <c r="AE209" s="104"/>
      <c r="AF209" s="103"/>
      <c r="AG209" s="104"/>
      <c r="AH209" s="88"/>
      <c r="AI209" s="103"/>
      <c r="AJ209" s="104"/>
      <c r="AK209" s="103"/>
      <c r="AL209" s="104"/>
      <c r="AM209" s="103"/>
      <c r="AN209" s="104"/>
      <c r="AO209" s="103"/>
      <c r="AP209" s="104"/>
      <c r="AQ209" s="168"/>
      <c r="AR209" s="103"/>
      <c r="AS209" s="104"/>
      <c r="AT209" s="103"/>
      <c r="AU209" s="106"/>
      <c r="AV209" s="103"/>
      <c r="AW209" s="104"/>
      <c r="AX209" s="103"/>
      <c r="AY209" s="104"/>
    </row>
    <row r="210" spans="1:51">
      <c r="A210" s="98"/>
      <c r="B210" s="98"/>
      <c r="C210" s="99"/>
      <c r="D210" s="165"/>
      <c r="E210" s="173"/>
      <c r="F210" s="167"/>
      <c r="G210" s="109"/>
      <c r="H210" s="103"/>
      <c r="I210" s="104"/>
      <c r="J210" s="103"/>
      <c r="K210" s="104"/>
      <c r="L210" s="103"/>
      <c r="M210" s="104"/>
      <c r="N210" s="103"/>
      <c r="O210" s="104"/>
      <c r="P210" s="106"/>
      <c r="Q210" s="103"/>
      <c r="R210" s="106"/>
      <c r="S210" s="103"/>
      <c r="T210" s="104"/>
      <c r="U210" s="103"/>
      <c r="V210" s="104"/>
      <c r="W210" s="103"/>
      <c r="X210" s="104"/>
      <c r="Y210" s="88"/>
      <c r="Z210" s="103"/>
      <c r="AA210" s="104"/>
      <c r="AB210" s="103"/>
      <c r="AC210" s="104"/>
      <c r="AD210" s="103"/>
      <c r="AE210" s="104"/>
      <c r="AF210" s="103"/>
      <c r="AG210" s="104"/>
      <c r="AH210" s="88"/>
      <c r="AI210" s="103"/>
      <c r="AJ210" s="104"/>
      <c r="AK210" s="103"/>
      <c r="AL210" s="104"/>
      <c r="AM210" s="103"/>
      <c r="AN210" s="104"/>
      <c r="AO210" s="103"/>
      <c r="AP210" s="104"/>
      <c r="AQ210" s="168"/>
      <c r="AR210" s="103"/>
      <c r="AS210" s="104"/>
      <c r="AT210" s="103"/>
      <c r="AU210" s="106"/>
      <c r="AV210" s="103"/>
      <c r="AW210" s="104"/>
      <c r="AX210" s="103"/>
      <c r="AY210" s="104"/>
    </row>
    <row r="211" spans="1:51">
      <c r="A211" s="98"/>
      <c r="B211" s="98"/>
      <c r="C211" s="99"/>
      <c r="D211" s="165"/>
      <c r="E211" s="173"/>
      <c r="F211" s="167"/>
      <c r="G211" s="109"/>
      <c r="H211" s="103"/>
      <c r="I211" s="104"/>
      <c r="J211" s="103"/>
      <c r="K211" s="104"/>
      <c r="L211" s="103"/>
      <c r="M211" s="104"/>
      <c r="N211" s="103"/>
      <c r="O211" s="104"/>
      <c r="P211" s="106"/>
      <c r="Q211" s="103"/>
      <c r="R211" s="106"/>
      <c r="S211" s="103"/>
      <c r="T211" s="104"/>
      <c r="U211" s="103"/>
      <c r="V211" s="104"/>
      <c r="W211" s="103"/>
      <c r="X211" s="104"/>
      <c r="Y211" s="88"/>
      <c r="Z211" s="103"/>
      <c r="AA211" s="104"/>
      <c r="AB211" s="103"/>
      <c r="AC211" s="104"/>
      <c r="AD211" s="103"/>
      <c r="AE211" s="104"/>
      <c r="AF211" s="103"/>
      <c r="AG211" s="104"/>
      <c r="AH211" s="88"/>
      <c r="AI211" s="103"/>
      <c r="AJ211" s="104"/>
      <c r="AK211" s="103"/>
      <c r="AL211" s="104"/>
      <c r="AM211" s="103"/>
      <c r="AN211" s="104"/>
      <c r="AO211" s="103"/>
      <c r="AP211" s="104"/>
      <c r="AQ211" s="168"/>
      <c r="AR211" s="103"/>
      <c r="AS211" s="104"/>
      <c r="AT211" s="103"/>
      <c r="AU211" s="106"/>
      <c r="AV211" s="103"/>
      <c r="AW211" s="104"/>
      <c r="AX211" s="103"/>
      <c r="AY211" s="104"/>
    </row>
    <row r="212" spans="1:51">
      <c r="A212" s="98"/>
      <c r="B212" s="98"/>
      <c r="C212" s="99"/>
      <c r="D212" s="165"/>
      <c r="E212" s="173"/>
      <c r="F212" s="167"/>
      <c r="G212" s="109"/>
      <c r="H212" s="103"/>
      <c r="I212" s="104"/>
      <c r="J212" s="103"/>
      <c r="K212" s="104"/>
      <c r="L212" s="103"/>
      <c r="M212" s="104"/>
      <c r="N212" s="103"/>
      <c r="O212" s="104"/>
      <c r="P212" s="106"/>
      <c r="Q212" s="103"/>
      <c r="R212" s="106"/>
      <c r="S212" s="103"/>
      <c r="T212" s="104"/>
      <c r="U212" s="103"/>
      <c r="V212" s="104"/>
      <c r="W212" s="103"/>
      <c r="X212" s="104"/>
      <c r="Y212" s="88"/>
      <c r="Z212" s="103"/>
      <c r="AA212" s="104"/>
      <c r="AB212" s="103"/>
      <c r="AC212" s="104"/>
      <c r="AD212" s="103"/>
      <c r="AE212" s="104"/>
      <c r="AF212" s="103"/>
      <c r="AG212" s="104"/>
      <c r="AH212" s="88"/>
      <c r="AI212" s="103"/>
      <c r="AJ212" s="104"/>
      <c r="AK212" s="103"/>
      <c r="AL212" s="104"/>
      <c r="AM212" s="103"/>
      <c r="AN212" s="104"/>
      <c r="AO212" s="103"/>
      <c r="AP212" s="104"/>
      <c r="AQ212" s="168"/>
      <c r="AR212" s="103"/>
      <c r="AS212" s="104"/>
      <c r="AT212" s="103"/>
      <c r="AU212" s="106"/>
      <c r="AV212" s="103"/>
      <c r="AW212" s="104"/>
      <c r="AX212" s="103"/>
      <c r="AY212" s="104"/>
    </row>
    <row r="213" spans="1:51">
      <c r="A213" s="98"/>
      <c r="B213" s="98"/>
      <c r="C213" s="99"/>
      <c r="D213" s="165"/>
      <c r="E213" s="161"/>
      <c r="F213" s="167"/>
      <c r="G213" s="109"/>
      <c r="H213" s="103"/>
      <c r="I213" s="104"/>
      <c r="J213" s="103"/>
      <c r="K213" s="104"/>
      <c r="L213" s="103"/>
      <c r="M213" s="104"/>
      <c r="N213" s="103"/>
      <c r="O213" s="104"/>
      <c r="P213" s="106"/>
      <c r="Q213" s="103"/>
      <c r="R213" s="106"/>
      <c r="S213" s="103"/>
      <c r="T213" s="104"/>
      <c r="U213" s="103"/>
      <c r="V213" s="104"/>
      <c r="W213" s="103"/>
      <c r="X213" s="104"/>
      <c r="Y213" s="88"/>
      <c r="Z213" s="103"/>
      <c r="AA213" s="104"/>
      <c r="AB213" s="103"/>
      <c r="AC213" s="104"/>
      <c r="AD213" s="103"/>
      <c r="AE213" s="104"/>
      <c r="AF213" s="103"/>
      <c r="AG213" s="104"/>
      <c r="AH213" s="88"/>
      <c r="AI213" s="103"/>
      <c r="AJ213" s="104"/>
      <c r="AK213" s="103"/>
      <c r="AL213" s="104"/>
      <c r="AM213" s="103"/>
      <c r="AN213" s="104"/>
      <c r="AO213" s="103"/>
      <c r="AP213" s="104"/>
      <c r="AQ213" s="168"/>
      <c r="AR213" s="103"/>
      <c r="AS213" s="104"/>
      <c r="AT213" s="103"/>
      <c r="AU213" s="106"/>
      <c r="AV213" s="103"/>
      <c r="AW213" s="104"/>
      <c r="AX213" s="103"/>
      <c r="AY213" s="104"/>
    </row>
    <row r="214" spans="1:51">
      <c r="A214" s="98"/>
      <c r="B214" s="98"/>
      <c r="C214" s="99"/>
      <c r="D214" s="165"/>
      <c r="E214" s="162"/>
      <c r="F214" s="167"/>
      <c r="G214" s="109"/>
      <c r="H214" s="103"/>
      <c r="I214" s="104"/>
      <c r="J214" s="103"/>
      <c r="K214" s="104"/>
      <c r="L214" s="103"/>
      <c r="M214" s="104"/>
      <c r="N214" s="103"/>
      <c r="O214" s="104"/>
      <c r="P214" s="106"/>
      <c r="Q214" s="103"/>
      <c r="R214" s="106"/>
      <c r="S214" s="103"/>
      <c r="T214" s="104"/>
      <c r="U214" s="103"/>
      <c r="V214" s="104"/>
      <c r="W214" s="103"/>
      <c r="X214" s="104"/>
      <c r="Y214" s="88"/>
      <c r="Z214" s="103"/>
      <c r="AA214" s="104"/>
      <c r="AB214" s="103"/>
      <c r="AC214" s="104"/>
      <c r="AD214" s="103"/>
      <c r="AE214" s="104"/>
      <c r="AF214" s="103"/>
      <c r="AG214" s="104"/>
      <c r="AH214" s="88"/>
      <c r="AI214" s="103"/>
      <c r="AJ214" s="104"/>
      <c r="AK214" s="103"/>
      <c r="AL214" s="104"/>
      <c r="AM214" s="103"/>
      <c r="AN214" s="104"/>
      <c r="AO214" s="103"/>
      <c r="AP214" s="104"/>
      <c r="AQ214" s="168"/>
      <c r="AR214" s="103"/>
      <c r="AS214" s="104"/>
      <c r="AT214" s="103"/>
      <c r="AU214" s="106"/>
      <c r="AV214" s="103"/>
      <c r="AW214" s="104"/>
      <c r="AX214" s="103"/>
      <c r="AY214" s="104"/>
    </row>
    <row r="215" spans="1:51">
      <c r="A215" s="98"/>
      <c r="B215" s="98"/>
      <c r="C215" s="99"/>
      <c r="D215" s="211"/>
      <c r="E215" s="163"/>
      <c r="F215" s="167"/>
      <c r="G215" s="109"/>
      <c r="H215" s="103"/>
      <c r="I215" s="104"/>
      <c r="J215" s="103"/>
      <c r="K215" s="104"/>
      <c r="L215" s="103"/>
      <c r="M215" s="104"/>
      <c r="N215" s="103"/>
      <c r="O215" s="104"/>
      <c r="P215" s="106"/>
      <c r="Q215" s="103"/>
      <c r="R215" s="106"/>
      <c r="S215" s="103"/>
      <c r="T215" s="104"/>
      <c r="U215" s="103"/>
      <c r="V215" s="104"/>
      <c r="W215" s="103"/>
      <c r="X215" s="104"/>
      <c r="Y215" s="88"/>
      <c r="Z215" s="103"/>
      <c r="AA215" s="104"/>
      <c r="AB215" s="103"/>
      <c r="AC215" s="104"/>
      <c r="AD215" s="103"/>
      <c r="AE215" s="104"/>
      <c r="AF215" s="103"/>
      <c r="AG215" s="104"/>
      <c r="AH215" s="88"/>
      <c r="AI215" s="103"/>
      <c r="AJ215" s="104"/>
      <c r="AK215" s="103"/>
      <c r="AL215" s="104"/>
      <c r="AM215" s="103"/>
      <c r="AN215" s="104"/>
      <c r="AO215" s="103"/>
      <c r="AP215" s="104"/>
      <c r="AQ215" s="168"/>
      <c r="AR215" s="103"/>
      <c r="AS215" s="104"/>
      <c r="AT215" s="103"/>
      <c r="AU215" s="106"/>
      <c r="AV215" s="103"/>
      <c r="AW215" s="104"/>
      <c r="AX215" s="103"/>
      <c r="AY215" s="104"/>
    </row>
    <row r="216" spans="1:51">
      <c r="A216" s="98"/>
      <c r="B216" s="98"/>
      <c r="C216" s="99"/>
      <c r="D216" s="211"/>
      <c r="E216" s="163"/>
      <c r="F216" s="167"/>
      <c r="G216" s="109"/>
      <c r="H216" s="103"/>
      <c r="I216" s="104"/>
      <c r="J216" s="103"/>
      <c r="K216" s="104"/>
      <c r="L216" s="103"/>
      <c r="M216" s="104"/>
      <c r="N216" s="103"/>
      <c r="O216" s="104"/>
      <c r="P216" s="106"/>
      <c r="Q216" s="103"/>
      <c r="R216" s="106"/>
      <c r="S216" s="103"/>
      <c r="T216" s="104"/>
      <c r="U216" s="103"/>
      <c r="V216" s="104"/>
      <c r="W216" s="103"/>
      <c r="X216" s="104"/>
      <c r="Y216" s="88"/>
      <c r="Z216" s="103"/>
      <c r="AA216" s="104"/>
      <c r="AB216" s="103"/>
      <c r="AC216" s="104"/>
      <c r="AD216" s="103"/>
      <c r="AE216" s="104"/>
      <c r="AF216" s="103"/>
      <c r="AG216" s="104"/>
      <c r="AH216" s="88"/>
      <c r="AI216" s="103"/>
      <c r="AJ216" s="104"/>
      <c r="AK216" s="103"/>
      <c r="AL216" s="104"/>
      <c r="AM216" s="103"/>
      <c r="AN216" s="104"/>
      <c r="AO216" s="103"/>
      <c r="AP216" s="104"/>
      <c r="AQ216" s="168"/>
      <c r="AR216" s="103"/>
      <c r="AS216" s="104"/>
      <c r="AT216" s="103"/>
      <c r="AU216" s="106"/>
      <c r="AV216" s="103"/>
      <c r="AW216" s="104"/>
      <c r="AX216" s="103"/>
      <c r="AY216" s="104"/>
    </row>
    <row r="217" spans="1:51">
      <c r="A217" s="98"/>
      <c r="B217" s="98"/>
      <c r="C217" s="99"/>
      <c r="D217" s="211"/>
      <c r="E217" s="163"/>
      <c r="F217" s="167"/>
      <c r="G217" s="109"/>
      <c r="H217" s="103"/>
      <c r="I217" s="104"/>
      <c r="J217" s="103"/>
      <c r="K217" s="104"/>
      <c r="L217" s="103"/>
      <c r="M217" s="104"/>
      <c r="N217" s="103"/>
      <c r="O217" s="104"/>
      <c r="P217" s="106"/>
      <c r="Q217" s="103"/>
      <c r="R217" s="106"/>
      <c r="S217" s="103"/>
      <c r="T217" s="104"/>
      <c r="U217" s="103"/>
      <c r="V217" s="104"/>
      <c r="W217" s="103"/>
      <c r="X217" s="104"/>
      <c r="Y217" s="88"/>
      <c r="Z217" s="103"/>
      <c r="AA217" s="104"/>
      <c r="AB217" s="103"/>
      <c r="AC217" s="104"/>
      <c r="AD217" s="103"/>
      <c r="AE217" s="104"/>
      <c r="AF217" s="103"/>
      <c r="AG217" s="104"/>
      <c r="AH217" s="88"/>
      <c r="AI217" s="103"/>
      <c r="AJ217" s="104"/>
      <c r="AK217" s="103"/>
      <c r="AL217" s="104"/>
      <c r="AM217" s="103"/>
      <c r="AN217" s="104"/>
      <c r="AO217" s="103"/>
      <c r="AP217" s="104"/>
      <c r="AQ217" s="168"/>
      <c r="AR217" s="103"/>
      <c r="AS217" s="104"/>
      <c r="AT217" s="103"/>
      <c r="AU217" s="106"/>
      <c r="AV217" s="103"/>
      <c r="AW217" s="104"/>
      <c r="AX217" s="103"/>
      <c r="AY217" s="104"/>
    </row>
    <row r="218" spans="1:51">
      <c r="A218" s="98"/>
      <c r="B218" s="98"/>
      <c r="C218" s="99"/>
      <c r="D218" s="211"/>
      <c r="E218" s="163"/>
      <c r="F218" s="167"/>
      <c r="G218" s="109"/>
      <c r="H218" s="103"/>
      <c r="I218" s="104"/>
      <c r="J218" s="103"/>
      <c r="K218" s="104"/>
      <c r="L218" s="103"/>
      <c r="M218" s="104"/>
      <c r="N218" s="103"/>
      <c r="O218" s="104"/>
      <c r="P218" s="106"/>
      <c r="Q218" s="103"/>
      <c r="R218" s="106"/>
      <c r="S218" s="103"/>
      <c r="T218" s="104"/>
      <c r="U218" s="103"/>
      <c r="V218" s="104"/>
      <c r="W218" s="103"/>
      <c r="X218" s="104"/>
      <c r="Y218" s="88"/>
      <c r="Z218" s="103"/>
      <c r="AA218" s="104"/>
      <c r="AB218" s="103"/>
      <c r="AC218" s="104"/>
      <c r="AD218" s="103"/>
      <c r="AE218" s="104"/>
      <c r="AF218" s="103"/>
      <c r="AG218" s="104"/>
      <c r="AH218" s="88"/>
      <c r="AI218" s="103"/>
      <c r="AJ218" s="104"/>
      <c r="AK218" s="103"/>
      <c r="AL218" s="104"/>
      <c r="AM218" s="103"/>
      <c r="AN218" s="104"/>
      <c r="AO218" s="103"/>
      <c r="AP218" s="104"/>
      <c r="AQ218" s="168"/>
      <c r="AR218" s="103"/>
      <c r="AS218" s="104"/>
      <c r="AT218" s="103"/>
      <c r="AU218" s="106"/>
      <c r="AV218" s="103"/>
      <c r="AW218" s="104"/>
      <c r="AX218" s="103"/>
      <c r="AY218" s="104"/>
    </row>
    <row r="219" spans="1:51">
      <c r="A219" s="98"/>
      <c r="B219" s="98"/>
      <c r="C219" s="99"/>
      <c r="D219" s="211"/>
      <c r="E219" s="163"/>
      <c r="F219" s="167"/>
      <c r="G219" s="109"/>
      <c r="H219" s="103"/>
      <c r="I219" s="104"/>
      <c r="J219" s="103"/>
      <c r="K219" s="104"/>
      <c r="L219" s="103"/>
      <c r="M219" s="104"/>
      <c r="N219" s="103"/>
      <c r="O219" s="104"/>
      <c r="P219" s="106"/>
      <c r="Q219" s="103"/>
      <c r="R219" s="106"/>
      <c r="S219" s="103"/>
      <c r="T219" s="104"/>
      <c r="U219" s="103"/>
      <c r="V219" s="104"/>
      <c r="W219" s="103"/>
      <c r="X219" s="104"/>
      <c r="Y219" s="88"/>
      <c r="Z219" s="103"/>
      <c r="AA219" s="104"/>
      <c r="AB219" s="103"/>
      <c r="AC219" s="104"/>
      <c r="AD219" s="103"/>
      <c r="AE219" s="104"/>
      <c r="AF219" s="103"/>
      <c r="AG219" s="104"/>
      <c r="AH219" s="88"/>
      <c r="AI219" s="103"/>
      <c r="AJ219" s="104"/>
      <c r="AK219" s="103"/>
      <c r="AL219" s="104"/>
      <c r="AM219" s="103"/>
      <c r="AN219" s="104"/>
      <c r="AO219" s="103"/>
      <c r="AP219" s="104"/>
      <c r="AQ219" s="168"/>
      <c r="AR219" s="103"/>
      <c r="AS219" s="104"/>
      <c r="AT219" s="103"/>
      <c r="AU219" s="106"/>
      <c r="AV219" s="103"/>
      <c r="AW219" s="104"/>
      <c r="AX219" s="103"/>
      <c r="AY219" s="104"/>
    </row>
    <row r="220" spans="1:51">
      <c r="A220" s="98"/>
      <c r="B220" s="98"/>
      <c r="C220" s="99"/>
      <c r="D220" s="133"/>
      <c r="E220" s="166"/>
      <c r="F220" s="167"/>
      <c r="G220" s="109"/>
      <c r="H220" s="103"/>
      <c r="I220" s="104"/>
      <c r="J220" s="103"/>
      <c r="K220" s="104"/>
      <c r="L220" s="103"/>
      <c r="M220" s="104"/>
      <c r="N220" s="103"/>
      <c r="O220" s="104"/>
      <c r="P220" s="106"/>
      <c r="Q220" s="103"/>
      <c r="R220" s="106"/>
      <c r="S220" s="103"/>
      <c r="T220" s="104"/>
      <c r="U220" s="103"/>
      <c r="V220" s="104"/>
      <c r="W220" s="103"/>
      <c r="X220" s="104"/>
      <c r="Y220" s="88"/>
      <c r="Z220" s="103"/>
      <c r="AA220" s="104"/>
      <c r="AB220" s="103"/>
      <c r="AC220" s="104"/>
      <c r="AD220" s="103"/>
      <c r="AE220" s="104"/>
      <c r="AF220" s="103"/>
      <c r="AG220" s="104"/>
      <c r="AH220" s="88"/>
      <c r="AI220" s="103"/>
      <c r="AJ220" s="104"/>
      <c r="AK220" s="103"/>
      <c r="AL220" s="104"/>
      <c r="AM220" s="103"/>
      <c r="AN220" s="104"/>
      <c r="AO220" s="103"/>
      <c r="AP220" s="104"/>
      <c r="AQ220" s="168"/>
      <c r="AR220" s="103"/>
      <c r="AS220" s="104"/>
      <c r="AT220" s="103"/>
      <c r="AU220" s="106"/>
      <c r="AV220" s="103"/>
      <c r="AW220" s="104"/>
      <c r="AX220" s="103"/>
      <c r="AY220" s="104"/>
    </row>
    <row r="221" spans="1:51">
      <c r="A221" s="98"/>
      <c r="B221" s="98"/>
      <c r="C221" s="99"/>
      <c r="D221" s="165"/>
      <c r="E221" s="166"/>
      <c r="F221" s="167"/>
      <c r="G221" s="109"/>
      <c r="H221" s="103"/>
      <c r="I221" s="104"/>
      <c r="J221" s="103"/>
      <c r="K221" s="104"/>
      <c r="L221" s="103"/>
      <c r="M221" s="104"/>
      <c r="N221" s="103"/>
      <c r="O221" s="104"/>
      <c r="P221" s="106"/>
      <c r="Q221" s="103"/>
      <c r="R221" s="106"/>
      <c r="S221" s="103"/>
      <c r="T221" s="104"/>
      <c r="U221" s="103"/>
      <c r="V221" s="104"/>
      <c r="W221" s="103"/>
      <c r="X221" s="104"/>
      <c r="Y221" s="88"/>
      <c r="Z221" s="103"/>
      <c r="AA221" s="104"/>
      <c r="AB221" s="103"/>
      <c r="AC221" s="104"/>
      <c r="AD221" s="103"/>
      <c r="AE221" s="104"/>
      <c r="AF221" s="103"/>
      <c r="AG221" s="104"/>
      <c r="AH221" s="88"/>
      <c r="AI221" s="103"/>
      <c r="AJ221" s="104"/>
      <c r="AK221" s="103"/>
      <c r="AL221" s="104"/>
      <c r="AM221" s="103"/>
      <c r="AN221" s="104"/>
      <c r="AO221" s="103"/>
      <c r="AP221" s="104"/>
      <c r="AQ221" s="168"/>
      <c r="AR221" s="103"/>
      <c r="AS221" s="104"/>
      <c r="AT221" s="103"/>
      <c r="AU221" s="106"/>
      <c r="AV221" s="103"/>
      <c r="AW221" s="104"/>
      <c r="AX221" s="103"/>
      <c r="AY221" s="104"/>
    </row>
    <row r="222" spans="1:51">
      <c r="A222" s="98"/>
      <c r="B222" s="98"/>
      <c r="C222" s="99"/>
      <c r="D222" s="165"/>
      <c r="E222" s="166"/>
      <c r="F222" s="167"/>
      <c r="G222" s="109"/>
      <c r="H222" s="103"/>
      <c r="I222" s="104"/>
      <c r="J222" s="103"/>
      <c r="K222" s="104"/>
      <c r="L222" s="103"/>
      <c r="M222" s="104"/>
      <c r="N222" s="103"/>
      <c r="O222" s="104"/>
      <c r="P222" s="106"/>
      <c r="Q222" s="103"/>
      <c r="R222" s="106"/>
      <c r="S222" s="103"/>
      <c r="T222" s="104"/>
      <c r="U222" s="103"/>
      <c r="V222" s="104"/>
      <c r="W222" s="103"/>
      <c r="X222" s="104"/>
      <c r="Y222" s="88"/>
      <c r="Z222" s="103"/>
      <c r="AA222" s="104"/>
      <c r="AB222" s="103"/>
      <c r="AC222" s="104"/>
      <c r="AD222" s="103"/>
      <c r="AE222" s="104"/>
      <c r="AF222" s="103"/>
      <c r="AG222" s="104"/>
      <c r="AH222" s="88"/>
      <c r="AI222" s="103"/>
      <c r="AJ222" s="104"/>
      <c r="AK222" s="103"/>
      <c r="AL222" s="104"/>
      <c r="AM222" s="103"/>
      <c r="AN222" s="104"/>
      <c r="AO222" s="103"/>
      <c r="AP222" s="104"/>
      <c r="AQ222" s="168"/>
      <c r="AR222" s="103"/>
      <c r="AS222" s="104"/>
      <c r="AT222" s="103"/>
      <c r="AU222" s="106"/>
      <c r="AV222" s="103"/>
      <c r="AW222" s="104"/>
      <c r="AX222" s="103"/>
      <c r="AY222" s="104"/>
    </row>
    <row r="223" spans="1:51">
      <c r="A223" s="98"/>
      <c r="B223" s="98"/>
      <c r="C223" s="99"/>
      <c r="D223" s="165"/>
      <c r="E223" s="166"/>
      <c r="F223" s="167"/>
      <c r="G223" s="109"/>
      <c r="H223" s="103"/>
      <c r="I223" s="104"/>
      <c r="J223" s="103"/>
      <c r="K223" s="104"/>
      <c r="L223" s="103"/>
      <c r="M223" s="104"/>
      <c r="N223" s="103"/>
      <c r="O223" s="104"/>
      <c r="P223" s="106"/>
      <c r="Q223" s="103"/>
      <c r="R223" s="106"/>
      <c r="S223" s="103"/>
      <c r="T223" s="104"/>
      <c r="U223" s="103"/>
      <c r="V223" s="104"/>
      <c r="W223" s="103"/>
      <c r="X223" s="104"/>
      <c r="Y223" s="88"/>
      <c r="Z223" s="103"/>
      <c r="AA223" s="104"/>
      <c r="AB223" s="103"/>
      <c r="AC223" s="104"/>
      <c r="AD223" s="103"/>
      <c r="AE223" s="104"/>
      <c r="AF223" s="103"/>
      <c r="AG223" s="104"/>
      <c r="AH223" s="88"/>
      <c r="AI223" s="103"/>
      <c r="AJ223" s="104"/>
      <c r="AK223" s="103"/>
      <c r="AL223" s="104"/>
      <c r="AM223" s="103"/>
      <c r="AN223" s="104"/>
      <c r="AO223" s="103"/>
      <c r="AP223" s="104"/>
      <c r="AQ223" s="168"/>
      <c r="AR223" s="103"/>
      <c r="AS223" s="104"/>
      <c r="AT223" s="103"/>
      <c r="AU223" s="106"/>
      <c r="AV223" s="103"/>
      <c r="AW223" s="104"/>
      <c r="AX223" s="103"/>
      <c r="AY223" s="104"/>
    </row>
    <row r="224" spans="1:51">
      <c r="A224" s="98"/>
      <c r="B224" s="98"/>
      <c r="C224" s="99"/>
      <c r="D224" s="165"/>
      <c r="E224" s="166"/>
      <c r="F224" s="167"/>
      <c r="G224" s="109"/>
      <c r="H224" s="103"/>
      <c r="I224" s="104"/>
      <c r="J224" s="103"/>
      <c r="K224" s="104"/>
      <c r="L224" s="103"/>
      <c r="M224" s="104"/>
      <c r="N224" s="103"/>
      <c r="O224" s="104"/>
      <c r="P224" s="106"/>
      <c r="Q224" s="103"/>
      <c r="R224" s="106"/>
      <c r="S224" s="103"/>
      <c r="T224" s="104"/>
      <c r="U224" s="103"/>
      <c r="V224" s="104"/>
      <c r="W224" s="103"/>
      <c r="X224" s="104"/>
      <c r="Y224" s="88"/>
      <c r="Z224" s="103"/>
      <c r="AA224" s="104"/>
      <c r="AB224" s="103"/>
      <c r="AC224" s="104"/>
      <c r="AD224" s="103"/>
      <c r="AE224" s="104"/>
      <c r="AF224" s="103"/>
      <c r="AG224" s="104"/>
      <c r="AH224" s="88"/>
      <c r="AI224" s="103"/>
      <c r="AJ224" s="104"/>
      <c r="AK224" s="103"/>
      <c r="AL224" s="104"/>
      <c r="AM224" s="103"/>
      <c r="AN224" s="104"/>
      <c r="AO224" s="103"/>
      <c r="AP224" s="104"/>
      <c r="AQ224" s="168"/>
      <c r="AR224" s="103"/>
      <c r="AS224" s="104"/>
      <c r="AT224" s="103"/>
      <c r="AU224" s="106"/>
      <c r="AV224" s="103"/>
      <c r="AW224" s="104"/>
      <c r="AX224" s="103"/>
      <c r="AY224" s="104"/>
    </row>
    <row r="225" spans="1:51">
      <c r="A225" s="98"/>
      <c r="B225" s="98"/>
      <c r="C225" s="99"/>
      <c r="D225" s="165"/>
      <c r="E225" s="166"/>
      <c r="F225" s="167"/>
      <c r="G225" s="109"/>
      <c r="H225" s="103"/>
      <c r="I225" s="104"/>
      <c r="J225" s="103"/>
      <c r="K225" s="104"/>
      <c r="L225" s="103"/>
      <c r="M225" s="104"/>
      <c r="N225" s="103"/>
      <c r="O225" s="104"/>
      <c r="P225" s="106"/>
      <c r="Q225" s="103"/>
      <c r="R225" s="106"/>
      <c r="S225" s="103"/>
      <c r="T225" s="104"/>
      <c r="U225" s="103"/>
      <c r="V225" s="104"/>
      <c r="W225" s="103"/>
      <c r="X225" s="104"/>
      <c r="Y225" s="88"/>
      <c r="Z225" s="103"/>
      <c r="AA225" s="104"/>
      <c r="AB225" s="103"/>
      <c r="AC225" s="104"/>
      <c r="AD225" s="103"/>
      <c r="AE225" s="104"/>
      <c r="AF225" s="103"/>
      <c r="AG225" s="104"/>
      <c r="AH225" s="88"/>
      <c r="AI225" s="103"/>
      <c r="AJ225" s="104"/>
      <c r="AK225" s="103"/>
      <c r="AL225" s="104"/>
      <c r="AM225" s="103"/>
      <c r="AN225" s="104"/>
      <c r="AO225" s="103"/>
      <c r="AP225" s="104"/>
      <c r="AQ225" s="168"/>
      <c r="AR225" s="103"/>
      <c r="AS225" s="104"/>
      <c r="AT225" s="103"/>
      <c r="AU225" s="106"/>
      <c r="AV225" s="103"/>
      <c r="AW225" s="104"/>
      <c r="AX225" s="103"/>
      <c r="AY225" s="104"/>
    </row>
    <row r="226" spans="1:51">
      <c r="A226" s="98"/>
      <c r="B226" s="98"/>
      <c r="C226" s="99"/>
      <c r="D226" s="165"/>
      <c r="E226" s="166"/>
      <c r="F226" s="167"/>
      <c r="G226" s="109"/>
      <c r="H226" s="103"/>
      <c r="I226" s="104"/>
      <c r="J226" s="103"/>
      <c r="K226" s="104"/>
      <c r="L226" s="103"/>
      <c r="M226" s="104"/>
      <c r="N226" s="103"/>
      <c r="O226" s="104"/>
      <c r="P226" s="106"/>
      <c r="Q226" s="103"/>
      <c r="R226" s="106"/>
      <c r="S226" s="103"/>
      <c r="T226" s="104"/>
      <c r="U226" s="103"/>
      <c r="V226" s="104"/>
      <c r="W226" s="103"/>
      <c r="X226" s="104"/>
      <c r="Y226" s="88"/>
      <c r="Z226" s="103"/>
      <c r="AA226" s="104"/>
      <c r="AB226" s="103"/>
      <c r="AC226" s="104"/>
      <c r="AD226" s="103"/>
      <c r="AE226" s="104"/>
      <c r="AF226" s="103"/>
      <c r="AG226" s="104"/>
      <c r="AH226" s="88"/>
      <c r="AI226" s="103"/>
      <c r="AJ226" s="104"/>
      <c r="AK226" s="103"/>
      <c r="AL226" s="104"/>
      <c r="AM226" s="103"/>
      <c r="AN226" s="104"/>
      <c r="AO226" s="103"/>
      <c r="AP226" s="104"/>
      <c r="AQ226" s="168"/>
      <c r="AR226" s="103"/>
      <c r="AS226" s="104"/>
      <c r="AT226" s="103"/>
      <c r="AU226" s="106"/>
      <c r="AV226" s="103"/>
      <c r="AW226" s="104"/>
      <c r="AX226" s="103"/>
      <c r="AY226" s="104"/>
    </row>
    <row r="227" spans="1:51">
      <c r="A227" s="98"/>
      <c r="B227" s="98"/>
      <c r="C227" s="99"/>
      <c r="D227" s="165"/>
      <c r="E227" s="166"/>
      <c r="F227" s="167"/>
      <c r="G227" s="109"/>
      <c r="H227" s="103"/>
      <c r="I227" s="104"/>
      <c r="J227" s="103"/>
      <c r="K227" s="104"/>
      <c r="L227" s="103"/>
      <c r="M227" s="104"/>
      <c r="N227" s="103"/>
      <c r="O227" s="104"/>
      <c r="P227" s="106"/>
      <c r="Q227" s="103"/>
      <c r="R227" s="106"/>
      <c r="S227" s="103"/>
      <c r="T227" s="104"/>
      <c r="U227" s="103"/>
      <c r="V227" s="104"/>
      <c r="W227" s="103"/>
      <c r="X227" s="104"/>
      <c r="Y227" s="88"/>
      <c r="Z227" s="103"/>
      <c r="AA227" s="104"/>
      <c r="AB227" s="103"/>
      <c r="AC227" s="104"/>
      <c r="AD227" s="103"/>
      <c r="AE227" s="104"/>
      <c r="AF227" s="103"/>
      <c r="AG227" s="104"/>
      <c r="AH227" s="88"/>
      <c r="AI227" s="103"/>
      <c r="AJ227" s="104"/>
      <c r="AK227" s="103"/>
      <c r="AL227" s="104"/>
      <c r="AM227" s="103"/>
      <c r="AN227" s="104"/>
      <c r="AO227" s="103"/>
      <c r="AP227" s="104"/>
      <c r="AQ227" s="168"/>
      <c r="AR227" s="103"/>
      <c r="AS227" s="104"/>
      <c r="AT227" s="103"/>
      <c r="AU227" s="106"/>
      <c r="AV227" s="103"/>
      <c r="AW227" s="104"/>
      <c r="AX227" s="103"/>
      <c r="AY227" s="104"/>
    </row>
    <row r="228" spans="1:51">
      <c r="A228" s="98"/>
      <c r="B228" s="98"/>
      <c r="C228" s="99"/>
      <c r="D228" s="165"/>
      <c r="E228" s="166"/>
      <c r="F228" s="167"/>
      <c r="G228" s="109"/>
      <c r="H228" s="103"/>
      <c r="I228" s="104"/>
      <c r="J228" s="103"/>
      <c r="K228" s="104"/>
      <c r="L228" s="103"/>
      <c r="M228" s="104"/>
      <c r="N228" s="103"/>
      <c r="O228" s="104"/>
      <c r="P228" s="106"/>
      <c r="Q228" s="103"/>
      <c r="R228" s="106"/>
      <c r="S228" s="103"/>
      <c r="T228" s="104"/>
      <c r="U228" s="103"/>
      <c r="V228" s="104"/>
      <c r="W228" s="103"/>
      <c r="X228" s="104"/>
      <c r="Y228" s="88"/>
      <c r="Z228" s="103"/>
      <c r="AA228" s="104"/>
      <c r="AB228" s="103"/>
      <c r="AC228" s="104"/>
      <c r="AD228" s="103"/>
      <c r="AE228" s="104"/>
      <c r="AF228" s="103"/>
      <c r="AG228" s="104"/>
      <c r="AH228" s="88"/>
      <c r="AI228" s="103"/>
      <c r="AJ228" s="104"/>
      <c r="AK228" s="103"/>
      <c r="AL228" s="104"/>
      <c r="AM228" s="103"/>
      <c r="AN228" s="104"/>
      <c r="AO228" s="103"/>
      <c r="AP228" s="104"/>
      <c r="AQ228" s="168"/>
      <c r="AR228" s="103"/>
      <c r="AS228" s="104"/>
      <c r="AT228" s="103"/>
      <c r="AU228" s="106"/>
      <c r="AV228" s="103"/>
      <c r="AW228" s="104"/>
      <c r="AX228" s="103"/>
      <c r="AY228" s="104"/>
    </row>
    <row r="229" spans="1:51">
      <c r="A229" s="98"/>
      <c r="B229" s="98"/>
      <c r="C229" s="99"/>
      <c r="D229" s="165"/>
      <c r="E229" s="166"/>
      <c r="F229" s="167"/>
      <c r="G229" s="109"/>
      <c r="H229" s="103"/>
      <c r="I229" s="104"/>
      <c r="J229" s="103"/>
      <c r="K229" s="104"/>
      <c r="L229" s="103"/>
      <c r="M229" s="104"/>
      <c r="N229" s="103"/>
      <c r="O229" s="104"/>
      <c r="P229" s="106"/>
      <c r="Q229" s="103"/>
      <c r="R229" s="106"/>
      <c r="S229" s="103"/>
      <c r="T229" s="104"/>
      <c r="U229" s="103"/>
      <c r="V229" s="104"/>
      <c r="W229" s="103"/>
      <c r="X229" s="104"/>
      <c r="Y229" s="88"/>
      <c r="Z229" s="103"/>
      <c r="AA229" s="104"/>
      <c r="AB229" s="103"/>
      <c r="AC229" s="104"/>
      <c r="AD229" s="103"/>
      <c r="AE229" s="104"/>
      <c r="AF229" s="103"/>
      <c r="AG229" s="104"/>
      <c r="AH229" s="88"/>
      <c r="AI229" s="103"/>
      <c r="AJ229" s="104"/>
      <c r="AK229" s="103"/>
      <c r="AL229" s="104"/>
      <c r="AM229" s="103"/>
      <c r="AN229" s="104"/>
      <c r="AO229" s="103"/>
      <c r="AP229" s="104"/>
      <c r="AQ229" s="168"/>
      <c r="AR229" s="103"/>
      <c r="AS229" s="104"/>
      <c r="AT229" s="103"/>
      <c r="AU229" s="106"/>
      <c r="AV229" s="103"/>
      <c r="AW229" s="104"/>
      <c r="AX229" s="103"/>
      <c r="AY229" s="104"/>
    </row>
    <row r="230" spans="1:51">
      <c r="A230" s="98"/>
      <c r="B230" s="98"/>
      <c r="C230" s="99"/>
      <c r="D230" s="165"/>
      <c r="E230" s="166"/>
      <c r="F230" s="167"/>
      <c r="G230" s="109"/>
      <c r="H230" s="103"/>
      <c r="I230" s="104"/>
      <c r="J230" s="103"/>
      <c r="K230" s="104"/>
      <c r="L230" s="103"/>
      <c r="M230" s="104"/>
      <c r="N230" s="103"/>
      <c r="O230" s="104"/>
      <c r="P230" s="106"/>
      <c r="Q230" s="103"/>
      <c r="R230" s="106"/>
      <c r="S230" s="103"/>
      <c r="T230" s="104"/>
      <c r="U230" s="103"/>
      <c r="V230" s="104"/>
      <c r="W230" s="103"/>
      <c r="X230" s="104"/>
      <c r="Y230" s="88"/>
      <c r="Z230" s="103"/>
      <c r="AA230" s="104"/>
      <c r="AB230" s="103"/>
      <c r="AC230" s="104"/>
      <c r="AD230" s="103"/>
      <c r="AE230" s="104"/>
      <c r="AF230" s="103"/>
      <c r="AG230" s="104"/>
      <c r="AH230" s="88"/>
      <c r="AI230" s="103"/>
      <c r="AJ230" s="104"/>
      <c r="AK230" s="103"/>
      <c r="AL230" s="104"/>
      <c r="AM230" s="103"/>
      <c r="AN230" s="104"/>
      <c r="AO230" s="103"/>
      <c r="AP230" s="104"/>
      <c r="AQ230" s="168"/>
      <c r="AR230" s="103"/>
      <c r="AS230" s="104"/>
      <c r="AT230" s="103"/>
      <c r="AU230" s="106"/>
      <c r="AV230" s="103"/>
      <c r="AW230" s="104"/>
      <c r="AX230" s="103"/>
      <c r="AY230" s="104"/>
    </row>
    <row r="231" spans="1:51">
      <c r="A231" s="98"/>
      <c r="B231" s="98"/>
      <c r="C231" s="99"/>
      <c r="D231" s="165"/>
      <c r="E231" s="166"/>
      <c r="F231" s="167"/>
      <c r="G231" s="109"/>
      <c r="H231" s="103"/>
      <c r="I231" s="104"/>
      <c r="J231" s="103"/>
      <c r="K231" s="104"/>
      <c r="L231" s="103"/>
      <c r="M231" s="104"/>
      <c r="N231" s="103"/>
      <c r="O231" s="104"/>
      <c r="P231" s="106"/>
      <c r="Q231" s="103"/>
      <c r="R231" s="106"/>
      <c r="S231" s="103"/>
      <c r="T231" s="104"/>
      <c r="U231" s="103"/>
      <c r="V231" s="104"/>
      <c r="W231" s="103"/>
      <c r="X231" s="104"/>
      <c r="Y231" s="88"/>
      <c r="Z231" s="103"/>
      <c r="AA231" s="104"/>
      <c r="AB231" s="103"/>
      <c r="AC231" s="104"/>
      <c r="AD231" s="103"/>
      <c r="AE231" s="104"/>
      <c r="AF231" s="103"/>
      <c r="AG231" s="104"/>
      <c r="AH231" s="88"/>
      <c r="AI231" s="103"/>
      <c r="AJ231" s="104"/>
      <c r="AK231" s="103"/>
      <c r="AL231" s="104"/>
      <c r="AM231" s="103"/>
      <c r="AN231" s="104"/>
      <c r="AO231" s="103"/>
      <c r="AP231" s="104"/>
      <c r="AQ231" s="168"/>
      <c r="AR231" s="103"/>
      <c r="AS231" s="104"/>
      <c r="AT231" s="103"/>
      <c r="AU231" s="106"/>
      <c r="AV231" s="103"/>
      <c r="AW231" s="104"/>
      <c r="AX231" s="103"/>
      <c r="AY231" s="104"/>
    </row>
    <row r="232" spans="1:51">
      <c r="A232" s="98"/>
      <c r="B232" s="98"/>
      <c r="C232" s="99"/>
      <c r="D232" s="165"/>
      <c r="E232" s="166"/>
      <c r="F232" s="167"/>
      <c r="G232" s="19"/>
      <c r="H232" s="103"/>
      <c r="I232" s="104"/>
      <c r="J232" s="103"/>
      <c r="K232" s="104"/>
      <c r="L232" s="103"/>
      <c r="M232" s="104"/>
      <c r="N232" s="103"/>
      <c r="O232" s="104"/>
      <c r="P232" s="106"/>
      <c r="Q232" s="103"/>
      <c r="R232" s="106"/>
      <c r="S232" s="103"/>
      <c r="T232" s="104"/>
      <c r="U232" s="103"/>
      <c r="V232" s="104"/>
      <c r="W232" s="103"/>
      <c r="X232" s="104"/>
      <c r="Y232" s="88"/>
      <c r="Z232" s="103"/>
      <c r="AA232" s="104"/>
      <c r="AB232" s="103"/>
      <c r="AC232" s="104"/>
      <c r="AD232" s="103"/>
      <c r="AE232" s="104"/>
      <c r="AF232" s="103"/>
      <c r="AG232" s="104"/>
      <c r="AH232" s="88"/>
      <c r="AI232" s="103"/>
      <c r="AJ232" s="104"/>
      <c r="AK232" s="103"/>
      <c r="AL232" s="104"/>
      <c r="AM232" s="103"/>
      <c r="AN232" s="104"/>
      <c r="AO232" s="103"/>
      <c r="AP232" s="104"/>
      <c r="AQ232" s="168"/>
      <c r="AR232" s="103"/>
      <c r="AS232" s="104"/>
      <c r="AT232" s="103"/>
      <c r="AU232" s="106"/>
      <c r="AV232" s="103"/>
      <c r="AW232" s="104"/>
      <c r="AX232" s="103"/>
      <c r="AY232" s="104"/>
    </row>
    <row r="233" spans="1:51">
      <c r="A233" s="123"/>
      <c r="B233" s="124"/>
      <c r="C233" s="125"/>
      <c r="D233" s="212"/>
      <c r="E233" s="213"/>
      <c r="F233" s="214"/>
      <c r="G233" s="126"/>
      <c r="H233" s="127"/>
      <c r="I233" s="128"/>
      <c r="J233" s="127"/>
      <c r="K233" s="128"/>
      <c r="L233" s="127"/>
      <c r="M233" s="128"/>
      <c r="N233" s="127"/>
      <c r="O233" s="128"/>
      <c r="P233" s="129"/>
      <c r="Q233" s="127"/>
      <c r="R233" s="128"/>
      <c r="S233" s="127"/>
      <c r="T233" s="128"/>
      <c r="U233" s="127"/>
      <c r="V233" s="128"/>
      <c r="W233" s="127"/>
      <c r="X233" s="128"/>
      <c r="Y233" s="130"/>
      <c r="Z233" s="127"/>
      <c r="AA233" s="128"/>
      <c r="AB233" s="127"/>
      <c r="AC233" s="128"/>
      <c r="AD233" s="127"/>
      <c r="AE233" s="128"/>
      <c r="AF233" s="127"/>
      <c r="AG233" s="128"/>
      <c r="AH233" s="130"/>
      <c r="AI233" s="127"/>
      <c r="AJ233" s="128"/>
      <c r="AK233" s="127"/>
      <c r="AL233" s="128"/>
      <c r="AM233" s="127"/>
      <c r="AN233" s="128"/>
      <c r="AO233" s="127"/>
      <c r="AP233" s="128"/>
      <c r="AQ233" s="215"/>
      <c r="AR233" s="127"/>
      <c r="AS233" s="128"/>
      <c r="AT233" s="127"/>
      <c r="AU233" s="128"/>
      <c r="AV233" s="127"/>
      <c r="AW233" s="128"/>
      <c r="AX233" s="127"/>
      <c r="AY233" s="128"/>
    </row>
    <row r="234" spans="1:51">
      <c r="A234" s="56"/>
      <c r="B234" s="57"/>
      <c r="C234" s="58"/>
      <c r="D234" s="59"/>
      <c r="E234" s="59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</row>
    <row r="235" spans="1:51">
      <c r="A235" s="56"/>
      <c r="B235" s="57"/>
      <c r="C235" s="58"/>
      <c r="D235" s="59"/>
      <c r="E235" s="59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</row>
    <row r="236" spans="1:51">
      <c r="A236" s="56"/>
      <c r="B236" s="57"/>
      <c r="C236" s="58"/>
      <c r="D236" s="59"/>
      <c r="E236" s="59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</row>
    <row r="237" spans="1:51">
      <c r="A237" s="56"/>
      <c r="B237" s="57"/>
      <c r="C237" s="58"/>
      <c r="D237" s="59"/>
      <c r="E237" s="59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</row>
    <row r="238" spans="1:51">
      <c r="A238" s="116"/>
      <c r="B238" s="116"/>
      <c r="C238" s="117"/>
      <c r="D238" s="211"/>
      <c r="E238" s="170"/>
      <c r="F238" s="175"/>
      <c r="G238" s="109"/>
      <c r="H238" s="106"/>
      <c r="I238" s="106"/>
      <c r="J238" s="106"/>
      <c r="K238" s="118"/>
      <c r="L238" s="118"/>
      <c r="M238" s="118"/>
      <c r="N238" s="118"/>
      <c r="O238" s="118"/>
      <c r="P238" s="76"/>
      <c r="Q238" s="76"/>
      <c r="R238" s="76"/>
      <c r="S238" s="76"/>
      <c r="T238" s="76"/>
      <c r="U238" s="76"/>
      <c r="V238" s="76"/>
      <c r="W238" s="76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</row>
    <row r="239" spans="1:51">
      <c r="A239" s="116"/>
      <c r="B239" s="119"/>
      <c r="C239" s="120"/>
      <c r="D239" s="121"/>
      <c r="E239" s="121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76"/>
      <c r="Q239" s="76"/>
      <c r="R239" s="76"/>
      <c r="S239" s="76"/>
      <c r="T239" s="76"/>
      <c r="U239" s="76"/>
      <c r="V239" s="76"/>
      <c r="W239" s="76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</row>
    <row r="240" spans="1:51">
      <c r="A240" s="116"/>
      <c r="B240" s="119"/>
      <c r="C240" s="120"/>
      <c r="D240" s="121"/>
      <c r="E240" s="121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76"/>
      <c r="Q240" s="76"/>
      <c r="R240" s="76"/>
      <c r="S240" s="76"/>
      <c r="T240" s="76"/>
      <c r="U240" s="76"/>
      <c r="V240" s="76"/>
      <c r="W240" s="76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</row>
    <row r="241" spans="1:53">
      <c r="A241" s="116"/>
      <c r="B241" s="119"/>
      <c r="C241" s="120"/>
      <c r="D241" s="121"/>
      <c r="E241" s="121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76"/>
      <c r="Q241" s="76"/>
      <c r="R241" s="76"/>
      <c r="S241" s="76"/>
      <c r="T241" s="76"/>
      <c r="U241" s="76"/>
      <c r="V241" s="76"/>
      <c r="W241" s="76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</row>
    <row r="242" spans="1:53">
      <c r="A242" s="116"/>
      <c r="B242" s="119"/>
      <c r="C242" s="120"/>
      <c r="D242" s="121"/>
      <c r="E242" s="121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76"/>
      <c r="Q242" s="76"/>
      <c r="R242" s="76"/>
      <c r="S242" s="76"/>
      <c r="T242" s="76"/>
      <c r="U242" s="76"/>
      <c r="V242" s="76"/>
      <c r="W242" s="76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</row>
    <row r="243" spans="1:53">
      <c r="A243" s="116"/>
      <c r="B243" s="119"/>
      <c r="C243" s="120"/>
      <c r="D243" s="121"/>
      <c r="E243" s="121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76"/>
      <c r="Q243" s="76"/>
      <c r="R243" s="76"/>
      <c r="S243" s="76"/>
      <c r="T243" s="76"/>
      <c r="U243" s="76"/>
      <c r="V243" s="76"/>
      <c r="W243" s="76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</row>
    <row r="244" spans="1:53">
      <c r="A244" s="116"/>
      <c r="B244" s="119"/>
      <c r="C244" s="120"/>
      <c r="D244" s="121"/>
      <c r="E244" s="121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76"/>
      <c r="Q244" s="76"/>
      <c r="R244" s="76"/>
      <c r="S244" s="76"/>
      <c r="T244" s="76"/>
      <c r="U244" s="76"/>
      <c r="V244" s="76"/>
      <c r="W244" s="76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</row>
    <row r="245" spans="1:53">
      <c r="A245" s="116"/>
      <c r="B245" s="119"/>
      <c r="C245" s="120"/>
      <c r="D245" s="121"/>
      <c r="E245" s="121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76"/>
      <c r="Q245" s="76"/>
      <c r="R245" s="76"/>
      <c r="S245" s="76"/>
      <c r="T245" s="76"/>
      <c r="U245" s="76"/>
      <c r="V245" s="76"/>
      <c r="W245" s="76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</row>
    <row r="246" spans="1:53">
      <c r="A246" s="122"/>
      <c r="B246" s="119"/>
      <c r="C246" s="120"/>
      <c r="D246" s="121"/>
      <c r="E246" s="121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76"/>
      <c r="Q246" s="76"/>
      <c r="R246" s="76"/>
      <c r="S246" s="76"/>
      <c r="T246" s="76"/>
      <c r="U246" s="76"/>
      <c r="V246" s="76"/>
      <c r="W246" s="76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</row>
    <row r="247" spans="1:53">
      <c r="A247" s="122"/>
      <c r="B247" s="119"/>
      <c r="C247" s="120"/>
      <c r="D247" s="121"/>
      <c r="E247" s="121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76"/>
      <c r="Q247" s="76"/>
      <c r="R247" s="76"/>
      <c r="S247" s="76"/>
      <c r="T247" s="76"/>
      <c r="U247" s="76"/>
      <c r="V247" s="76"/>
      <c r="W247" s="76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</row>
    <row r="248" spans="1:53">
      <c r="A248" s="122"/>
      <c r="B248" s="119"/>
      <c r="C248" s="120"/>
      <c r="D248" s="121"/>
      <c r="E248" s="121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76"/>
      <c r="Q248" s="76"/>
      <c r="R248" s="76"/>
      <c r="S248" s="76"/>
      <c r="T248" s="76"/>
      <c r="U248" s="76"/>
      <c r="V248" s="76"/>
      <c r="W248" s="76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</row>
    <row r="249" spans="1:53">
      <c r="A249" s="122"/>
      <c r="B249" s="119"/>
      <c r="C249" s="120"/>
      <c r="D249" s="121"/>
      <c r="E249" s="121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76"/>
      <c r="Q249" s="76"/>
      <c r="R249" s="76"/>
      <c r="S249" s="76"/>
      <c r="T249" s="76"/>
      <c r="U249" s="76"/>
      <c r="V249" s="76"/>
      <c r="W249" s="76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</row>
    <row r="250" spans="1:53">
      <c r="A250" s="122"/>
      <c r="B250" s="119"/>
      <c r="C250" s="120"/>
      <c r="D250" s="121"/>
      <c r="E250" s="121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76"/>
      <c r="Q250" s="76"/>
      <c r="R250" s="76"/>
      <c r="S250" s="76"/>
      <c r="T250" s="76"/>
      <c r="U250" s="76"/>
      <c r="V250" s="76"/>
      <c r="W250" s="76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28"/>
      <c r="AY250" s="28"/>
      <c r="AZ250" s="186"/>
      <c r="BA250" s="28"/>
    </row>
    <row r="251" spans="1:53">
      <c r="A251" s="56"/>
      <c r="B251" s="57"/>
      <c r="C251" s="58"/>
      <c r="D251" s="59"/>
      <c r="E251" s="59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28"/>
      <c r="AY251" s="28"/>
      <c r="AZ251" s="186"/>
      <c r="BA251" s="28"/>
    </row>
    <row r="252" spans="1:53">
      <c r="A252" s="56"/>
      <c r="B252" s="57"/>
      <c r="C252" s="58"/>
      <c r="D252" s="59"/>
      <c r="E252" s="59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28"/>
      <c r="AY252" s="28"/>
      <c r="AZ252" s="186"/>
      <c r="BA252" s="28"/>
    </row>
    <row r="253" spans="1:53">
      <c r="A253" s="56"/>
      <c r="B253" s="57"/>
      <c r="C253" s="58"/>
      <c r="D253" s="59"/>
      <c r="E253" s="59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28"/>
      <c r="AY253" s="28"/>
      <c r="AZ253" s="186"/>
      <c r="BA253" s="28"/>
    </row>
    <row r="254" spans="1:53">
      <c r="A254" s="56"/>
      <c r="B254" s="57"/>
      <c r="C254" s="58"/>
      <c r="D254" s="59"/>
      <c r="E254" s="59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28"/>
      <c r="AY254" s="28"/>
      <c r="AZ254" s="186"/>
      <c r="BA254" s="28"/>
    </row>
    <row r="255" spans="1:53">
      <c r="A255" s="56"/>
      <c r="B255" s="57"/>
      <c r="C255" s="58"/>
      <c r="D255" s="59"/>
      <c r="E255" s="59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28"/>
      <c r="AY255" s="28"/>
      <c r="AZ255" s="186"/>
      <c r="BA255" s="28"/>
    </row>
    <row r="256" spans="1:53">
      <c r="A256" s="56"/>
      <c r="B256" s="57"/>
      <c r="C256" s="58"/>
      <c r="D256" s="59"/>
      <c r="E256" s="59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28"/>
      <c r="AY256" s="28"/>
      <c r="AZ256" s="186"/>
      <c r="BA256" s="28"/>
    </row>
    <row r="257" spans="1:53">
      <c r="A257" s="56"/>
      <c r="B257" s="57"/>
      <c r="C257" s="58"/>
      <c r="D257" s="59"/>
      <c r="E257" s="59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28"/>
      <c r="AY257" s="28"/>
      <c r="AZ257" s="186"/>
      <c r="BA257" s="28"/>
    </row>
    <row r="258" spans="1:53">
      <c r="A258" s="56"/>
      <c r="B258" s="57"/>
      <c r="C258" s="58"/>
      <c r="D258" s="59"/>
      <c r="E258" s="59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28"/>
      <c r="AY258" s="28"/>
      <c r="AZ258" s="186"/>
      <c r="BA258" s="28"/>
    </row>
    <row r="259" spans="1:53">
      <c r="A259" s="56"/>
      <c r="B259" s="57"/>
      <c r="C259" s="58"/>
      <c r="D259" s="59"/>
      <c r="E259" s="59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28"/>
      <c r="AY259" s="28"/>
      <c r="AZ259" s="186"/>
      <c r="BA259" s="28"/>
    </row>
    <row r="260" spans="1:53">
      <c r="A260" s="56"/>
      <c r="B260" s="57"/>
      <c r="C260" s="58"/>
      <c r="D260" s="59"/>
      <c r="E260" s="59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</row>
    <row r="261" spans="1:53">
      <c r="A261" s="56"/>
      <c r="B261" s="57"/>
      <c r="C261" s="58"/>
      <c r="D261" s="59"/>
      <c r="E261" s="59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</row>
    <row r="262" spans="1:53">
      <c r="A262" s="56"/>
      <c r="B262" s="57"/>
      <c r="C262" s="58"/>
      <c r="D262" s="59"/>
      <c r="E262" s="59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</row>
    <row r="263" spans="1:53">
      <c r="A263" s="56"/>
      <c r="B263" s="57"/>
      <c r="C263" s="58"/>
      <c r="D263" s="59"/>
      <c r="E263" s="59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</row>
    <row r="264" spans="1:53">
      <c r="A264" s="56"/>
      <c r="B264" s="57"/>
      <c r="C264" s="58"/>
      <c r="D264" s="59"/>
      <c r="E264" s="59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</row>
    <row r="265" spans="1:53">
      <c r="A265" s="56"/>
      <c r="B265" s="57"/>
      <c r="C265" s="58"/>
      <c r="D265" s="59"/>
      <c r="E265" s="59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</row>
    <row r="266" spans="1:53">
      <c r="A266" s="56"/>
      <c r="B266" s="57"/>
      <c r="C266" s="58"/>
      <c r="D266" s="59"/>
      <c r="E266" s="59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</row>
    <row r="267" spans="1:53">
      <c r="A267" s="56"/>
      <c r="B267" s="57"/>
      <c r="C267" s="58"/>
      <c r="D267" s="59"/>
      <c r="E267" s="59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</row>
    <row r="268" spans="1:53">
      <c r="A268" s="56"/>
      <c r="B268" s="57"/>
      <c r="C268" s="58"/>
      <c r="D268" s="59"/>
      <c r="E268" s="59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</row>
    <row r="269" spans="1:53">
      <c r="A269" s="56"/>
      <c r="B269" s="57"/>
      <c r="C269" s="58"/>
      <c r="D269" s="59"/>
      <c r="E269" s="59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</row>
    <row r="270" spans="1:53">
      <c r="A270" s="56"/>
      <c r="B270" s="57"/>
      <c r="C270" s="58"/>
      <c r="D270" s="59"/>
      <c r="E270" s="59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</row>
    <row r="271" spans="1:53">
      <c r="A271" s="56"/>
      <c r="B271" s="57"/>
      <c r="C271" s="58"/>
      <c r="D271" s="59"/>
      <c r="E271" s="59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</row>
    <row r="272" spans="1:53">
      <c r="A272" s="56"/>
      <c r="B272" s="57"/>
      <c r="C272" s="58"/>
      <c r="D272" s="59"/>
      <c r="E272" s="59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</row>
    <row r="273" spans="1:51">
      <c r="A273" s="56"/>
      <c r="B273" s="57"/>
      <c r="C273" s="58"/>
      <c r="D273" s="59"/>
      <c r="E273" s="59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</row>
    <row r="274" spans="1:51">
      <c r="A274" s="56"/>
      <c r="B274" s="57"/>
      <c r="C274" s="58"/>
      <c r="D274" s="59"/>
      <c r="E274" s="59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</row>
    <row r="275" spans="1:51">
      <c r="A275" s="56"/>
      <c r="B275" s="57"/>
      <c r="C275" s="58"/>
      <c r="D275" s="59"/>
      <c r="E275" s="59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</row>
    <row r="276" spans="1:51">
      <c r="A276" s="56"/>
      <c r="B276" s="57"/>
      <c r="C276" s="58"/>
      <c r="D276" s="59"/>
      <c r="E276" s="59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</row>
    <row r="277" spans="1:51">
      <c r="A277" s="56"/>
      <c r="B277" s="57"/>
      <c r="C277" s="58"/>
      <c r="D277" s="59"/>
      <c r="E277" s="59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</row>
    <row r="278" spans="1:51">
      <c r="A278" s="56"/>
      <c r="B278" s="57"/>
      <c r="C278" s="58"/>
      <c r="D278" s="59"/>
      <c r="E278" s="59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</row>
    <row r="279" spans="1:51">
      <c r="A279" s="56"/>
      <c r="B279" s="57"/>
      <c r="C279" s="58"/>
      <c r="D279" s="59"/>
      <c r="E279" s="59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</row>
    <row r="280" spans="1:51">
      <c r="A280" s="56"/>
      <c r="B280" s="57"/>
      <c r="C280" s="58"/>
      <c r="D280" s="59"/>
      <c r="E280" s="59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</row>
    <row r="281" spans="1:51">
      <c r="A281" s="56"/>
      <c r="B281" s="57"/>
      <c r="C281" s="58"/>
      <c r="D281" s="59"/>
      <c r="E281" s="59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</row>
    <row r="282" spans="1:51">
      <c r="A282" s="56"/>
      <c r="B282" s="57"/>
      <c r="C282" s="58"/>
      <c r="D282" s="59"/>
      <c r="E282" s="59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</row>
    <row r="283" spans="1:51">
      <c r="A283" s="56"/>
      <c r="B283" s="57"/>
      <c r="C283" s="58"/>
      <c r="D283" s="59"/>
      <c r="E283" s="59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</row>
    <row r="284" spans="1:51">
      <c r="A284" s="56"/>
      <c r="B284" s="57"/>
      <c r="C284" s="58"/>
      <c r="D284" s="59"/>
      <c r="E284" s="59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</row>
    <row r="285" spans="1:51">
      <c r="A285" s="56"/>
      <c r="B285" s="57"/>
      <c r="C285" s="58"/>
      <c r="D285" s="59"/>
      <c r="E285" s="59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</row>
    <row r="286" spans="1:51">
      <c r="A286" s="56"/>
      <c r="B286" s="57"/>
      <c r="C286" s="58"/>
      <c r="D286" s="59"/>
      <c r="E286" s="59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</row>
    <row r="287" spans="1:51">
      <c r="A287" s="56"/>
      <c r="B287" s="57"/>
      <c r="C287" s="58"/>
      <c r="D287" s="59"/>
      <c r="E287" s="59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</row>
    <row r="288" spans="1:51">
      <c r="A288" s="56"/>
      <c r="B288" s="57"/>
      <c r="C288" s="58"/>
      <c r="D288" s="59"/>
      <c r="E288" s="59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</row>
    <row r="289" spans="1:51">
      <c r="A289" s="56"/>
      <c r="B289" s="57"/>
      <c r="C289" s="58"/>
      <c r="D289" s="59"/>
      <c r="E289" s="59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</row>
    <row r="290" spans="1:51">
      <c r="A290" s="56"/>
      <c r="B290" s="57"/>
      <c r="C290" s="58"/>
      <c r="D290" s="59"/>
      <c r="E290" s="59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</row>
    <row r="291" spans="1:51">
      <c r="A291" s="56"/>
      <c r="B291" s="57"/>
      <c r="C291" s="58"/>
      <c r="D291" s="59"/>
      <c r="E291" s="59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</row>
    <row r="292" spans="1:51">
      <c r="A292" s="56"/>
      <c r="B292" s="57"/>
      <c r="C292" s="58"/>
      <c r="D292" s="59"/>
      <c r="E292" s="59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</row>
    <row r="293" spans="1:51">
      <c r="A293" s="56"/>
      <c r="B293" s="57"/>
      <c r="C293" s="58"/>
      <c r="D293" s="59"/>
      <c r="E293" s="59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</row>
    <row r="294" spans="1:51">
      <c r="A294" s="56"/>
      <c r="B294" s="57"/>
      <c r="C294" s="58"/>
      <c r="D294" s="59"/>
      <c r="E294" s="59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</row>
    <row r="295" spans="1:51">
      <c r="A295" s="56"/>
      <c r="B295" s="57"/>
      <c r="C295" s="58"/>
      <c r="D295" s="59"/>
      <c r="E295" s="59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</row>
    <row r="296" spans="1:51">
      <c r="A296" s="56"/>
      <c r="B296" s="57"/>
      <c r="C296" s="58"/>
      <c r="D296" s="59"/>
      <c r="E296" s="59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</row>
    <row r="297" spans="1:51">
      <c r="A297" s="56"/>
      <c r="B297" s="57"/>
      <c r="C297" s="58"/>
      <c r="D297" s="59"/>
      <c r="E297" s="59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</row>
    <row r="298" spans="1:51">
      <c r="A298" s="56"/>
      <c r="B298" s="57"/>
      <c r="C298" s="58"/>
      <c r="D298" s="59"/>
      <c r="E298" s="59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</row>
    <row r="299" spans="1:51">
      <c r="A299" s="56"/>
      <c r="B299" s="57"/>
      <c r="C299" s="58"/>
      <c r="D299" s="59"/>
      <c r="E299" s="59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</row>
    <row r="300" spans="1:51">
      <c r="A300" s="56"/>
      <c r="B300" s="57"/>
      <c r="C300" s="58"/>
      <c r="D300" s="59"/>
      <c r="E300" s="59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</row>
    <row r="301" spans="1:51">
      <c r="A301" s="56"/>
      <c r="B301" s="57"/>
      <c r="C301" s="58"/>
      <c r="D301" s="59"/>
      <c r="E301" s="59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</row>
    <row r="302" spans="1:51">
      <c r="A302" s="56"/>
      <c r="B302" s="57"/>
      <c r="C302" s="58"/>
      <c r="D302" s="59"/>
      <c r="E302" s="59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</row>
    <row r="303" spans="1:51">
      <c r="A303" s="56"/>
      <c r="B303" s="57"/>
      <c r="C303" s="58"/>
      <c r="D303" s="59"/>
      <c r="E303" s="59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</row>
    <row r="304" spans="1:51">
      <c r="A304" s="56"/>
      <c r="B304" s="57"/>
      <c r="C304" s="58"/>
      <c r="D304" s="59"/>
      <c r="E304" s="59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</row>
    <row r="305" spans="1:51">
      <c r="A305" s="56"/>
      <c r="B305" s="57"/>
      <c r="C305" s="58"/>
      <c r="D305" s="59"/>
      <c r="E305" s="59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</row>
    <row r="306" spans="1:51">
      <c r="A306" s="56"/>
      <c r="B306" s="57"/>
      <c r="C306" s="58"/>
      <c r="D306" s="59"/>
      <c r="E306" s="59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</row>
    <row r="307" spans="1:51">
      <c r="A307" s="56"/>
      <c r="B307" s="57"/>
      <c r="C307" s="58"/>
      <c r="D307" s="59"/>
      <c r="E307" s="59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</row>
    <row r="308" spans="1:51">
      <c r="A308" s="56"/>
      <c r="B308" s="57"/>
      <c r="C308" s="58"/>
      <c r="D308" s="59"/>
      <c r="E308" s="59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</row>
    <row r="309" spans="1:51">
      <c r="A309" s="56"/>
      <c r="B309" s="57"/>
      <c r="C309" s="58"/>
      <c r="D309" s="59"/>
      <c r="E309" s="59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</row>
    <row r="310" spans="1:51">
      <c r="A310" s="56"/>
      <c r="B310" s="57"/>
      <c r="C310" s="58"/>
      <c r="D310" s="59"/>
      <c r="E310" s="59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</row>
    <row r="311" spans="1:51">
      <c r="A311" s="56"/>
      <c r="B311" s="57"/>
      <c r="C311" s="58"/>
      <c r="D311" s="59"/>
      <c r="E311" s="59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</row>
    <row r="312" spans="1:51">
      <c r="A312" s="56"/>
      <c r="B312" s="57"/>
      <c r="C312" s="58"/>
      <c r="D312" s="59"/>
      <c r="E312" s="59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</row>
    <row r="313" spans="1:51">
      <c r="A313" s="56"/>
      <c r="B313" s="57"/>
      <c r="C313" s="58"/>
      <c r="D313" s="59"/>
      <c r="E313" s="59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</row>
    <row r="314" spans="1:51">
      <c r="A314" s="56"/>
      <c r="B314" s="57"/>
      <c r="C314" s="58"/>
      <c r="D314" s="59"/>
      <c r="E314" s="59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</row>
    <row r="315" spans="1:51">
      <c r="A315" s="56"/>
      <c r="B315" s="57"/>
      <c r="C315" s="58"/>
      <c r="D315" s="59"/>
      <c r="E315" s="59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</row>
    <row r="316" spans="1:51">
      <c r="A316" s="56"/>
      <c r="B316" s="57"/>
      <c r="C316" s="58"/>
      <c r="D316" s="59"/>
      <c r="E316" s="59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</row>
    <row r="317" spans="1:51">
      <c r="A317" s="56"/>
      <c r="B317" s="57"/>
      <c r="C317" s="58"/>
      <c r="D317" s="59"/>
      <c r="E317" s="59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</row>
    <row r="318" spans="1:51">
      <c r="A318" s="56"/>
      <c r="B318" s="57"/>
      <c r="C318" s="58"/>
      <c r="D318" s="59"/>
      <c r="E318" s="59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</row>
    <row r="319" spans="1:51">
      <c r="A319" s="56"/>
      <c r="B319" s="57"/>
      <c r="C319" s="58"/>
      <c r="D319" s="59"/>
      <c r="E319" s="59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</row>
    <row r="320" spans="1:51">
      <c r="A320" s="56"/>
      <c r="B320" s="57"/>
      <c r="C320" s="58"/>
      <c r="D320" s="59"/>
      <c r="E320" s="59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</row>
    <row r="321" spans="1:51">
      <c r="A321" s="56"/>
      <c r="B321" s="57"/>
      <c r="C321" s="58"/>
      <c r="D321" s="59"/>
      <c r="E321" s="59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</row>
    <row r="322" spans="1:51">
      <c r="A322" s="56"/>
      <c r="B322" s="57"/>
      <c r="C322" s="58"/>
      <c r="D322" s="59"/>
      <c r="E322" s="59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</row>
    <row r="323" spans="1:51">
      <c r="A323" s="56"/>
      <c r="B323" s="57"/>
      <c r="C323" s="58"/>
      <c r="D323" s="59"/>
      <c r="E323" s="59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</row>
    <row r="324" spans="1:51">
      <c r="A324" s="56"/>
      <c r="B324" s="57"/>
      <c r="C324" s="58"/>
      <c r="D324" s="59"/>
      <c r="E324" s="59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</row>
    <row r="325" spans="1:51">
      <c r="A325" s="56"/>
      <c r="B325" s="57"/>
      <c r="C325" s="58"/>
      <c r="D325" s="59"/>
      <c r="E325" s="59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</row>
    <row r="326" spans="1:51">
      <c r="A326" s="56"/>
      <c r="B326" s="57"/>
      <c r="C326" s="58"/>
      <c r="D326" s="59"/>
      <c r="E326" s="59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</row>
    <row r="327" spans="1:51">
      <c r="A327" s="56"/>
      <c r="B327" s="57"/>
      <c r="C327" s="58"/>
      <c r="D327" s="59"/>
      <c r="E327" s="59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</row>
    <row r="328" spans="1:51">
      <c r="A328" s="56"/>
      <c r="B328" s="57"/>
      <c r="C328" s="58"/>
      <c r="D328" s="59"/>
      <c r="E328" s="59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</row>
    <row r="329" spans="1:51">
      <c r="A329" s="56"/>
      <c r="B329" s="57"/>
      <c r="C329" s="58"/>
      <c r="D329" s="59"/>
      <c r="E329" s="59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</row>
    <row r="330" spans="1:51">
      <c r="A330" s="56"/>
      <c r="B330" s="57"/>
      <c r="C330" s="58"/>
      <c r="D330" s="59"/>
      <c r="E330" s="59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</row>
    <row r="331" spans="1:51">
      <c r="A331" s="56"/>
      <c r="B331" s="57"/>
      <c r="C331" s="58"/>
      <c r="D331" s="59"/>
      <c r="E331" s="59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</row>
    <row r="332" spans="1:51">
      <c r="A332" s="56"/>
      <c r="B332" s="57"/>
      <c r="C332" s="58"/>
      <c r="D332" s="59"/>
      <c r="E332" s="59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</row>
    <row r="333" spans="1:51">
      <c r="A333" s="56"/>
      <c r="B333" s="57"/>
      <c r="C333" s="58"/>
      <c r="D333" s="59"/>
      <c r="E333" s="59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</row>
    <row r="334" spans="1:51">
      <c r="A334" s="56"/>
      <c r="B334" s="57"/>
      <c r="C334" s="58"/>
      <c r="D334" s="59"/>
      <c r="E334" s="59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</row>
    <row r="335" spans="1:51">
      <c r="A335" s="56"/>
      <c r="B335" s="57"/>
      <c r="C335" s="58"/>
      <c r="D335" s="59"/>
      <c r="E335" s="59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</row>
    <row r="336" spans="1:51">
      <c r="A336" s="56"/>
      <c r="B336" s="57"/>
      <c r="C336" s="58"/>
      <c r="D336" s="59"/>
      <c r="E336" s="59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</row>
    <row r="337" spans="1:51">
      <c r="A337" s="56"/>
      <c r="B337" s="57"/>
      <c r="C337" s="58"/>
      <c r="D337" s="59"/>
      <c r="E337" s="59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</row>
    <row r="338" spans="1:51">
      <c r="A338" s="56"/>
      <c r="B338" s="57"/>
      <c r="C338" s="58"/>
      <c r="D338" s="59"/>
      <c r="E338" s="59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</row>
    <row r="339" spans="1:51">
      <c r="A339" s="56"/>
      <c r="B339" s="57"/>
      <c r="C339" s="58"/>
      <c r="D339" s="59"/>
      <c r="E339" s="59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</row>
    <row r="340" spans="1:51">
      <c r="A340" s="56"/>
      <c r="B340" s="57"/>
      <c r="C340" s="58"/>
      <c r="D340" s="59"/>
      <c r="E340" s="59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</row>
    <row r="341" spans="1:51">
      <c r="A341" s="56"/>
      <c r="B341" s="57"/>
      <c r="C341" s="58"/>
      <c r="D341" s="59"/>
      <c r="E341" s="59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</row>
    <row r="342" spans="1:51">
      <c r="A342" s="56"/>
      <c r="B342" s="57"/>
      <c r="C342" s="58"/>
      <c r="D342" s="59"/>
      <c r="E342" s="59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</row>
    <row r="343" spans="1:51">
      <c r="A343" s="56"/>
      <c r="B343" s="57"/>
      <c r="C343" s="58"/>
      <c r="D343" s="59"/>
      <c r="E343" s="59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</row>
    <row r="344" spans="1:51">
      <c r="A344" s="56"/>
      <c r="B344" s="57"/>
      <c r="C344" s="58"/>
      <c r="D344" s="59"/>
      <c r="E344" s="59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</row>
    <row r="345" spans="1:51">
      <c r="A345" s="56"/>
      <c r="B345" s="57"/>
      <c r="C345" s="58"/>
      <c r="D345" s="59"/>
      <c r="E345" s="59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</row>
    <row r="346" spans="1:51">
      <c r="A346" s="56"/>
      <c r="B346" s="57"/>
      <c r="C346" s="58"/>
      <c r="D346" s="59"/>
      <c r="E346" s="59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</row>
    <row r="347" spans="1:51">
      <c r="A347" s="56"/>
      <c r="B347" s="57"/>
      <c r="C347" s="58"/>
      <c r="D347" s="59"/>
      <c r="E347" s="59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</row>
    <row r="348" spans="1:51">
      <c r="A348" s="56"/>
      <c r="B348" s="57"/>
      <c r="C348" s="58"/>
      <c r="D348" s="59"/>
      <c r="E348" s="59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</row>
    <row r="349" spans="1:51">
      <c r="A349" s="216"/>
      <c r="B349" s="57"/>
      <c r="C349" s="58"/>
      <c r="D349" s="59"/>
      <c r="E349" s="59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</row>
    <row r="350" spans="1:51">
      <c r="A350" s="216"/>
      <c r="B350" s="57"/>
      <c r="C350" s="58"/>
      <c r="D350" s="59"/>
      <c r="E350" s="59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</row>
    <row r="351" spans="1:51">
      <c r="A351" s="216"/>
      <c r="B351" s="57"/>
      <c r="C351" s="58"/>
      <c r="D351" s="59"/>
      <c r="E351" s="59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</row>
    <row r="352" spans="1:51">
      <c r="A352" s="216"/>
      <c r="B352" s="57"/>
      <c r="C352" s="58"/>
      <c r="D352" s="59"/>
      <c r="E352" s="59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</row>
    <row r="353" spans="1:51">
      <c r="A353" s="216"/>
      <c r="B353" s="57"/>
      <c r="C353" s="58"/>
      <c r="D353" s="59"/>
      <c r="E353" s="59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</row>
    <row r="354" spans="1:51">
      <c r="A354" s="216"/>
      <c r="B354" s="57"/>
      <c r="C354" s="58"/>
      <c r="D354" s="59"/>
      <c r="E354" s="59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</row>
    <row r="355" spans="1:51">
      <c r="A355" s="216"/>
      <c r="B355" s="57"/>
      <c r="C355" s="58"/>
      <c r="D355" s="59"/>
      <c r="E355" s="59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</row>
    <row r="356" spans="1:51">
      <c r="A356" s="216"/>
      <c r="B356" s="57"/>
      <c r="C356" s="58"/>
      <c r="D356" s="59"/>
      <c r="E356" s="59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</row>
    <row r="357" spans="1:51">
      <c r="A357" s="216"/>
      <c r="B357" s="57"/>
      <c r="C357" s="58"/>
      <c r="D357" s="59"/>
      <c r="E357" s="59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</row>
    <row r="358" spans="1:51">
      <c r="A358" s="216"/>
      <c r="B358" s="57"/>
      <c r="C358" s="58"/>
      <c r="D358" s="59"/>
      <c r="E358" s="59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</row>
    <row r="359" spans="1:51">
      <c r="A359" s="216"/>
      <c r="B359" s="57"/>
      <c r="C359" s="58"/>
      <c r="D359" s="59"/>
      <c r="E359" s="59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</row>
    <row r="360" spans="1:51">
      <c r="A360" s="216"/>
      <c r="B360" s="57"/>
      <c r="C360" s="58"/>
      <c r="D360" s="59"/>
      <c r="E360" s="59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</row>
    <row r="361" spans="1:51">
      <c r="A361" s="216"/>
      <c r="B361" s="57"/>
      <c r="C361" s="58"/>
      <c r="D361" s="59"/>
      <c r="E361" s="59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</row>
    <row r="362" spans="1:51">
      <c r="A362" s="216"/>
      <c r="B362" s="57"/>
      <c r="C362" s="58"/>
      <c r="D362" s="59"/>
      <c r="E362" s="59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</row>
    <row r="363" spans="1:51">
      <c r="A363" s="216"/>
      <c r="B363" s="57"/>
      <c r="C363" s="58"/>
      <c r="D363" s="59"/>
      <c r="E363" s="59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</row>
    <row r="364" spans="1:51">
      <c r="A364" s="216"/>
      <c r="B364" s="57"/>
      <c r="C364" s="58"/>
      <c r="D364" s="59"/>
      <c r="E364" s="59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</row>
    <row r="365" spans="1:51">
      <c r="A365" s="216"/>
      <c r="B365" s="57"/>
      <c r="C365" s="58"/>
      <c r="D365" s="59"/>
      <c r="E365" s="59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</row>
    <row r="366" spans="1:51">
      <c r="A366" s="216"/>
      <c r="B366" s="57"/>
      <c r="C366" s="58"/>
      <c r="D366" s="59"/>
      <c r="E366" s="59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</row>
    <row r="367" spans="1:51">
      <c r="A367" s="216"/>
      <c r="B367" s="57"/>
      <c r="C367" s="58"/>
      <c r="D367" s="59"/>
      <c r="E367" s="59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</row>
    <row r="368" spans="1:51">
      <c r="A368" s="216"/>
      <c r="B368" s="57"/>
      <c r="C368" s="58"/>
      <c r="D368" s="59"/>
      <c r="E368" s="59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</row>
    <row r="369" spans="1:51">
      <c r="A369" s="216"/>
      <c r="B369" s="57"/>
      <c r="C369" s="58"/>
      <c r="D369" s="59"/>
      <c r="E369" s="59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</row>
    <row r="370" spans="1:51">
      <c r="A370" s="216"/>
      <c r="B370" s="57"/>
      <c r="C370" s="58"/>
      <c r="D370" s="59"/>
      <c r="E370" s="59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</row>
    <row r="371" spans="1:51">
      <c r="A371" s="216"/>
      <c r="B371" s="57"/>
      <c r="C371" s="58"/>
      <c r="D371" s="59"/>
      <c r="E371" s="59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</row>
    <row r="372" spans="1:51">
      <c r="A372" s="216"/>
      <c r="B372" s="57"/>
      <c r="C372" s="58"/>
      <c r="D372" s="59"/>
      <c r="E372" s="59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</row>
    <row r="373" spans="1:51">
      <c r="A373" s="216"/>
      <c r="B373" s="57"/>
      <c r="C373" s="58"/>
      <c r="D373" s="59"/>
      <c r="E373" s="59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</row>
    <row r="374" spans="1:51">
      <c r="B374" s="57"/>
      <c r="C374" s="218"/>
      <c r="D374" s="59"/>
      <c r="E374" s="59"/>
      <c r="F374" s="76"/>
      <c r="G374" s="76"/>
    </row>
    <row r="375" spans="1:51">
      <c r="B375" s="57"/>
      <c r="C375" s="218"/>
      <c r="D375" s="59"/>
      <c r="E375" s="59"/>
      <c r="F375" s="76"/>
      <c r="G375" s="76"/>
    </row>
    <row r="376" spans="1:51">
      <c r="B376" s="57"/>
      <c r="C376" s="218"/>
      <c r="D376" s="59"/>
      <c r="E376" s="59"/>
      <c r="F376" s="76"/>
      <c r="G376" s="76"/>
    </row>
    <row r="377" spans="1:51">
      <c r="B377" s="57"/>
      <c r="C377" s="218"/>
      <c r="D377" s="59"/>
      <c r="E377" s="59"/>
      <c r="F377" s="76"/>
      <c r="G377" s="76"/>
    </row>
    <row r="378" spans="1:51">
      <c r="B378" s="57"/>
      <c r="C378" s="218"/>
      <c r="D378" s="59"/>
      <c r="E378" s="59"/>
      <c r="F378" s="76"/>
      <c r="G378" s="76"/>
    </row>
    <row r="379" spans="1:51">
      <c r="B379" s="57"/>
      <c r="C379" s="218"/>
      <c r="D379" s="59"/>
      <c r="E379" s="59"/>
      <c r="F379" s="76"/>
      <c r="G379" s="76"/>
    </row>
    <row r="380" spans="1:51">
      <c r="B380" s="57"/>
      <c r="C380" s="218"/>
      <c r="D380" s="59"/>
      <c r="E380" s="59"/>
      <c r="F380" s="76"/>
      <c r="G380" s="76"/>
    </row>
    <row r="381" spans="1:51">
      <c r="B381" s="57"/>
      <c r="C381" s="218"/>
      <c r="D381" s="59"/>
      <c r="E381" s="59"/>
      <c r="F381" s="76"/>
      <c r="G381" s="76"/>
    </row>
    <row r="382" spans="1:51">
      <c r="B382" s="57"/>
      <c r="C382" s="218"/>
      <c r="D382" s="59"/>
      <c r="E382" s="59"/>
      <c r="F382" s="76"/>
      <c r="G382" s="76"/>
    </row>
    <row r="383" spans="1:51">
      <c r="B383" s="57"/>
      <c r="C383" s="218"/>
      <c r="D383" s="59"/>
      <c r="E383" s="59"/>
      <c r="F383" s="76"/>
      <c r="G383" s="76"/>
    </row>
    <row r="384" spans="1:51">
      <c r="B384" s="57"/>
      <c r="C384" s="218"/>
      <c r="D384" s="59"/>
      <c r="E384" s="59"/>
      <c r="F384" s="76"/>
      <c r="G384" s="76"/>
    </row>
    <row r="385" spans="2:7">
      <c r="B385" s="57"/>
      <c r="C385" s="218"/>
      <c r="D385" s="59"/>
      <c r="E385" s="59"/>
      <c r="F385" s="76"/>
      <c r="G385" s="76"/>
    </row>
    <row r="386" spans="2:7">
      <c r="B386" s="57"/>
      <c r="C386" s="218"/>
      <c r="D386" s="59"/>
      <c r="E386" s="59"/>
      <c r="F386" s="76"/>
      <c r="G386" s="76"/>
    </row>
    <row r="387" spans="2:7">
      <c r="B387" s="57"/>
      <c r="C387" s="218"/>
      <c r="D387" s="59"/>
      <c r="E387" s="59"/>
      <c r="F387" s="76"/>
      <c r="G387" s="76"/>
    </row>
    <row r="388" spans="2:7">
      <c r="B388" s="57"/>
      <c r="C388" s="218"/>
      <c r="D388" s="59"/>
      <c r="E388" s="59"/>
      <c r="F388" s="76"/>
      <c r="G388" s="76"/>
    </row>
    <row r="389" spans="2:7">
      <c r="B389" s="57"/>
      <c r="C389" s="218"/>
      <c r="D389" s="59"/>
      <c r="E389" s="59"/>
      <c r="F389" s="76"/>
      <c r="G389" s="76"/>
    </row>
    <row r="390" spans="2:7">
      <c r="B390" s="57"/>
      <c r="C390" s="218"/>
      <c r="D390" s="59"/>
      <c r="E390" s="59"/>
      <c r="F390" s="76"/>
      <c r="G390" s="76"/>
    </row>
    <row r="391" spans="2:7">
      <c r="B391" s="57"/>
      <c r="C391" s="218"/>
      <c r="D391" s="59"/>
      <c r="E391" s="59"/>
      <c r="F391" s="76"/>
      <c r="G391" s="76"/>
    </row>
    <row r="392" spans="2:7">
      <c r="B392" s="57"/>
      <c r="C392" s="218"/>
      <c r="D392" s="59"/>
      <c r="E392" s="59"/>
      <c r="F392" s="76"/>
      <c r="G392" s="76"/>
    </row>
    <row r="393" spans="2:7">
      <c r="B393" s="57"/>
      <c r="C393" s="218"/>
      <c r="D393" s="59"/>
      <c r="E393" s="59"/>
      <c r="F393" s="76"/>
      <c r="G393" s="76"/>
    </row>
    <row r="394" spans="2:7">
      <c r="B394" s="57"/>
      <c r="C394" s="218"/>
      <c r="D394" s="59"/>
      <c r="E394" s="59"/>
      <c r="F394" s="76"/>
      <c r="G394" s="76"/>
    </row>
    <row r="395" spans="2:7">
      <c r="B395" s="57"/>
      <c r="C395" s="218"/>
      <c r="D395" s="59"/>
      <c r="E395" s="59"/>
      <c r="F395" s="76"/>
      <c r="G395" s="76"/>
    </row>
    <row r="396" spans="2:7">
      <c r="B396" s="57"/>
      <c r="C396" s="218"/>
      <c r="D396" s="59"/>
      <c r="E396" s="59"/>
      <c r="F396" s="76"/>
      <c r="G396" s="76"/>
    </row>
    <row r="397" spans="2:7">
      <c r="B397" s="57"/>
      <c r="C397" s="218"/>
      <c r="D397" s="59"/>
      <c r="E397" s="59"/>
      <c r="F397" s="76"/>
      <c r="G397" s="76"/>
    </row>
    <row r="398" spans="2:7">
      <c r="B398" s="57"/>
      <c r="C398" s="218"/>
      <c r="D398" s="59"/>
      <c r="E398" s="59"/>
      <c r="F398" s="76"/>
      <c r="G398" s="76"/>
    </row>
    <row r="399" spans="2:7">
      <c r="B399" s="57"/>
      <c r="C399" s="218"/>
      <c r="D399" s="59"/>
      <c r="E399" s="59"/>
      <c r="F399" s="76"/>
      <c r="G399" s="76"/>
    </row>
    <row r="400" spans="2:7">
      <c r="B400" s="57"/>
      <c r="C400" s="218"/>
      <c r="D400" s="59"/>
      <c r="E400" s="59"/>
      <c r="F400" s="76"/>
      <c r="G400" s="76"/>
    </row>
    <row r="401" spans="2:7">
      <c r="B401" s="57"/>
      <c r="C401" s="218"/>
      <c r="D401" s="59"/>
      <c r="E401" s="59"/>
      <c r="F401" s="76"/>
      <c r="G401" s="76"/>
    </row>
    <row r="402" spans="2:7">
      <c r="B402" s="57"/>
      <c r="C402" s="218"/>
      <c r="D402" s="59"/>
      <c r="E402" s="59"/>
      <c r="F402" s="76"/>
      <c r="G402" s="76"/>
    </row>
    <row r="403" spans="2:7">
      <c r="B403" s="57"/>
      <c r="C403" s="218"/>
      <c r="D403" s="59"/>
      <c r="E403" s="59"/>
      <c r="F403" s="76"/>
      <c r="G403" s="76"/>
    </row>
    <row r="404" spans="2:7">
      <c r="B404" s="57"/>
      <c r="C404" s="218"/>
      <c r="D404" s="59"/>
      <c r="E404" s="59"/>
      <c r="F404" s="76"/>
      <c r="G404" s="76"/>
    </row>
    <row r="405" spans="2:7">
      <c r="B405" s="57"/>
      <c r="C405" s="218"/>
      <c r="D405" s="59"/>
      <c r="E405" s="59"/>
      <c r="F405" s="76"/>
      <c r="G405" s="76"/>
    </row>
    <row r="406" spans="2:7">
      <c r="B406" s="57"/>
      <c r="C406" s="218"/>
      <c r="D406" s="59"/>
      <c r="E406" s="59"/>
      <c r="F406" s="76"/>
      <c r="G406" s="76"/>
    </row>
    <row r="407" spans="2:7">
      <c r="B407" s="57"/>
      <c r="C407" s="218"/>
      <c r="D407" s="59"/>
      <c r="E407" s="59"/>
      <c r="F407" s="76"/>
      <c r="G407" s="76"/>
    </row>
    <row r="408" spans="2:7">
      <c r="B408" s="57"/>
      <c r="C408" s="218"/>
      <c r="D408" s="59"/>
      <c r="E408" s="59"/>
      <c r="F408" s="76"/>
      <c r="G408" s="76"/>
    </row>
    <row r="409" spans="2:7">
      <c r="B409" s="57"/>
      <c r="C409" s="218"/>
      <c r="D409" s="59"/>
      <c r="E409" s="59"/>
      <c r="F409" s="76"/>
      <c r="G409" s="76"/>
    </row>
    <row r="410" spans="2:7">
      <c r="B410" s="57"/>
      <c r="C410" s="218"/>
      <c r="D410" s="59"/>
      <c r="E410" s="59"/>
      <c r="F410" s="76"/>
      <c r="G410" s="76"/>
    </row>
    <row r="411" spans="2:7">
      <c r="B411" s="57"/>
      <c r="C411" s="218"/>
      <c r="D411" s="59"/>
      <c r="E411" s="59"/>
      <c r="F411" s="76"/>
      <c r="G411" s="76"/>
    </row>
    <row r="412" spans="2:7">
      <c r="B412" s="57"/>
      <c r="C412" s="218"/>
      <c r="D412" s="59"/>
      <c r="E412" s="59"/>
      <c r="F412" s="76"/>
      <c r="G412" s="76"/>
    </row>
    <row r="413" spans="2:7">
      <c r="B413" s="57"/>
      <c r="C413" s="218"/>
      <c r="D413" s="59"/>
      <c r="E413" s="59"/>
      <c r="F413" s="76"/>
      <c r="G413" s="76"/>
    </row>
    <row r="414" spans="2:7">
      <c r="B414" s="57"/>
      <c r="C414" s="218"/>
      <c r="D414" s="59"/>
      <c r="E414" s="59"/>
      <c r="F414" s="76"/>
      <c r="G414" s="76"/>
    </row>
    <row r="415" spans="2:7">
      <c r="B415" s="57"/>
      <c r="C415" s="218"/>
      <c r="D415" s="59"/>
      <c r="E415" s="59"/>
      <c r="F415" s="76"/>
      <c r="G415" s="76"/>
    </row>
    <row r="416" spans="2:7">
      <c r="B416" s="57"/>
      <c r="C416" s="218"/>
      <c r="D416" s="59"/>
      <c r="E416" s="59"/>
      <c r="F416" s="76"/>
      <c r="G416" s="76"/>
    </row>
    <row r="417" spans="2:7">
      <c r="B417" s="57"/>
      <c r="C417" s="218"/>
      <c r="D417" s="59"/>
      <c r="E417" s="59"/>
      <c r="F417" s="76"/>
      <c r="G417" s="76"/>
    </row>
    <row r="418" spans="2:7">
      <c r="B418" s="57"/>
      <c r="C418" s="218"/>
      <c r="D418" s="59"/>
      <c r="E418" s="59"/>
      <c r="F418" s="76"/>
      <c r="G418" s="76"/>
    </row>
    <row r="419" spans="2:7">
      <c r="B419" s="57"/>
      <c r="C419" s="218"/>
      <c r="D419" s="59"/>
      <c r="E419" s="59"/>
      <c r="F419" s="76"/>
      <c r="G419" s="76"/>
    </row>
    <row r="420" spans="2:7">
      <c r="B420" s="57"/>
      <c r="C420" s="218"/>
      <c r="D420" s="59"/>
      <c r="E420" s="59"/>
      <c r="F420" s="76"/>
      <c r="G420" s="76"/>
    </row>
    <row r="421" spans="2:7">
      <c r="B421" s="57"/>
      <c r="C421" s="218"/>
      <c r="D421" s="59"/>
      <c r="E421" s="59"/>
      <c r="F421" s="76"/>
      <c r="G421" s="76"/>
    </row>
    <row r="422" spans="2:7">
      <c r="B422" s="57"/>
      <c r="C422" s="218"/>
      <c r="D422" s="59"/>
      <c r="E422" s="59"/>
      <c r="F422" s="76"/>
      <c r="G422" s="76"/>
    </row>
    <row r="423" spans="2:7">
      <c r="B423" s="219"/>
      <c r="C423" s="218"/>
      <c r="D423" s="59"/>
      <c r="E423" s="59"/>
      <c r="F423" s="76"/>
      <c r="G423" s="76"/>
    </row>
    <row r="424" spans="2:7">
      <c r="B424" s="219"/>
      <c r="C424" s="218"/>
      <c r="D424" s="59"/>
      <c r="E424" s="59"/>
      <c r="F424" s="76"/>
      <c r="G424" s="76"/>
    </row>
    <row r="425" spans="2:7">
      <c r="B425" s="219"/>
      <c r="C425" s="218"/>
      <c r="D425" s="59"/>
      <c r="E425" s="59"/>
      <c r="F425" s="76"/>
      <c r="G425" s="76"/>
    </row>
    <row r="426" spans="2:7">
      <c r="B426" s="219"/>
      <c r="C426" s="218"/>
      <c r="D426" s="59"/>
      <c r="E426" s="59"/>
      <c r="F426" s="76"/>
      <c r="G426" s="76"/>
    </row>
    <row r="427" spans="2:7">
      <c r="B427" s="219"/>
      <c r="C427" s="218"/>
      <c r="D427" s="59"/>
      <c r="E427" s="59"/>
      <c r="F427" s="76"/>
      <c r="G427" s="76"/>
    </row>
    <row r="428" spans="2:7">
      <c r="B428" s="219"/>
      <c r="C428" s="218"/>
      <c r="D428" s="59"/>
      <c r="E428" s="59"/>
      <c r="F428" s="76"/>
      <c r="G428" s="76"/>
    </row>
    <row r="429" spans="2:7">
      <c r="B429" s="219"/>
      <c r="C429" s="218"/>
      <c r="D429" s="59"/>
      <c r="E429" s="59"/>
      <c r="F429" s="76"/>
      <c r="G429" s="76"/>
    </row>
    <row r="430" spans="2:7">
      <c r="B430" s="219"/>
      <c r="C430" s="218"/>
      <c r="D430" s="59"/>
      <c r="E430" s="59"/>
      <c r="F430" s="76"/>
      <c r="G430" s="76"/>
    </row>
    <row r="431" spans="2:7">
      <c r="B431" s="219"/>
      <c r="C431" s="218"/>
      <c r="D431" s="59"/>
      <c r="E431" s="59"/>
      <c r="F431" s="76"/>
      <c r="G431" s="76"/>
    </row>
    <row r="432" spans="2:7">
      <c r="B432" s="219"/>
      <c r="C432" s="218"/>
      <c r="D432" s="59"/>
      <c r="E432" s="59"/>
      <c r="F432" s="76"/>
      <c r="G432" s="76"/>
    </row>
    <row r="433" spans="2:7">
      <c r="B433" s="219"/>
      <c r="C433" s="218"/>
      <c r="D433" s="59"/>
      <c r="E433" s="59"/>
      <c r="F433" s="76"/>
      <c r="G433" s="76"/>
    </row>
    <row r="434" spans="2:7">
      <c r="B434" s="219"/>
      <c r="C434" s="218"/>
      <c r="D434" s="59"/>
      <c r="E434" s="59"/>
      <c r="F434" s="76"/>
      <c r="G434" s="76"/>
    </row>
    <row r="435" spans="2:7">
      <c r="B435" s="219"/>
      <c r="C435" s="218"/>
      <c r="D435" s="59"/>
      <c r="E435" s="59"/>
      <c r="F435" s="76"/>
      <c r="G435" s="76"/>
    </row>
    <row r="436" spans="2:7">
      <c r="B436" s="219"/>
      <c r="C436" s="218"/>
      <c r="D436" s="59"/>
      <c r="E436" s="59"/>
      <c r="F436" s="76"/>
      <c r="G436" s="76"/>
    </row>
    <row r="437" spans="2:7">
      <c r="B437" s="219"/>
      <c r="C437" s="218"/>
      <c r="D437" s="59"/>
      <c r="E437" s="59"/>
      <c r="F437" s="76"/>
      <c r="G437" s="76"/>
    </row>
    <row r="438" spans="2:7">
      <c r="B438" s="219"/>
      <c r="C438" s="218"/>
      <c r="D438" s="59"/>
      <c r="E438" s="59"/>
      <c r="F438" s="76"/>
      <c r="G438" s="76"/>
    </row>
    <row r="439" spans="2:7">
      <c r="B439" s="219"/>
      <c r="C439" s="218"/>
      <c r="D439" s="59"/>
      <c r="E439" s="59"/>
      <c r="F439" s="76"/>
      <c r="G439" s="76"/>
    </row>
    <row r="440" spans="2:7">
      <c r="B440" s="219"/>
      <c r="C440" s="218"/>
      <c r="D440" s="59"/>
      <c r="E440" s="59"/>
      <c r="F440" s="76"/>
      <c r="G440" s="76"/>
    </row>
    <row r="441" spans="2:7">
      <c r="B441" s="219"/>
      <c r="C441" s="218"/>
      <c r="D441" s="59"/>
      <c r="E441" s="59"/>
      <c r="F441" s="76"/>
      <c r="G441" s="76"/>
    </row>
    <row r="442" spans="2:7">
      <c r="B442" s="219"/>
      <c r="C442" s="218"/>
      <c r="D442" s="59"/>
      <c r="E442" s="59"/>
      <c r="F442" s="76"/>
      <c r="G442" s="76"/>
    </row>
    <row r="443" spans="2:7">
      <c r="B443" s="219"/>
      <c r="C443" s="218"/>
      <c r="D443" s="59"/>
      <c r="E443" s="59"/>
      <c r="F443" s="76"/>
      <c r="G443" s="76"/>
    </row>
    <row r="444" spans="2:7">
      <c r="B444" s="219"/>
      <c r="C444" s="218"/>
      <c r="D444" s="59"/>
      <c r="E444" s="59"/>
      <c r="F444" s="76"/>
      <c r="G444" s="76"/>
    </row>
    <row r="445" spans="2:7">
      <c r="B445" s="219"/>
      <c r="C445" s="218"/>
      <c r="D445" s="59"/>
      <c r="E445" s="59"/>
      <c r="F445" s="76"/>
      <c r="G445" s="76"/>
    </row>
    <row r="446" spans="2:7">
      <c r="B446" s="219"/>
      <c r="C446" s="218"/>
      <c r="D446" s="59"/>
      <c r="E446" s="59"/>
      <c r="F446" s="76"/>
      <c r="G446" s="76"/>
    </row>
    <row r="447" spans="2:7">
      <c r="B447" s="219"/>
      <c r="C447" s="218"/>
      <c r="D447" s="59"/>
      <c r="E447" s="59"/>
      <c r="F447" s="76"/>
      <c r="G447" s="76"/>
    </row>
    <row r="448" spans="2:7">
      <c r="B448" s="219"/>
      <c r="C448" s="218"/>
      <c r="D448" s="59"/>
      <c r="E448" s="59"/>
      <c r="F448" s="76"/>
      <c r="G448" s="76"/>
    </row>
    <row r="449" spans="2:7">
      <c r="B449" s="219"/>
      <c r="C449" s="218"/>
      <c r="D449" s="59"/>
      <c r="E449" s="59"/>
      <c r="F449" s="76"/>
      <c r="G449" s="76"/>
    </row>
    <row r="450" spans="2:7">
      <c r="B450" s="219"/>
      <c r="C450" s="218"/>
      <c r="D450" s="59"/>
      <c r="E450" s="59"/>
      <c r="F450" s="76"/>
      <c r="G450" s="76"/>
    </row>
    <row r="451" spans="2:7">
      <c r="B451" s="219"/>
      <c r="C451" s="218"/>
      <c r="D451" s="59"/>
      <c r="E451" s="59"/>
      <c r="F451" s="76"/>
      <c r="G451" s="76"/>
    </row>
    <row r="452" spans="2:7">
      <c r="B452" s="219"/>
      <c r="C452" s="218"/>
      <c r="D452" s="59"/>
      <c r="E452" s="59"/>
      <c r="F452" s="76"/>
      <c r="G452" s="76"/>
    </row>
    <row r="453" spans="2:7">
      <c r="B453" s="219"/>
      <c r="C453" s="218"/>
      <c r="D453" s="59"/>
      <c r="E453" s="59"/>
      <c r="F453" s="76"/>
      <c r="G453" s="76"/>
    </row>
    <row r="454" spans="2:7">
      <c r="B454" s="219"/>
      <c r="C454" s="218"/>
      <c r="D454" s="59"/>
      <c r="E454" s="59"/>
      <c r="F454" s="76"/>
      <c r="G454" s="76"/>
    </row>
    <row r="455" spans="2:7">
      <c r="B455" s="219"/>
      <c r="C455" s="218"/>
      <c r="D455" s="59"/>
      <c r="E455" s="59"/>
      <c r="F455" s="76"/>
      <c r="G455" s="76"/>
    </row>
    <row r="456" spans="2:7">
      <c r="B456" s="219"/>
      <c r="C456" s="218"/>
      <c r="D456" s="59"/>
      <c r="E456" s="59"/>
      <c r="F456" s="76"/>
      <c r="G456" s="76"/>
    </row>
    <row r="457" spans="2:7">
      <c r="B457" s="219"/>
      <c r="C457" s="218"/>
      <c r="D457" s="59"/>
      <c r="E457" s="59"/>
      <c r="F457" s="76"/>
      <c r="G457" s="76"/>
    </row>
    <row r="458" spans="2:7">
      <c r="B458" s="219"/>
      <c r="C458" s="218"/>
      <c r="D458" s="59"/>
      <c r="E458" s="59"/>
      <c r="F458" s="76"/>
      <c r="G458" s="76"/>
    </row>
    <row r="459" spans="2:7">
      <c r="B459" s="219"/>
      <c r="C459" s="218"/>
      <c r="D459" s="59"/>
      <c r="E459" s="59"/>
      <c r="F459" s="76"/>
      <c r="G459" s="76"/>
    </row>
    <row r="460" spans="2:7">
      <c r="B460" s="219"/>
      <c r="C460" s="218"/>
      <c r="D460" s="59"/>
      <c r="E460" s="59"/>
      <c r="F460" s="76"/>
      <c r="G460" s="76"/>
    </row>
    <row r="461" spans="2:7">
      <c r="B461" s="219"/>
      <c r="C461" s="218"/>
      <c r="D461" s="59"/>
      <c r="E461" s="59"/>
      <c r="F461" s="76"/>
      <c r="G461" s="76"/>
    </row>
    <row r="462" spans="2:7">
      <c r="B462" s="219"/>
      <c r="C462" s="218"/>
      <c r="D462" s="59"/>
      <c r="E462" s="59"/>
      <c r="F462" s="76"/>
      <c r="G462" s="76"/>
    </row>
    <row r="463" spans="2:7">
      <c r="B463" s="219"/>
      <c r="C463" s="218"/>
      <c r="D463" s="59"/>
      <c r="E463" s="59"/>
      <c r="F463" s="76"/>
      <c r="G463" s="76"/>
    </row>
    <row r="464" spans="2:7">
      <c r="B464" s="219"/>
      <c r="C464" s="218"/>
      <c r="D464" s="59"/>
      <c r="E464" s="59"/>
      <c r="F464" s="76"/>
      <c r="G464" s="76"/>
    </row>
    <row r="465" spans="2:7">
      <c r="B465" s="219"/>
      <c r="C465" s="218"/>
      <c r="D465" s="59"/>
      <c r="E465" s="59"/>
      <c r="F465" s="76"/>
      <c r="G465" s="76"/>
    </row>
    <row r="466" spans="2:7">
      <c r="B466" s="219"/>
      <c r="C466" s="218"/>
      <c r="D466" s="59"/>
      <c r="E466" s="59"/>
      <c r="F466" s="76"/>
      <c r="G466" s="76"/>
    </row>
    <row r="467" spans="2:7">
      <c r="B467" s="219"/>
      <c r="C467" s="218"/>
      <c r="D467" s="59"/>
      <c r="E467" s="59"/>
      <c r="F467" s="76"/>
      <c r="G467" s="76"/>
    </row>
    <row r="468" spans="2:7">
      <c r="B468" s="219"/>
      <c r="C468" s="218"/>
      <c r="D468" s="59"/>
      <c r="E468" s="59"/>
      <c r="F468" s="76"/>
      <c r="G468" s="76"/>
    </row>
    <row r="469" spans="2:7">
      <c r="B469" s="219"/>
      <c r="C469" s="218"/>
      <c r="D469" s="59"/>
      <c r="E469" s="59"/>
      <c r="F469" s="76"/>
      <c r="G469" s="76"/>
    </row>
    <row r="470" spans="2:7">
      <c r="B470" s="219"/>
      <c r="C470" s="218"/>
      <c r="D470" s="59"/>
      <c r="E470" s="59"/>
      <c r="F470" s="76"/>
      <c r="G470" s="76"/>
    </row>
    <row r="471" spans="2:7">
      <c r="B471" s="219"/>
      <c r="C471" s="218"/>
      <c r="D471" s="59"/>
      <c r="E471" s="59"/>
      <c r="F471" s="76"/>
      <c r="G471" s="76"/>
    </row>
    <row r="472" spans="2:7">
      <c r="B472" s="219"/>
      <c r="C472" s="218"/>
      <c r="D472" s="59"/>
      <c r="E472" s="59"/>
      <c r="F472" s="76"/>
      <c r="G472" s="76"/>
    </row>
    <row r="473" spans="2:7">
      <c r="B473" s="219"/>
      <c r="C473" s="218"/>
      <c r="D473" s="59"/>
      <c r="E473" s="59"/>
      <c r="F473" s="76"/>
      <c r="G473" s="76"/>
    </row>
    <row r="474" spans="2:7">
      <c r="B474" s="219"/>
      <c r="C474" s="218"/>
      <c r="D474" s="59"/>
      <c r="E474" s="59"/>
      <c r="F474" s="76"/>
      <c r="G474" s="76"/>
    </row>
    <row r="475" spans="2:7">
      <c r="B475" s="219"/>
      <c r="C475" s="218"/>
      <c r="D475" s="59"/>
      <c r="E475" s="59"/>
      <c r="F475" s="76"/>
      <c r="G475" s="76"/>
    </row>
    <row r="476" spans="2:7">
      <c r="B476" s="219"/>
      <c r="C476" s="218"/>
      <c r="D476" s="59"/>
      <c r="E476" s="59"/>
      <c r="F476" s="76"/>
      <c r="G476" s="76"/>
    </row>
    <row r="477" spans="2:7">
      <c r="B477" s="219"/>
      <c r="C477" s="218"/>
      <c r="D477" s="59"/>
      <c r="E477" s="59"/>
      <c r="F477" s="76"/>
      <c r="G477" s="76"/>
    </row>
    <row r="478" spans="2:7">
      <c r="B478" s="219"/>
      <c r="C478" s="218"/>
      <c r="D478" s="59"/>
      <c r="E478" s="59"/>
      <c r="F478" s="76"/>
      <c r="G478" s="76"/>
    </row>
    <row r="479" spans="2:7">
      <c r="B479" s="219"/>
      <c r="C479" s="218"/>
      <c r="D479" s="59"/>
      <c r="E479" s="59"/>
      <c r="F479" s="76"/>
      <c r="G479" s="76"/>
    </row>
    <row r="480" spans="2:7">
      <c r="B480" s="219"/>
      <c r="C480" s="218"/>
      <c r="D480" s="59"/>
      <c r="E480" s="59"/>
      <c r="F480" s="76"/>
      <c r="G480" s="76"/>
    </row>
    <row r="481" spans="2:7">
      <c r="B481" s="219"/>
      <c r="C481" s="218"/>
      <c r="D481" s="59"/>
      <c r="E481" s="59"/>
      <c r="F481" s="76"/>
      <c r="G481" s="76"/>
    </row>
    <row r="482" spans="2:7">
      <c r="B482" s="219"/>
      <c r="C482" s="218"/>
      <c r="D482" s="59"/>
      <c r="E482" s="59"/>
      <c r="F482" s="76"/>
      <c r="G482" s="76"/>
    </row>
    <row r="483" spans="2:7">
      <c r="B483" s="219"/>
      <c r="C483" s="218"/>
      <c r="D483" s="59"/>
      <c r="E483" s="59"/>
      <c r="F483" s="76"/>
      <c r="G483" s="76"/>
    </row>
    <row r="484" spans="2:7">
      <c r="B484" s="219"/>
      <c r="C484" s="218"/>
      <c r="D484" s="59"/>
      <c r="E484" s="59"/>
      <c r="F484" s="76"/>
      <c r="G484" s="76"/>
    </row>
    <row r="485" spans="2:7">
      <c r="B485" s="219"/>
      <c r="C485" s="218"/>
      <c r="D485" s="59"/>
      <c r="E485" s="59"/>
      <c r="F485" s="76"/>
      <c r="G485" s="76"/>
    </row>
    <row r="486" spans="2:7">
      <c r="B486" s="219"/>
      <c r="C486" s="218"/>
      <c r="D486" s="59"/>
      <c r="E486" s="59"/>
      <c r="F486" s="76"/>
      <c r="G486" s="76"/>
    </row>
    <row r="487" spans="2:7">
      <c r="B487" s="219"/>
      <c r="C487" s="218"/>
      <c r="D487" s="59"/>
      <c r="E487" s="59"/>
      <c r="F487" s="76"/>
      <c r="G487" s="76"/>
    </row>
    <row r="488" spans="2:7">
      <c r="B488" s="219"/>
      <c r="C488" s="218"/>
      <c r="D488" s="59"/>
      <c r="E488" s="59"/>
      <c r="F488" s="76"/>
      <c r="G488" s="76"/>
    </row>
    <row r="489" spans="2:7">
      <c r="B489" s="219"/>
      <c r="C489" s="218"/>
      <c r="D489" s="59"/>
      <c r="E489" s="59"/>
      <c r="F489" s="76"/>
      <c r="G489" s="76"/>
    </row>
    <row r="490" spans="2:7">
      <c r="B490" s="219"/>
      <c r="C490" s="218"/>
      <c r="D490" s="59"/>
      <c r="E490" s="59"/>
      <c r="F490" s="76"/>
      <c r="G490" s="76"/>
    </row>
    <row r="491" spans="2:7">
      <c r="B491" s="219"/>
      <c r="C491" s="218"/>
      <c r="D491" s="59"/>
      <c r="E491" s="59"/>
      <c r="F491" s="76"/>
      <c r="G491" s="76"/>
    </row>
    <row r="492" spans="2:7">
      <c r="B492" s="219"/>
      <c r="C492" s="218"/>
      <c r="D492" s="59"/>
      <c r="E492" s="59"/>
      <c r="F492" s="76"/>
      <c r="G492" s="76"/>
    </row>
    <row r="493" spans="2:7">
      <c r="F493" s="76"/>
      <c r="G493" s="76"/>
    </row>
    <row r="494" spans="2:7">
      <c r="F494" s="76"/>
      <c r="G494" s="76"/>
    </row>
    <row r="495" spans="2:7">
      <c r="F495" s="76"/>
      <c r="G495" s="76"/>
    </row>
    <row r="496" spans="2:7">
      <c r="F496" s="76"/>
      <c r="G496" s="76"/>
    </row>
    <row r="497" spans="2:7">
      <c r="B497" s="90"/>
      <c r="C497" s="90"/>
      <c r="D497" s="90"/>
      <c r="E497" s="189"/>
      <c r="F497" s="76"/>
      <c r="G497" s="76"/>
    </row>
    <row r="498" spans="2:7">
      <c r="B498" s="90"/>
      <c r="C498" s="90"/>
      <c r="D498" s="90"/>
      <c r="E498" s="189"/>
      <c r="F498" s="76"/>
      <c r="G498" s="76"/>
    </row>
    <row r="499" spans="2:7">
      <c r="B499" s="90"/>
      <c r="C499" s="90"/>
      <c r="D499" s="90"/>
      <c r="E499" s="189"/>
      <c r="F499" s="76"/>
      <c r="G499" s="76"/>
    </row>
    <row r="500" spans="2:7">
      <c r="B500" s="90"/>
      <c r="C500" s="90"/>
      <c r="D500" s="90"/>
      <c r="E500" s="189"/>
      <c r="F500" s="76"/>
      <c r="G500" s="76"/>
    </row>
    <row r="501" spans="2:7">
      <c r="B501" s="90"/>
      <c r="C501" s="90"/>
      <c r="D501" s="90"/>
      <c r="E501" s="189"/>
      <c r="F501" s="76"/>
      <c r="G501" s="76"/>
    </row>
    <row r="502" spans="2:7">
      <c r="B502" s="90"/>
      <c r="C502" s="90"/>
      <c r="D502" s="90"/>
      <c r="E502" s="189"/>
      <c r="F502" s="76"/>
      <c r="G502" s="76"/>
    </row>
    <row r="503" spans="2:7">
      <c r="B503" s="90"/>
      <c r="C503" s="90"/>
      <c r="D503" s="90"/>
      <c r="E503" s="189"/>
      <c r="F503" s="76"/>
      <c r="G503" s="76"/>
    </row>
    <row r="504" spans="2:7">
      <c r="B504" s="90"/>
      <c r="C504" s="90"/>
      <c r="D504" s="90"/>
      <c r="E504" s="189"/>
      <c r="F504" s="76"/>
      <c r="G504" s="76"/>
    </row>
    <row r="505" spans="2:7">
      <c r="B505" s="90"/>
      <c r="C505" s="90"/>
      <c r="D505" s="90"/>
      <c r="E505" s="189"/>
      <c r="F505" s="76"/>
      <c r="G505" s="76"/>
    </row>
    <row r="506" spans="2:7">
      <c r="B506" s="90"/>
      <c r="C506" s="90"/>
      <c r="D506" s="90"/>
      <c r="E506" s="189"/>
      <c r="F506" s="76"/>
      <c r="G506" s="76"/>
    </row>
    <row r="507" spans="2:7">
      <c r="B507" s="90"/>
      <c r="C507" s="90"/>
      <c r="D507" s="90"/>
      <c r="E507" s="189"/>
      <c r="F507" s="76"/>
      <c r="G507" s="76"/>
    </row>
    <row r="508" spans="2:7">
      <c r="B508" s="90"/>
      <c r="C508" s="90"/>
      <c r="D508" s="90"/>
      <c r="E508" s="189"/>
      <c r="F508" s="76"/>
      <c r="G508" s="76"/>
    </row>
    <row r="509" spans="2:7">
      <c r="B509" s="90"/>
      <c r="C509" s="90"/>
      <c r="D509" s="90"/>
      <c r="E509" s="189"/>
      <c r="F509" s="76"/>
      <c r="G509" s="76"/>
    </row>
    <row r="510" spans="2:7">
      <c r="B510" s="90"/>
      <c r="C510" s="90"/>
      <c r="D510" s="90"/>
      <c r="E510" s="189"/>
      <c r="F510" s="76"/>
      <c r="G510" s="76"/>
    </row>
    <row r="511" spans="2:7">
      <c r="B511" s="90"/>
      <c r="C511" s="90"/>
      <c r="D511" s="90"/>
      <c r="E511" s="189"/>
      <c r="F511" s="76"/>
      <c r="G511" s="76"/>
    </row>
    <row r="512" spans="2:7">
      <c r="B512" s="90"/>
      <c r="C512" s="90"/>
      <c r="D512" s="90"/>
      <c r="E512" s="189"/>
      <c r="F512" s="76"/>
      <c r="G512" s="76"/>
    </row>
    <row r="513" spans="2:7">
      <c r="B513" s="90"/>
      <c r="C513" s="90"/>
      <c r="D513" s="90"/>
      <c r="E513" s="189"/>
      <c r="F513" s="76"/>
      <c r="G513" s="76"/>
    </row>
    <row r="514" spans="2:7">
      <c r="B514" s="90"/>
      <c r="C514" s="90"/>
      <c r="D514" s="90"/>
      <c r="E514" s="189"/>
      <c r="F514" s="76"/>
      <c r="G514" s="76"/>
    </row>
    <row r="515" spans="2:7">
      <c r="B515" s="90"/>
      <c r="C515" s="90"/>
      <c r="D515" s="90"/>
      <c r="E515" s="189"/>
      <c r="F515" s="76"/>
      <c r="G515" s="76"/>
    </row>
    <row r="516" spans="2:7">
      <c r="B516" s="90"/>
      <c r="C516" s="90"/>
      <c r="D516" s="90"/>
      <c r="E516" s="189"/>
      <c r="F516" s="76"/>
      <c r="G516" s="76"/>
    </row>
    <row r="517" spans="2:7">
      <c r="B517" s="90"/>
      <c r="C517" s="90"/>
      <c r="D517" s="90"/>
      <c r="E517" s="189"/>
      <c r="F517" s="76"/>
      <c r="G517" s="76"/>
    </row>
    <row r="518" spans="2:7">
      <c r="B518" s="90"/>
      <c r="C518" s="90"/>
      <c r="D518" s="90"/>
      <c r="E518" s="189"/>
      <c r="F518" s="76"/>
      <c r="G518" s="76"/>
    </row>
    <row r="519" spans="2:7">
      <c r="B519" s="90"/>
      <c r="C519" s="90"/>
      <c r="D519" s="90"/>
      <c r="E519" s="189"/>
      <c r="F519" s="76"/>
      <c r="G519" s="76"/>
    </row>
    <row r="520" spans="2:7">
      <c r="B520" s="90"/>
      <c r="C520" s="90"/>
      <c r="D520" s="90"/>
      <c r="E520" s="189"/>
      <c r="F520" s="76"/>
      <c r="G520" s="76"/>
    </row>
    <row r="521" spans="2:7">
      <c r="B521" s="90"/>
      <c r="C521" s="90"/>
      <c r="D521" s="90"/>
      <c r="E521" s="189"/>
      <c r="F521" s="76"/>
      <c r="G521" s="76"/>
    </row>
    <row r="522" spans="2:7">
      <c r="B522" s="90"/>
      <c r="C522" s="90"/>
      <c r="D522" s="90"/>
      <c r="E522" s="189"/>
      <c r="F522" s="76"/>
      <c r="G522" s="76"/>
    </row>
    <row r="523" spans="2:7">
      <c r="B523" s="90"/>
      <c r="C523" s="90"/>
      <c r="D523" s="90"/>
      <c r="E523" s="189"/>
      <c r="F523" s="76"/>
      <c r="G523" s="76"/>
    </row>
    <row r="524" spans="2:7">
      <c r="B524" s="90"/>
      <c r="C524" s="90"/>
      <c r="D524" s="90"/>
      <c r="E524" s="189"/>
      <c r="F524" s="76"/>
      <c r="G524" s="76"/>
    </row>
    <row r="525" spans="2:7">
      <c r="B525" s="90"/>
      <c r="C525" s="90"/>
      <c r="D525" s="90"/>
      <c r="E525" s="189"/>
      <c r="F525" s="76"/>
      <c r="G525" s="76"/>
    </row>
    <row r="526" spans="2:7">
      <c r="B526" s="90"/>
      <c r="C526" s="90"/>
      <c r="D526" s="90"/>
      <c r="E526" s="189"/>
      <c r="F526" s="76"/>
      <c r="G526" s="76"/>
    </row>
    <row r="527" spans="2:7">
      <c r="B527" s="90"/>
      <c r="C527" s="90"/>
      <c r="D527" s="90"/>
      <c r="E527" s="189"/>
      <c r="F527" s="76"/>
      <c r="G527" s="76"/>
    </row>
    <row r="528" spans="2:7">
      <c r="B528" s="90"/>
      <c r="C528" s="90"/>
      <c r="D528" s="90"/>
      <c r="E528" s="189"/>
      <c r="F528" s="76"/>
      <c r="G528" s="76"/>
    </row>
    <row r="529" spans="2:7">
      <c r="B529" s="90"/>
      <c r="C529" s="90"/>
      <c r="D529" s="90"/>
      <c r="E529" s="189"/>
      <c r="F529" s="76"/>
      <c r="G529" s="76"/>
    </row>
    <row r="530" spans="2:7">
      <c r="B530" s="90"/>
      <c r="C530" s="90"/>
      <c r="D530" s="90"/>
      <c r="E530" s="189"/>
      <c r="F530" s="76"/>
      <c r="G530" s="76"/>
    </row>
    <row r="531" spans="2:7">
      <c r="B531" s="90"/>
      <c r="C531" s="90"/>
      <c r="D531" s="90"/>
      <c r="E531" s="189"/>
      <c r="F531" s="76"/>
      <c r="G531" s="76"/>
    </row>
    <row r="532" spans="2:7">
      <c r="B532" s="90"/>
      <c r="C532" s="90"/>
      <c r="D532" s="90"/>
      <c r="E532" s="189"/>
      <c r="F532" s="76"/>
      <c r="G532" s="76"/>
    </row>
    <row r="533" spans="2:7">
      <c r="B533" s="90"/>
      <c r="C533" s="90"/>
      <c r="D533" s="90"/>
      <c r="E533" s="189"/>
      <c r="F533" s="76"/>
      <c r="G533" s="76"/>
    </row>
    <row r="534" spans="2:7">
      <c r="B534" s="90"/>
      <c r="C534" s="90"/>
      <c r="D534" s="90"/>
      <c r="E534" s="189"/>
      <c r="F534" s="76"/>
      <c r="G534" s="76"/>
    </row>
    <row r="535" spans="2:7">
      <c r="B535" s="90"/>
      <c r="C535" s="90"/>
      <c r="D535" s="90"/>
      <c r="E535" s="189"/>
      <c r="F535" s="76"/>
      <c r="G535" s="76"/>
    </row>
    <row r="536" spans="2:7">
      <c r="B536" s="90"/>
      <c r="C536" s="90"/>
      <c r="D536" s="90"/>
      <c r="E536" s="189"/>
      <c r="F536" s="76"/>
      <c r="G536" s="76"/>
    </row>
    <row r="537" spans="2:7">
      <c r="B537" s="90"/>
      <c r="C537" s="90"/>
      <c r="D537" s="90"/>
      <c r="E537" s="189"/>
      <c r="F537" s="76"/>
      <c r="G537" s="76"/>
    </row>
    <row r="538" spans="2:7">
      <c r="B538" s="90"/>
      <c r="C538" s="90"/>
      <c r="D538" s="90"/>
      <c r="E538" s="189"/>
      <c r="F538" s="76"/>
      <c r="G538" s="76"/>
    </row>
    <row r="539" spans="2:7">
      <c r="B539" s="90"/>
      <c r="C539" s="90"/>
      <c r="D539" s="90"/>
      <c r="E539" s="189"/>
      <c r="F539" s="76"/>
      <c r="G539" s="76"/>
    </row>
    <row r="540" spans="2:7">
      <c r="B540" s="90"/>
      <c r="C540" s="90"/>
      <c r="D540" s="90"/>
      <c r="E540" s="189"/>
      <c r="F540" s="76"/>
      <c r="G540" s="76"/>
    </row>
    <row r="541" spans="2:7">
      <c r="B541" s="90"/>
      <c r="C541" s="90"/>
      <c r="D541" s="90"/>
      <c r="E541" s="189"/>
      <c r="F541" s="76"/>
      <c r="G541" s="76"/>
    </row>
    <row r="542" spans="2:7">
      <c r="B542" s="90"/>
      <c r="C542" s="90"/>
      <c r="D542" s="90"/>
      <c r="E542" s="189"/>
      <c r="F542" s="76"/>
      <c r="G542" s="76"/>
    </row>
    <row r="543" spans="2:7">
      <c r="B543" s="90"/>
      <c r="C543" s="90"/>
      <c r="D543" s="90"/>
      <c r="E543" s="189"/>
      <c r="F543" s="76"/>
      <c r="G543" s="76"/>
    </row>
    <row r="544" spans="2:7">
      <c r="B544" s="90"/>
      <c r="C544" s="90"/>
      <c r="D544" s="90"/>
      <c r="E544" s="189"/>
      <c r="F544" s="76"/>
      <c r="G544" s="76"/>
    </row>
    <row r="545" spans="2:7">
      <c r="B545" s="90"/>
      <c r="C545" s="90"/>
      <c r="D545" s="90"/>
      <c r="E545" s="189"/>
      <c r="F545" s="76"/>
      <c r="G545" s="76"/>
    </row>
    <row r="546" spans="2:7">
      <c r="B546" s="90"/>
      <c r="C546" s="90"/>
      <c r="D546" s="90"/>
      <c r="E546" s="189"/>
      <c r="F546" s="76"/>
      <c r="G546" s="76"/>
    </row>
    <row r="547" spans="2:7">
      <c r="B547" s="90"/>
      <c r="C547" s="90"/>
      <c r="D547" s="90"/>
      <c r="E547" s="189"/>
      <c r="F547" s="76"/>
      <c r="G547" s="76"/>
    </row>
    <row r="548" spans="2:7">
      <c r="B548" s="90"/>
      <c r="C548" s="90"/>
      <c r="D548" s="90"/>
      <c r="E548" s="189"/>
      <c r="F548" s="76"/>
      <c r="G548" s="76"/>
    </row>
    <row r="549" spans="2:7">
      <c r="B549" s="90"/>
      <c r="C549" s="90"/>
      <c r="D549" s="90"/>
      <c r="E549" s="189"/>
      <c r="F549" s="76"/>
      <c r="G549" s="76"/>
    </row>
    <row r="550" spans="2:7">
      <c r="B550" s="90"/>
      <c r="C550" s="90"/>
      <c r="D550" s="90"/>
      <c r="E550" s="189"/>
      <c r="F550" s="76"/>
      <c r="G550" s="76"/>
    </row>
    <row r="551" spans="2:7">
      <c r="B551" s="90"/>
      <c r="C551" s="90"/>
      <c r="D551" s="90"/>
      <c r="E551" s="189"/>
      <c r="F551" s="76"/>
      <c r="G551" s="76"/>
    </row>
    <row r="552" spans="2:7">
      <c r="B552" s="90"/>
      <c r="C552" s="90"/>
      <c r="D552" s="90"/>
      <c r="E552" s="189"/>
      <c r="F552" s="76"/>
      <c r="G552" s="76"/>
    </row>
    <row r="553" spans="2:7">
      <c r="B553" s="90"/>
      <c r="C553" s="90"/>
      <c r="D553" s="90"/>
      <c r="E553" s="189"/>
      <c r="F553" s="76"/>
      <c r="G553" s="76"/>
    </row>
    <row r="554" spans="2:7">
      <c r="B554" s="90"/>
      <c r="C554" s="90"/>
      <c r="D554" s="90"/>
      <c r="E554" s="189"/>
      <c r="F554" s="76"/>
      <c r="G554" s="76"/>
    </row>
    <row r="555" spans="2:7">
      <c r="B555" s="90"/>
      <c r="C555" s="90"/>
      <c r="D555" s="90"/>
      <c r="E555" s="189"/>
      <c r="F555" s="76"/>
      <c r="G555" s="76"/>
    </row>
    <row r="556" spans="2:7">
      <c r="B556" s="90"/>
      <c r="C556" s="90"/>
      <c r="D556" s="90"/>
      <c r="E556" s="189"/>
      <c r="F556" s="76"/>
      <c r="G556" s="76"/>
    </row>
    <row r="557" spans="2:7">
      <c r="B557" s="90"/>
      <c r="C557" s="90"/>
      <c r="D557" s="90"/>
      <c r="E557" s="189"/>
      <c r="F557" s="76"/>
      <c r="G557" s="76"/>
    </row>
    <row r="558" spans="2:7">
      <c r="B558" s="90"/>
      <c r="C558" s="90"/>
      <c r="D558" s="90"/>
      <c r="E558" s="189"/>
      <c r="F558" s="76"/>
      <c r="G558" s="76"/>
    </row>
    <row r="559" spans="2:7">
      <c r="B559" s="90"/>
      <c r="C559" s="90"/>
      <c r="D559" s="90"/>
      <c r="E559" s="189"/>
      <c r="F559" s="76"/>
      <c r="G559" s="76"/>
    </row>
    <row r="560" spans="2:7">
      <c r="B560" s="90"/>
      <c r="C560" s="90"/>
      <c r="D560" s="90"/>
      <c r="E560" s="189"/>
      <c r="F560" s="76"/>
      <c r="G560" s="76"/>
    </row>
    <row r="561" spans="2:7">
      <c r="B561" s="90"/>
      <c r="C561" s="90"/>
      <c r="D561" s="90"/>
      <c r="E561" s="189"/>
      <c r="F561" s="76"/>
      <c r="G561" s="76"/>
    </row>
    <row r="562" spans="2:7">
      <c r="B562" s="90"/>
      <c r="C562" s="90"/>
      <c r="D562" s="90"/>
      <c r="E562" s="189"/>
      <c r="F562" s="76"/>
      <c r="G562" s="76"/>
    </row>
    <row r="563" spans="2:7">
      <c r="B563" s="90"/>
      <c r="C563" s="90"/>
      <c r="D563" s="90"/>
      <c r="E563" s="189"/>
      <c r="F563" s="76"/>
      <c r="G563" s="76"/>
    </row>
    <row r="564" spans="2:7">
      <c r="B564" s="90"/>
      <c r="C564" s="90"/>
      <c r="D564" s="90"/>
      <c r="E564" s="189"/>
      <c r="F564" s="76"/>
      <c r="G564" s="76"/>
    </row>
    <row r="565" spans="2:7">
      <c r="B565" s="90"/>
      <c r="C565" s="90"/>
      <c r="D565" s="90"/>
      <c r="E565" s="189"/>
      <c r="F565" s="76"/>
      <c r="G565" s="76"/>
    </row>
    <row r="566" spans="2:7">
      <c r="B566" s="90"/>
      <c r="C566" s="90"/>
      <c r="D566" s="90"/>
      <c r="E566" s="189"/>
      <c r="F566" s="76"/>
      <c r="G566" s="76"/>
    </row>
    <row r="567" spans="2:7">
      <c r="B567" s="90"/>
      <c r="C567" s="90"/>
      <c r="D567" s="90"/>
      <c r="E567" s="189"/>
      <c r="F567" s="76"/>
      <c r="G567" s="76"/>
    </row>
    <row r="568" spans="2:7">
      <c r="B568" s="90"/>
      <c r="C568" s="90"/>
      <c r="D568" s="90"/>
      <c r="E568" s="189"/>
      <c r="F568" s="76"/>
      <c r="G568" s="76"/>
    </row>
    <row r="569" spans="2:7">
      <c r="B569" s="90"/>
      <c r="C569" s="90"/>
      <c r="D569" s="90"/>
      <c r="E569" s="189"/>
      <c r="F569" s="76"/>
      <c r="G569" s="76"/>
    </row>
    <row r="570" spans="2:7">
      <c r="B570" s="90"/>
      <c r="C570" s="90"/>
      <c r="D570" s="90"/>
      <c r="E570" s="189"/>
      <c r="F570" s="76"/>
      <c r="G570" s="76"/>
    </row>
    <row r="571" spans="2:7">
      <c r="B571" s="90"/>
      <c r="C571" s="90"/>
      <c r="D571" s="90"/>
      <c r="E571" s="189"/>
      <c r="F571" s="76"/>
      <c r="G571" s="76"/>
    </row>
    <row r="572" spans="2:7">
      <c r="B572" s="90"/>
      <c r="C572" s="90"/>
      <c r="D572" s="90"/>
      <c r="E572" s="189"/>
      <c r="F572" s="76"/>
      <c r="G572" s="76"/>
    </row>
    <row r="573" spans="2:7">
      <c r="B573" s="90"/>
      <c r="C573" s="90"/>
      <c r="D573" s="90"/>
      <c r="E573" s="189"/>
      <c r="F573" s="76"/>
      <c r="G573" s="76"/>
    </row>
    <row r="574" spans="2:7">
      <c r="B574" s="90"/>
      <c r="C574" s="90"/>
      <c r="D574" s="90"/>
      <c r="E574" s="189"/>
      <c r="F574" s="76"/>
      <c r="G574" s="76"/>
    </row>
    <row r="575" spans="2:7">
      <c r="B575" s="90"/>
      <c r="C575" s="90"/>
      <c r="D575" s="90"/>
      <c r="E575" s="189"/>
      <c r="F575" s="76"/>
      <c r="G575" s="76"/>
    </row>
    <row r="576" spans="2:7">
      <c r="B576" s="90"/>
      <c r="C576" s="90"/>
      <c r="D576" s="90"/>
      <c r="E576" s="189"/>
      <c r="F576" s="76"/>
      <c r="G576" s="76"/>
    </row>
    <row r="577" spans="2:7">
      <c r="B577" s="90"/>
      <c r="C577" s="90"/>
      <c r="D577" s="90"/>
      <c r="E577" s="189"/>
      <c r="F577" s="76"/>
      <c r="G577" s="76"/>
    </row>
    <row r="578" spans="2:7">
      <c r="B578" s="90"/>
      <c r="C578" s="90"/>
      <c r="D578" s="90"/>
      <c r="E578" s="189"/>
      <c r="F578" s="76"/>
      <c r="G578" s="76"/>
    </row>
    <row r="579" spans="2:7">
      <c r="B579" s="90"/>
      <c r="C579" s="90"/>
      <c r="D579" s="90"/>
      <c r="E579" s="189"/>
      <c r="F579" s="76"/>
      <c r="G579" s="76"/>
    </row>
    <row r="580" spans="2:7">
      <c r="B580" s="90"/>
      <c r="C580" s="90"/>
      <c r="D580" s="90"/>
      <c r="E580" s="189"/>
      <c r="F580" s="76"/>
      <c r="G580" s="76"/>
    </row>
    <row r="581" spans="2:7">
      <c r="B581" s="90"/>
      <c r="C581" s="90"/>
      <c r="D581" s="90"/>
      <c r="E581" s="189"/>
      <c r="F581" s="76"/>
      <c r="G581" s="76"/>
    </row>
    <row r="582" spans="2:7">
      <c r="B582" s="90"/>
      <c r="C582" s="90"/>
      <c r="D582" s="90"/>
      <c r="E582" s="189"/>
      <c r="F582" s="76"/>
      <c r="G582" s="76"/>
    </row>
    <row r="583" spans="2:7">
      <c r="B583" s="90"/>
      <c r="C583" s="90"/>
      <c r="D583" s="90"/>
      <c r="E583" s="189"/>
      <c r="F583" s="76"/>
      <c r="G583" s="76"/>
    </row>
    <row r="584" spans="2:7">
      <c r="B584" s="90"/>
      <c r="C584" s="90"/>
      <c r="D584" s="90"/>
      <c r="E584" s="189"/>
      <c r="F584" s="76"/>
      <c r="G584" s="76"/>
    </row>
    <row r="585" spans="2:7">
      <c r="B585" s="90"/>
      <c r="C585" s="90"/>
      <c r="D585" s="90"/>
      <c r="E585" s="189"/>
      <c r="F585" s="76"/>
      <c r="G585" s="76"/>
    </row>
    <row r="586" spans="2:7">
      <c r="B586" s="90"/>
      <c r="C586" s="90"/>
      <c r="D586" s="90"/>
      <c r="E586" s="189"/>
      <c r="F586" s="76"/>
      <c r="G586" s="76"/>
    </row>
    <row r="587" spans="2:7">
      <c r="B587" s="90"/>
      <c r="C587" s="90"/>
      <c r="D587" s="90"/>
      <c r="E587" s="189"/>
      <c r="F587" s="76"/>
      <c r="G587" s="76"/>
    </row>
    <row r="588" spans="2:7">
      <c r="B588" s="90"/>
      <c r="C588" s="90"/>
      <c r="D588" s="90"/>
      <c r="E588" s="189"/>
      <c r="F588" s="76"/>
      <c r="G588" s="76"/>
    </row>
    <row r="589" spans="2:7">
      <c r="B589" s="90"/>
      <c r="C589" s="90"/>
      <c r="D589" s="90"/>
      <c r="E589" s="189"/>
      <c r="F589" s="76"/>
      <c r="G589" s="76"/>
    </row>
    <row r="590" spans="2:7">
      <c r="B590" s="90"/>
      <c r="C590" s="90"/>
      <c r="D590" s="90"/>
      <c r="E590" s="189"/>
      <c r="F590" s="76"/>
      <c r="G590" s="76"/>
    </row>
    <row r="591" spans="2:7">
      <c r="B591" s="90"/>
      <c r="C591" s="90"/>
      <c r="D591" s="90"/>
      <c r="E591" s="189"/>
      <c r="F591" s="76"/>
      <c r="G591" s="76"/>
    </row>
    <row r="592" spans="2:7">
      <c r="B592" s="90"/>
      <c r="C592" s="90"/>
      <c r="D592" s="90"/>
      <c r="E592" s="189"/>
      <c r="F592" s="76"/>
      <c r="G592" s="76"/>
    </row>
    <row r="593" spans="2:7">
      <c r="B593" s="90"/>
      <c r="C593" s="90"/>
      <c r="D593" s="90"/>
      <c r="E593" s="189"/>
      <c r="F593" s="76"/>
      <c r="G593" s="76"/>
    </row>
    <row r="594" spans="2:7">
      <c r="B594" s="90"/>
      <c r="C594" s="90"/>
      <c r="D594" s="90"/>
      <c r="E594" s="189"/>
      <c r="F594" s="76"/>
      <c r="G594" s="76"/>
    </row>
    <row r="595" spans="2:7">
      <c r="B595" s="90"/>
      <c r="C595" s="90"/>
      <c r="D595" s="90"/>
      <c r="E595" s="189"/>
      <c r="F595" s="76"/>
      <c r="G595" s="76"/>
    </row>
    <row r="596" spans="2:7">
      <c r="B596" s="90"/>
      <c r="C596" s="90"/>
      <c r="D596" s="90"/>
      <c r="E596" s="189"/>
      <c r="F596" s="76"/>
      <c r="G596" s="76"/>
    </row>
    <row r="597" spans="2:7">
      <c r="B597" s="90"/>
      <c r="C597" s="90"/>
      <c r="D597" s="90"/>
      <c r="E597" s="189"/>
      <c r="F597" s="76"/>
      <c r="G597" s="76"/>
    </row>
    <row r="598" spans="2:7">
      <c r="B598" s="90"/>
      <c r="C598" s="90"/>
      <c r="D598" s="90"/>
      <c r="E598" s="189"/>
      <c r="F598" s="76"/>
      <c r="G598" s="76"/>
    </row>
    <row r="599" spans="2:7">
      <c r="B599" s="90"/>
      <c r="C599" s="90"/>
      <c r="D599" s="90"/>
      <c r="E599" s="189"/>
      <c r="F599" s="76"/>
      <c r="G599" s="76"/>
    </row>
    <row r="600" spans="2:7">
      <c r="B600" s="90"/>
      <c r="C600" s="90"/>
      <c r="D600" s="90"/>
      <c r="E600" s="189"/>
      <c r="F600" s="76"/>
      <c r="G600" s="76"/>
    </row>
    <row r="601" spans="2:7">
      <c r="B601" s="90"/>
      <c r="C601" s="90"/>
      <c r="D601" s="90"/>
      <c r="E601" s="189"/>
      <c r="F601" s="76"/>
      <c r="G601" s="76"/>
    </row>
    <row r="602" spans="2:7">
      <c r="B602" s="90"/>
      <c r="C602" s="90"/>
      <c r="D602" s="90"/>
      <c r="E602" s="189"/>
      <c r="F602" s="76"/>
      <c r="G602" s="76"/>
    </row>
    <row r="603" spans="2:7">
      <c r="B603" s="90"/>
      <c r="C603" s="90"/>
      <c r="D603" s="90"/>
      <c r="E603" s="189"/>
      <c r="F603" s="76"/>
      <c r="G603" s="76"/>
    </row>
    <row r="604" spans="2:7">
      <c r="B604" s="90"/>
      <c r="C604" s="90"/>
      <c r="D604" s="90"/>
      <c r="E604" s="189"/>
      <c r="F604" s="76"/>
      <c r="G604" s="76"/>
    </row>
    <row r="605" spans="2:7">
      <c r="B605" s="90"/>
      <c r="C605" s="90"/>
      <c r="D605" s="90"/>
      <c r="E605" s="189"/>
      <c r="F605" s="76"/>
      <c r="G605" s="76"/>
    </row>
    <row r="606" spans="2:7">
      <c r="B606" s="90"/>
      <c r="C606" s="90"/>
      <c r="D606" s="90"/>
      <c r="E606" s="189"/>
      <c r="F606" s="76"/>
      <c r="G606" s="76"/>
    </row>
    <row r="607" spans="2:7">
      <c r="B607" s="90"/>
      <c r="C607" s="90"/>
      <c r="D607" s="90"/>
      <c r="E607" s="189"/>
      <c r="F607" s="76"/>
      <c r="G607" s="76"/>
    </row>
    <row r="608" spans="2:7">
      <c r="B608" s="90"/>
      <c r="C608" s="90"/>
      <c r="D608" s="90"/>
      <c r="E608" s="189"/>
      <c r="F608" s="76"/>
      <c r="G608" s="76"/>
    </row>
    <row r="609" spans="2:7">
      <c r="B609" s="90"/>
      <c r="C609" s="90"/>
      <c r="D609" s="90"/>
      <c r="E609" s="189"/>
      <c r="F609" s="76"/>
      <c r="G609" s="76"/>
    </row>
    <row r="610" spans="2:7">
      <c r="B610" s="90"/>
      <c r="C610" s="90"/>
      <c r="D610" s="90"/>
      <c r="E610" s="189"/>
      <c r="F610" s="76"/>
      <c r="G610" s="76"/>
    </row>
    <row r="611" spans="2:7">
      <c r="B611" s="90"/>
      <c r="C611" s="90"/>
      <c r="D611" s="90"/>
      <c r="E611" s="189"/>
      <c r="F611" s="76"/>
      <c r="G611" s="76"/>
    </row>
    <row r="612" spans="2:7">
      <c r="B612" s="90"/>
      <c r="C612" s="90"/>
      <c r="D612" s="90"/>
      <c r="E612" s="189"/>
      <c r="F612" s="76"/>
      <c r="G612" s="76"/>
    </row>
    <row r="613" spans="2:7">
      <c r="B613" s="90"/>
      <c r="C613" s="90"/>
      <c r="D613" s="90"/>
      <c r="E613" s="189"/>
      <c r="F613" s="76"/>
      <c r="G613" s="76"/>
    </row>
    <row r="614" spans="2:7">
      <c r="B614" s="90"/>
      <c r="C614" s="90"/>
      <c r="D614" s="90"/>
      <c r="E614" s="189"/>
      <c r="F614" s="76"/>
      <c r="G614" s="76"/>
    </row>
    <row r="615" spans="2:7">
      <c r="B615" s="90"/>
      <c r="C615" s="90"/>
      <c r="D615" s="90"/>
      <c r="E615" s="189"/>
      <c r="F615" s="76"/>
      <c r="G615" s="76"/>
    </row>
    <row r="616" spans="2:7">
      <c r="B616" s="90"/>
      <c r="C616" s="90"/>
      <c r="D616" s="90"/>
      <c r="E616" s="189"/>
      <c r="F616" s="76"/>
      <c r="G616" s="76"/>
    </row>
    <row r="617" spans="2:7">
      <c r="B617" s="90"/>
      <c r="C617" s="90"/>
      <c r="D617" s="90"/>
      <c r="E617" s="189"/>
      <c r="F617" s="76"/>
      <c r="G617" s="76"/>
    </row>
    <row r="618" spans="2:7">
      <c r="B618" s="90"/>
      <c r="C618" s="90"/>
      <c r="D618" s="90"/>
      <c r="E618" s="189"/>
      <c r="F618" s="76"/>
      <c r="G618" s="76"/>
    </row>
    <row r="619" spans="2:7">
      <c r="B619" s="90"/>
      <c r="C619" s="90"/>
      <c r="D619" s="90"/>
      <c r="E619" s="189"/>
      <c r="F619" s="76"/>
      <c r="G619" s="76"/>
    </row>
    <row r="620" spans="2:7">
      <c r="B620" s="90"/>
      <c r="C620" s="90"/>
      <c r="D620" s="90"/>
      <c r="E620" s="189"/>
      <c r="F620" s="76"/>
      <c r="G620" s="76"/>
    </row>
    <row r="621" spans="2:7">
      <c r="B621" s="90"/>
      <c r="C621" s="90"/>
      <c r="D621" s="90"/>
      <c r="E621" s="189"/>
      <c r="F621" s="76"/>
      <c r="G621" s="76"/>
    </row>
    <row r="622" spans="2:7">
      <c r="B622" s="90"/>
      <c r="C622" s="90"/>
      <c r="D622" s="90"/>
      <c r="E622" s="189"/>
      <c r="F622" s="76"/>
      <c r="G622" s="76"/>
    </row>
    <row r="623" spans="2:7">
      <c r="B623" s="90"/>
      <c r="C623" s="90"/>
      <c r="D623" s="90"/>
      <c r="E623" s="189"/>
      <c r="F623" s="76"/>
      <c r="G623" s="76"/>
    </row>
    <row r="624" spans="2:7">
      <c r="B624" s="90"/>
      <c r="C624" s="90"/>
      <c r="D624" s="90"/>
      <c r="E624" s="189"/>
      <c r="F624" s="76"/>
      <c r="G624" s="76"/>
    </row>
    <row r="625" spans="2:7">
      <c r="B625" s="90"/>
      <c r="C625" s="90"/>
      <c r="D625" s="90"/>
      <c r="E625" s="189"/>
      <c r="F625" s="76"/>
      <c r="G625" s="76"/>
    </row>
    <row r="626" spans="2:7">
      <c r="B626" s="90"/>
      <c r="C626" s="90"/>
      <c r="D626" s="90"/>
      <c r="E626" s="189"/>
      <c r="F626" s="76"/>
      <c r="G626" s="76"/>
    </row>
    <row r="627" spans="2:7">
      <c r="B627" s="90"/>
      <c r="C627" s="90"/>
      <c r="D627" s="90"/>
      <c r="E627" s="189"/>
      <c r="F627" s="76"/>
      <c r="G627" s="76"/>
    </row>
    <row r="628" spans="2:7">
      <c r="B628" s="90"/>
      <c r="C628" s="90"/>
      <c r="D628" s="90"/>
      <c r="E628" s="189"/>
      <c r="F628" s="76"/>
      <c r="G628" s="76"/>
    </row>
    <row r="629" spans="2:7">
      <c r="B629" s="90"/>
      <c r="C629" s="90"/>
      <c r="D629" s="90"/>
      <c r="E629" s="189"/>
      <c r="F629" s="76"/>
      <c r="G629" s="76"/>
    </row>
    <row r="630" spans="2:7">
      <c r="B630" s="90"/>
      <c r="C630" s="90"/>
      <c r="D630" s="90"/>
      <c r="E630" s="189"/>
      <c r="F630" s="76"/>
      <c r="G630" s="76"/>
    </row>
    <row r="631" spans="2:7">
      <c r="B631" s="90"/>
      <c r="C631" s="90"/>
      <c r="D631" s="90"/>
      <c r="E631" s="189"/>
      <c r="F631" s="76"/>
      <c r="G631" s="76"/>
    </row>
    <row r="632" spans="2:7">
      <c r="B632" s="90"/>
      <c r="C632" s="90"/>
      <c r="D632" s="90"/>
      <c r="E632" s="189"/>
      <c r="F632" s="76"/>
      <c r="G632" s="76"/>
    </row>
    <row r="633" spans="2:7">
      <c r="B633" s="90"/>
      <c r="C633" s="90"/>
      <c r="D633" s="90"/>
      <c r="E633" s="189"/>
      <c r="F633" s="76"/>
      <c r="G633" s="76"/>
    </row>
    <row r="634" spans="2:7">
      <c r="B634" s="90"/>
      <c r="C634" s="90"/>
      <c r="D634" s="90"/>
      <c r="E634" s="189"/>
      <c r="F634" s="76"/>
      <c r="G634" s="76"/>
    </row>
    <row r="635" spans="2:7">
      <c r="B635" s="90"/>
      <c r="C635" s="90"/>
      <c r="D635" s="90"/>
      <c r="E635" s="189"/>
      <c r="F635" s="76"/>
      <c r="G635" s="76"/>
    </row>
    <row r="636" spans="2:7">
      <c r="B636" s="90"/>
      <c r="C636" s="90"/>
      <c r="D636" s="90"/>
      <c r="E636" s="189"/>
      <c r="F636" s="76"/>
      <c r="G636" s="76"/>
    </row>
    <row r="637" spans="2:7">
      <c r="B637" s="90"/>
      <c r="C637" s="90"/>
      <c r="D637" s="90"/>
      <c r="E637" s="189"/>
      <c r="F637" s="76"/>
      <c r="G637" s="76"/>
    </row>
    <row r="638" spans="2:7">
      <c r="B638" s="90"/>
      <c r="C638" s="90"/>
      <c r="D638" s="90"/>
      <c r="E638" s="189"/>
      <c r="F638" s="76"/>
      <c r="G638" s="76"/>
    </row>
    <row r="639" spans="2:7">
      <c r="B639" s="90"/>
      <c r="C639" s="90"/>
      <c r="D639" s="90"/>
      <c r="E639" s="189"/>
      <c r="F639" s="76"/>
      <c r="G639" s="76"/>
    </row>
    <row r="640" spans="2:7">
      <c r="B640" s="90"/>
      <c r="C640" s="90"/>
      <c r="D640" s="90"/>
      <c r="E640" s="189"/>
      <c r="F640" s="76"/>
      <c r="G640" s="76"/>
    </row>
    <row r="641" spans="2:7">
      <c r="B641" s="90"/>
      <c r="C641" s="90"/>
      <c r="D641" s="90"/>
      <c r="E641" s="189"/>
      <c r="F641" s="76"/>
      <c r="G641" s="76"/>
    </row>
    <row r="642" spans="2:7">
      <c r="B642" s="90"/>
      <c r="C642" s="90"/>
      <c r="D642" s="90"/>
      <c r="E642" s="189"/>
      <c r="F642" s="76"/>
      <c r="G642" s="76"/>
    </row>
    <row r="643" spans="2:7">
      <c r="B643" s="90"/>
      <c r="C643" s="90"/>
      <c r="D643" s="90"/>
      <c r="E643" s="189"/>
      <c r="F643" s="76"/>
      <c r="G643" s="76"/>
    </row>
    <row r="644" spans="2:7">
      <c r="B644" s="90"/>
      <c r="C644" s="90"/>
      <c r="D644" s="90"/>
      <c r="E644" s="189"/>
      <c r="F644" s="76"/>
      <c r="G644" s="76"/>
    </row>
    <row r="645" spans="2:7">
      <c r="B645" s="90"/>
      <c r="C645" s="90"/>
      <c r="D645" s="90"/>
      <c r="E645" s="189"/>
      <c r="F645" s="76"/>
      <c r="G645" s="76"/>
    </row>
    <row r="646" spans="2:7">
      <c r="B646" s="90"/>
      <c r="C646" s="90"/>
      <c r="D646" s="90"/>
      <c r="E646" s="189"/>
      <c r="F646" s="76"/>
      <c r="G646" s="76"/>
    </row>
    <row r="647" spans="2:7">
      <c r="B647" s="90"/>
      <c r="C647" s="90"/>
      <c r="D647" s="90"/>
      <c r="E647" s="189"/>
      <c r="F647" s="76"/>
      <c r="G647" s="76"/>
    </row>
    <row r="648" spans="2:7">
      <c r="B648" s="90"/>
      <c r="C648" s="90"/>
      <c r="D648" s="90"/>
      <c r="E648" s="189"/>
      <c r="F648" s="76"/>
      <c r="G648" s="76"/>
    </row>
    <row r="649" spans="2:7">
      <c r="B649" s="90"/>
      <c r="C649" s="90"/>
      <c r="D649" s="90"/>
      <c r="E649" s="189"/>
      <c r="F649" s="76"/>
      <c r="G649" s="76"/>
    </row>
    <row r="650" spans="2:7">
      <c r="B650" s="90"/>
      <c r="C650" s="90"/>
      <c r="D650" s="90"/>
      <c r="E650" s="189"/>
      <c r="F650" s="76"/>
      <c r="G650" s="76"/>
    </row>
    <row r="651" spans="2:7">
      <c r="B651" s="90"/>
      <c r="C651" s="90"/>
      <c r="D651" s="90"/>
      <c r="E651" s="189"/>
      <c r="F651" s="76"/>
      <c r="G651" s="76"/>
    </row>
    <row r="652" spans="2:7">
      <c r="B652" s="90"/>
      <c r="C652" s="90"/>
      <c r="D652" s="90"/>
      <c r="E652" s="189"/>
      <c r="F652" s="76"/>
      <c r="G652" s="76"/>
    </row>
    <row r="653" spans="2:7">
      <c r="B653" s="90"/>
      <c r="C653" s="90"/>
      <c r="D653" s="90"/>
      <c r="E653" s="189"/>
      <c r="F653" s="76"/>
      <c r="G653" s="76"/>
    </row>
    <row r="654" spans="2:7">
      <c r="B654" s="90"/>
      <c r="C654" s="90"/>
      <c r="D654" s="90"/>
      <c r="E654" s="189"/>
      <c r="F654" s="76"/>
      <c r="G654" s="76"/>
    </row>
    <row r="655" spans="2:7">
      <c r="B655" s="90"/>
      <c r="C655" s="90"/>
      <c r="D655" s="90"/>
      <c r="E655" s="189"/>
      <c r="F655" s="76"/>
      <c r="G655" s="76"/>
    </row>
    <row r="656" spans="2:7">
      <c r="B656" s="90"/>
      <c r="C656" s="90"/>
      <c r="D656" s="90"/>
      <c r="E656" s="189"/>
      <c r="F656" s="76"/>
      <c r="G656" s="76"/>
    </row>
    <row r="657" spans="2:7">
      <c r="B657" s="90"/>
      <c r="C657" s="90"/>
      <c r="D657" s="90"/>
      <c r="E657" s="189"/>
      <c r="F657" s="76"/>
      <c r="G657" s="76"/>
    </row>
    <row r="658" spans="2:7">
      <c r="B658" s="90"/>
      <c r="C658" s="90"/>
      <c r="D658" s="90"/>
      <c r="E658" s="189"/>
      <c r="F658" s="76"/>
      <c r="G658" s="76"/>
    </row>
    <row r="659" spans="2:7">
      <c r="B659" s="90"/>
      <c r="C659" s="90"/>
      <c r="D659" s="90"/>
      <c r="E659" s="189"/>
      <c r="F659" s="76"/>
      <c r="G659" s="76"/>
    </row>
    <row r="660" spans="2:7">
      <c r="B660" s="90"/>
      <c r="C660" s="90"/>
      <c r="D660" s="90"/>
      <c r="E660" s="189"/>
      <c r="F660" s="76"/>
      <c r="G660" s="76"/>
    </row>
    <row r="661" spans="2:7">
      <c r="B661" s="90"/>
      <c r="C661" s="90"/>
      <c r="D661" s="90"/>
      <c r="E661" s="189"/>
      <c r="F661" s="76"/>
      <c r="G661" s="76"/>
    </row>
    <row r="662" spans="2:7">
      <c r="B662" s="90"/>
      <c r="C662" s="90"/>
      <c r="D662" s="90"/>
      <c r="E662" s="189"/>
      <c r="F662" s="76"/>
      <c r="G662" s="76"/>
    </row>
    <row r="663" spans="2:7">
      <c r="B663" s="90"/>
      <c r="C663" s="90"/>
      <c r="D663" s="90"/>
      <c r="E663" s="189"/>
      <c r="F663" s="76"/>
      <c r="G663" s="76"/>
    </row>
    <row r="664" spans="2:7">
      <c r="B664" s="90"/>
      <c r="C664" s="90"/>
      <c r="D664" s="90"/>
      <c r="E664" s="189"/>
      <c r="F664" s="76"/>
      <c r="G664" s="76"/>
    </row>
    <row r="665" spans="2:7">
      <c r="B665" s="90"/>
      <c r="C665" s="90"/>
      <c r="D665" s="90"/>
      <c r="E665" s="189"/>
      <c r="F665" s="76"/>
      <c r="G665" s="76"/>
    </row>
    <row r="666" spans="2:7">
      <c r="B666" s="90"/>
      <c r="C666" s="90"/>
      <c r="D666" s="90"/>
      <c r="E666" s="189"/>
      <c r="F666" s="76"/>
      <c r="G666" s="76"/>
    </row>
    <row r="667" spans="2:7">
      <c r="B667" s="90"/>
      <c r="C667" s="90"/>
      <c r="D667" s="90"/>
      <c r="E667" s="189"/>
      <c r="F667" s="76"/>
      <c r="G667" s="76"/>
    </row>
    <row r="668" spans="2:7">
      <c r="B668" s="90"/>
      <c r="C668" s="90"/>
      <c r="D668" s="90"/>
      <c r="E668" s="189"/>
      <c r="F668" s="76"/>
      <c r="G668" s="76"/>
    </row>
    <row r="669" spans="2:7">
      <c r="B669" s="90"/>
      <c r="C669" s="90"/>
      <c r="D669" s="90"/>
      <c r="E669" s="189"/>
      <c r="F669" s="76"/>
      <c r="G669" s="76"/>
    </row>
    <row r="670" spans="2:7">
      <c r="B670" s="90"/>
      <c r="C670" s="90"/>
      <c r="D670" s="90"/>
      <c r="E670" s="189"/>
      <c r="F670" s="76"/>
      <c r="G670" s="76"/>
    </row>
    <row r="671" spans="2:7">
      <c r="B671" s="90"/>
      <c r="C671" s="90"/>
      <c r="D671" s="90"/>
      <c r="E671" s="189"/>
      <c r="F671" s="76"/>
      <c r="G671" s="76"/>
    </row>
    <row r="672" spans="2:7">
      <c r="B672" s="90"/>
      <c r="C672" s="90"/>
      <c r="D672" s="90"/>
      <c r="E672" s="189"/>
      <c r="F672" s="76"/>
      <c r="G672" s="76"/>
    </row>
    <row r="673" spans="2:7">
      <c r="B673" s="90"/>
      <c r="C673" s="90"/>
      <c r="D673" s="90"/>
      <c r="E673" s="189"/>
      <c r="F673" s="76"/>
      <c r="G673" s="76"/>
    </row>
    <row r="674" spans="2:7">
      <c r="B674" s="90"/>
      <c r="C674" s="90"/>
      <c r="D674" s="90"/>
      <c r="E674" s="189"/>
      <c r="F674" s="76"/>
      <c r="G674" s="76"/>
    </row>
    <row r="675" spans="2:7">
      <c r="B675" s="90"/>
      <c r="C675" s="90"/>
      <c r="D675" s="90"/>
      <c r="E675" s="189"/>
      <c r="F675" s="76"/>
      <c r="G675" s="76"/>
    </row>
    <row r="676" spans="2:7">
      <c r="B676" s="90"/>
      <c r="C676" s="90"/>
      <c r="D676" s="90"/>
      <c r="E676" s="189"/>
      <c r="F676" s="76"/>
      <c r="G676" s="76"/>
    </row>
    <row r="677" spans="2:7">
      <c r="B677" s="90"/>
      <c r="C677" s="90"/>
      <c r="D677" s="90"/>
      <c r="E677" s="189"/>
      <c r="F677" s="76"/>
      <c r="G677" s="76"/>
    </row>
    <row r="678" spans="2:7">
      <c r="B678" s="90"/>
      <c r="C678" s="90"/>
      <c r="D678" s="90"/>
      <c r="E678" s="189"/>
      <c r="F678" s="76"/>
      <c r="G678" s="76"/>
    </row>
    <row r="679" spans="2:7">
      <c r="B679" s="90"/>
      <c r="C679" s="90"/>
      <c r="D679" s="90"/>
      <c r="E679" s="189"/>
      <c r="F679" s="76"/>
      <c r="G679" s="76"/>
    </row>
    <row r="680" spans="2:7">
      <c r="B680" s="90"/>
      <c r="C680" s="90"/>
      <c r="D680" s="90"/>
      <c r="E680" s="189"/>
      <c r="F680" s="76"/>
      <c r="G680" s="76"/>
    </row>
    <row r="681" spans="2:7">
      <c r="B681" s="90"/>
      <c r="C681" s="90"/>
      <c r="D681" s="90"/>
      <c r="E681" s="189"/>
      <c r="F681" s="76"/>
      <c r="G681" s="76"/>
    </row>
    <row r="682" spans="2:7">
      <c r="B682" s="90"/>
      <c r="C682" s="90"/>
      <c r="D682" s="90"/>
      <c r="E682" s="189"/>
      <c r="F682" s="76"/>
      <c r="G682" s="76"/>
    </row>
    <row r="683" spans="2:7">
      <c r="B683" s="90"/>
      <c r="C683" s="90"/>
      <c r="D683" s="90"/>
      <c r="E683" s="189"/>
      <c r="F683" s="76"/>
      <c r="G683" s="76"/>
    </row>
    <row r="684" spans="2:7">
      <c r="B684" s="90"/>
      <c r="C684" s="90"/>
      <c r="D684" s="90"/>
      <c r="E684" s="189"/>
      <c r="F684" s="76"/>
      <c r="G684" s="76"/>
    </row>
    <row r="685" spans="2:7">
      <c r="B685" s="90"/>
      <c r="C685" s="90"/>
      <c r="D685" s="90"/>
      <c r="E685" s="189"/>
      <c r="F685" s="76"/>
      <c r="G685" s="76"/>
    </row>
    <row r="686" spans="2:7">
      <c r="B686" s="90"/>
      <c r="C686" s="90"/>
      <c r="D686" s="90"/>
      <c r="E686" s="189"/>
      <c r="F686" s="76"/>
      <c r="G686" s="76"/>
    </row>
    <row r="687" spans="2:7">
      <c r="B687" s="90"/>
      <c r="C687" s="90"/>
      <c r="D687" s="90"/>
      <c r="E687" s="189"/>
      <c r="F687" s="76"/>
      <c r="G687" s="76"/>
    </row>
    <row r="688" spans="2:7">
      <c r="B688" s="90"/>
      <c r="C688" s="90"/>
      <c r="D688" s="90"/>
      <c r="E688" s="189"/>
      <c r="F688" s="76"/>
      <c r="G688" s="76"/>
    </row>
    <row r="689" spans="2:7">
      <c r="B689" s="90"/>
      <c r="C689" s="90"/>
      <c r="D689" s="90"/>
      <c r="E689" s="189"/>
      <c r="F689" s="76"/>
      <c r="G689" s="76"/>
    </row>
    <row r="690" spans="2:7">
      <c r="B690" s="90"/>
      <c r="C690" s="90"/>
      <c r="D690" s="90"/>
      <c r="E690" s="189"/>
      <c r="F690" s="76"/>
      <c r="G690" s="76"/>
    </row>
    <row r="691" spans="2:7">
      <c r="B691" s="90"/>
      <c r="C691" s="90"/>
      <c r="D691" s="90"/>
      <c r="E691" s="189"/>
      <c r="F691" s="76"/>
      <c r="G691" s="76"/>
    </row>
    <row r="692" spans="2:7">
      <c r="B692" s="90"/>
      <c r="C692" s="90"/>
      <c r="D692" s="90"/>
      <c r="E692" s="189"/>
      <c r="F692" s="76"/>
      <c r="G692" s="76"/>
    </row>
    <row r="693" spans="2:7">
      <c r="B693" s="90"/>
      <c r="C693" s="90"/>
      <c r="D693" s="90"/>
      <c r="E693" s="189"/>
      <c r="F693" s="76"/>
      <c r="G693" s="76"/>
    </row>
    <row r="694" spans="2:7">
      <c r="B694" s="90"/>
      <c r="C694" s="90"/>
      <c r="D694" s="90"/>
      <c r="E694" s="189"/>
      <c r="F694" s="76"/>
      <c r="G694" s="76"/>
    </row>
    <row r="695" spans="2:7">
      <c r="B695" s="90"/>
      <c r="C695" s="90"/>
      <c r="D695" s="90"/>
      <c r="E695" s="189"/>
      <c r="F695" s="76"/>
      <c r="G695" s="76"/>
    </row>
    <row r="696" spans="2:7">
      <c r="B696" s="90"/>
      <c r="C696" s="90"/>
      <c r="D696" s="90"/>
      <c r="E696" s="189"/>
      <c r="F696" s="76"/>
      <c r="G696" s="76"/>
    </row>
    <row r="697" spans="2:7">
      <c r="B697" s="90"/>
      <c r="C697" s="90"/>
      <c r="D697" s="90"/>
      <c r="E697" s="189"/>
      <c r="F697" s="76"/>
      <c r="G697" s="76"/>
    </row>
    <row r="698" spans="2:7">
      <c r="B698" s="90"/>
      <c r="C698" s="90"/>
      <c r="D698" s="90"/>
      <c r="E698" s="189"/>
      <c r="F698" s="76"/>
      <c r="G698" s="76"/>
    </row>
    <row r="699" spans="2:7">
      <c r="B699" s="90"/>
      <c r="C699" s="90"/>
      <c r="D699" s="90"/>
      <c r="E699" s="189"/>
      <c r="F699" s="76"/>
      <c r="G699" s="76"/>
    </row>
    <row r="700" spans="2:7">
      <c r="B700" s="90"/>
      <c r="C700" s="90"/>
      <c r="D700" s="90"/>
      <c r="E700" s="189"/>
      <c r="F700" s="76"/>
      <c r="G700" s="76"/>
    </row>
    <row r="701" spans="2:7">
      <c r="B701" s="90"/>
      <c r="C701" s="90"/>
      <c r="D701" s="90"/>
      <c r="E701" s="189"/>
      <c r="F701" s="76"/>
      <c r="G701" s="76"/>
    </row>
    <row r="702" spans="2:7">
      <c r="B702" s="90"/>
      <c r="C702" s="90"/>
      <c r="D702" s="90"/>
      <c r="E702" s="189"/>
      <c r="F702" s="76"/>
      <c r="G702" s="76"/>
    </row>
    <row r="703" spans="2:7">
      <c r="B703" s="90"/>
      <c r="C703" s="90"/>
      <c r="D703" s="90"/>
      <c r="E703" s="189"/>
      <c r="F703" s="76"/>
      <c r="G703" s="76"/>
    </row>
    <row r="704" spans="2:7">
      <c r="B704" s="90"/>
      <c r="C704" s="90"/>
      <c r="D704" s="90"/>
      <c r="E704" s="189"/>
      <c r="F704" s="76"/>
      <c r="G704" s="76"/>
    </row>
    <row r="705" spans="2:7">
      <c r="B705" s="90"/>
      <c r="C705" s="90"/>
      <c r="D705" s="90"/>
      <c r="E705" s="189"/>
      <c r="F705" s="76"/>
      <c r="G705" s="76"/>
    </row>
    <row r="706" spans="2:7">
      <c r="B706" s="90"/>
      <c r="C706" s="90"/>
      <c r="D706" s="90"/>
      <c r="E706" s="189"/>
      <c r="F706" s="76"/>
      <c r="G706" s="76"/>
    </row>
    <row r="707" spans="2:7">
      <c r="B707" s="90"/>
      <c r="C707" s="90"/>
      <c r="D707" s="90"/>
      <c r="E707" s="189"/>
      <c r="F707" s="76"/>
      <c r="G707" s="76"/>
    </row>
    <row r="708" spans="2:7">
      <c r="B708" s="90"/>
      <c r="C708" s="90"/>
      <c r="D708" s="90"/>
      <c r="E708" s="189"/>
      <c r="F708" s="76"/>
      <c r="G708" s="76"/>
    </row>
    <row r="709" spans="2:7">
      <c r="B709" s="90"/>
      <c r="C709" s="90"/>
      <c r="D709" s="90"/>
      <c r="E709" s="189"/>
      <c r="F709" s="76"/>
      <c r="G709" s="76"/>
    </row>
    <row r="710" spans="2:7">
      <c r="B710" s="90"/>
      <c r="C710" s="90"/>
      <c r="D710" s="90"/>
      <c r="E710" s="189"/>
      <c r="F710" s="76"/>
      <c r="G710" s="76"/>
    </row>
    <row r="711" spans="2:7">
      <c r="B711" s="90"/>
      <c r="C711" s="90"/>
      <c r="D711" s="90"/>
      <c r="E711" s="189"/>
      <c r="F711" s="76"/>
      <c r="G711" s="76"/>
    </row>
    <row r="712" spans="2:7">
      <c r="B712" s="90"/>
      <c r="C712" s="90"/>
      <c r="D712" s="90"/>
      <c r="E712" s="189"/>
      <c r="F712" s="76"/>
      <c r="G712" s="76"/>
    </row>
    <row r="713" spans="2:7">
      <c r="B713" s="90"/>
      <c r="C713" s="90"/>
      <c r="D713" s="90"/>
      <c r="E713" s="189"/>
      <c r="F713" s="76"/>
      <c r="G713" s="76"/>
    </row>
    <row r="714" spans="2:7">
      <c r="B714" s="90"/>
      <c r="C714" s="90"/>
      <c r="D714" s="90"/>
      <c r="E714" s="189"/>
      <c r="F714" s="76"/>
      <c r="G714" s="76"/>
    </row>
    <row r="715" spans="2:7">
      <c r="B715" s="90"/>
      <c r="C715" s="90"/>
      <c r="D715" s="90"/>
      <c r="E715" s="189"/>
      <c r="F715" s="76"/>
      <c r="G715" s="76"/>
    </row>
    <row r="716" spans="2:7">
      <c r="B716" s="90"/>
      <c r="C716" s="90"/>
      <c r="D716" s="90"/>
      <c r="E716" s="189"/>
      <c r="F716" s="76"/>
      <c r="G716" s="76"/>
    </row>
    <row r="717" spans="2:7">
      <c r="B717" s="90"/>
      <c r="C717" s="90"/>
      <c r="D717" s="90"/>
      <c r="E717" s="189"/>
      <c r="F717" s="76"/>
      <c r="G717" s="76"/>
    </row>
    <row r="718" spans="2:7">
      <c r="B718" s="90"/>
      <c r="C718" s="90"/>
      <c r="D718" s="90"/>
      <c r="E718" s="189"/>
      <c r="F718" s="76"/>
      <c r="G718" s="76"/>
    </row>
    <row r="719" spans="2:7">
      <c r="B719" s="90"/>
      <c r="C719" s="90"/>
      <c r="D719" s="90"/>
      <c r="E719" s="189"/>
      <c r="F719" s="76"/>
      <c r="G719" s="76"/>
    </row>
    <row r="720" spans="2:7">
      <c r="B720" s="90"/>
      <c r="C720" s="90"/>
      <c r="D720" s="90"/>
      <c r="E720" s="189"/>
      <c r="F720" s="76"/>
      <c r="G720" s="76"/>
    </row>
    <row r="721" spans="2:7">
      <c r="B721" s="90"/>
      <c r="C721" s="90"/>
      <c r="D721" s="90"/>
      <c r="E721" s="189"/>
      <c r="F721" s="76"/>
      <c r="G721" s="76"/>
    </row>
    <row r="722" spans="2:7">
      <c r="B722" s="90"/>
      <c r="C722" s="90"/>
      <c r="D722" s="90"/>
      <c r="E722" s="189"/>
      <c r="F722" s="76"/>
      <c r="G722" s="76"/>
    </row>
    <row r="723" spans="2:7">
      <c r="B723" s="90"/>
      <c r="C723" s="90"/>
      <c r="D723" s="90"/>
      <c r="E723" s="189"/>
      <c r="F723" s="76"/>
      <c r="G723" s="76"/>
    </row>
    <row r="724" spans="2:7">
      <c r="B724" s="90"/>
      <c r="C724" s="90"/>
      <c r="D724" s="90"/>
      <c r="E724" s="189"/>
      <c r="F724" s="76"/>
      <c r="G724" s="76"/>
    </row>
    <row r="725" spans="2:7">
      <c r="B725" s="90"/>
      <c r="C725" s="90"/>
      <c r="D725" s="90"/>
      <c r="E725" s="189"/>
      <c r="F725" s="76"/>
      <c r="G725" s="76"/>
    </row>
    <row r="726" spans="2:7">
      <c r="B726" s="90"/>
      <c r="C726" s="90"/>
      <c r="D726" s="90"/>
      <c r="E726" s="189"/>
      <c r="F726" s="76"/>
      <c r="G726" s="76"/>
    </row>
    <row r="727" spans="2:7">
      <c r="B727" s="90"/>
      <c r="C727" s="90"/>
      <c r="D727" s="90"/>
      <c r="E727" s="189"/>
      <c r="F727" s="76"/>
      <c r="G727" s="76"/>
    </row>
    <row r="728" spans="2:7">
      <c r="B728" s="90"/>
      <c r="C728" s="90"/>
      <c r="D728" s="90"/>
      <c r="E728" s="189"/>
      <c r="F728" s="76"/>
      <c r="G728" s="76"/>
    </row>
    <row r="729" spans="2:7">
      <c r="B729" s="90"/>
      <c r="C729" s="90"/>
      <c r="D729" s="90"/>
      <c r="E729" s="189"/>
      <c r="F729" s="76"/>
      <c r="G729" s="76"/>
    </row>
    <row r="730" spans="2:7">
      <c r="B730" s="90"/>
      <c r="C730" s="90"/>
      <c r="D730" s="90"/>
      <c r="E730" s="189"/>
      <c r="F730" s="76"/>
      <c r="G730" s="76"/>
    </row>
    <row r="731" spans="2:7">
      <c r="B731" s="90"/>
      <c r="C731" s="90"/>
      <c r="D731" s="90"/>
      <c r="E731" s="189"/>
      <c r="F731" s="76"/>
      <c r="G731" s="76"/>
    </row>
    <row r="732" spans="2:7">
      <c r="B732" s="90"/>
      <c r="C732" s="90"/>
      <c r="D732" s="90"/>
      <c r="E732" s="189"/>
      <c r="F732" s="76"/>
      <c r="G732" s="76"/>
    </row>
    <row r="733" spans="2:7">
      <c r="B733" s="90"/>
      <c r="C733" s="90"/>
      <c r="D733" s="90"/>
      <c r="E733" s="189"/>
      <c r="F733" s="76"/>
      <c r="G733" s="76"/>
    </row>
    <row r="734" spans="2:7">
      <c r="B734" s="90"/>
      <c r="C734" s="90"/>
      <c r="D734" s="90"/>
      <c r="E734" s="189"/>
      <c r="F734" s="76"/>
      <c r="G734" s="76"/>
    </row>
    <row r="735" spans="2:7">
      <c r="B735" s="90"/>
      <c r="C735" s="90"/>
      <c r="D735" s="90"/>
      <c r="E735" s="189"/>
      <c r="F735" s="76"/>
      <c r="G735" s="76"/>
    </row>
    <row r="736" spans="2:7">
      <c r="B736" s="90"/>
      <c r="C736" s="90"/>
      <c r="D736" s="90"/>
      <c r="E736" s="189"/>
      <c r="F736" s="76"/>
      <c r="G736" s="76"/>
    </row>
    <row r="737" spans="2:7">
      <c r="B737" s="90"/>
      <c r="C737" s="90"/>
      <c r="D737" s="90"/>
      <c r="E737" s="189"/>
      <c r="F737" s="76"/>
      <c r="G737" s="76"/>
    </row>
    <row r="738" spans="2:7">
      <c r="B738" s="90"/>
      <c r="C738" s="90"/>
      <c r="D738" s="90"/>
      <c r="E738" s="189"/>
      <c r="F738" s="76"/>
      <c r="G738" s="76"/>
    </row>
    <row r="739" spans="2:7">
      <c r="B739" s="90"/>
      <c r="C739" s="90"/>
      <c r="D739" s="90"/>
      <c r="E739" s="189"/>
      <c r="F739" s="76"/>
      <c r="G739" s="76"/>
    </row>
    <row r="740" spans="2:7">
      <c r="B740" s="90"/>
      <c r="C740" s="90"/>
      <c r="D740" s="90"/>
      <c r="E740" s="189"/>
      <c r="F740" s="76"/>
      <c r="G740" s="76"/>
    </row>
    <row r="741" spans="2:7">
      <c r="B741" s="90"/>
      <c r="C741" s="90"/>
      <c r="D741" s="90"/>
      <c r="E741" s="189"/>
      <c r="F741" s="76"/>
      <c r="G741" s="76"/>
    </row>
    <row r="742" spans="2:7">
      <c r="B742" s="90"/>
      <c r="C742" s="90"/>
      <c r="D742" s="90"/>
      <c r="E742" s="189"/>
      <c r="F742" s="76"/>
      <c r="G742" s="76"/>
    </row>
    <row r="743" spans="2:7">
      <c r="B743" s="90"/>
      <c r="C743" s="90"/>
      <c r="D743" s="90"/>
      <c r="E743" s="189"/>
      <c r="F743" s="76"/>
      <c r="G743" s="76"/>
    </row>
    <row r="744" spans="2:7">
      <c r="B744" s="90"/>
      <c r="C744" s="90"/>
      <c r="D744" s="90"/>
      <c r="E744" s="189"/>
      <c r="F744" s="76"/>
      <c r="G744" s="76"/>
    </row>
    <row r="745" spans="2:7">
      <c r="B745" s="90"/>
      <c r="C745" s="90"/>
      <c r="D745" s="90"/>
      <c r="E745" s="189"/>
      <c r="F745" s="76"/>
      <c r="G745" s="76"/>
    </row>
    <row r="746" spans="2:7">
      <c r="B746" s="90"/>
      <c r="C746" s="90"/>
      <c r="D746" s="90"/>
      <c r="E746" s="189"/>
      <c r="F746" s="76"/>
      <c r="G746" s="76"/>
    </row>
    <row r="747" spans="2:7">
      <c r="B747" s="90"/>
      <c r="C747" s="90"/>
      <c r="D747" s="90"/>
      <c r="E747" s="189"/>
      <c r="F747" s="76"/>
      <c r="G747" s="76"/>
    </row>
    <row r="748" spans="2:7">
      <c r="B748" s="90"/>
      <c r="C748" s="90"/>
      <c r="D748" s="90"/>
      <c r="E748" s="189"/>
      <c r="F748" s="76"/>
      <c r="G748" s="76"/>
    </row>
    <row r="749" spans="2:7">
      <c r="B749" s="90"/>
      <c r="C749" s="90"/>
      <c r="D749" s="90"/>
      <c r="E749" s="189"/>
      <c r="F749" s="76"/>
      <c r="G749" s="76"/>
    </row>
    <row r="750" spans="2:7">
      <c r="B750" s="90"/>
      <c r="C750" s="90"/>
      <c r="D750" s="90"/>
      <c r="E750" s="189"/>
      <c r="F750" s="76"/>
      <c r="G750" s="76"/>
    </row>
    <row r="751" spans="2:7">
      <c r="B751" s="90"/>
      <c r="C751" s="90"/>
      <c r="D751" s="90"/>
      <c r="E751" s="189"/>
      <c r="F751" s="76"/>
      <c r="G751" s="76"/>
    </row>
    <row r="752" spans="2:7">
      <c r="B752" s="90"/>
      <c r="C752" s="90"/>
      <c r="D752" s="90"/>
      <c r="E752" s="189"/>
      <c r="F752" s="76"/>
      <c r="G752" s="76"/>
    </row>
    <row r="753" spans="2:7">
      <c r="B753" s="90"/>
      <c r="C753" s="90"/>
      <c r="D753" s="90"/>
      <c r="E753" s="189"/>
      <c r="F753" s="76"/>
      <c r="G753" s="76"/>
    </row>
    <row r="754" spans="2:7">
      <c r="B754" s="90"/>
      <c r="C754" s="90"/>
      <c r="D754" s="90"/>
      <c r="E754" s="189"/>
      <c r="F754" s="76"/>
      <c r="G754" s="76"/>
    </row>
    <row r="755" spans="2:7">
      <c r="B755" s="90"/>
      <c r="C755" s="90"/>
      <c r="D755" s="90"/>
      <c r="E755" s="189"/>
      <c r="F755" s="76"/>
      <c r="G755" s="76"/>
    </row>
    <row r="756" spans="2:7">
      <c r="B756" s="90"/>
      <c r="C756" s="90"/>
      <c r="D756" s="90"/>
      <c r="E756" s="189"/>
      <c r="F756" s="76"/>
      <c r="G756" s="76"/>
    </row>
    <row r="757" spans="2:7">
      <c r="B757" s="90"/>
      <c r="C757" s="90"/>
      <c r="D757" s="90"/>
      <c r="E757" s="189"/>
      <c r="F757" s="76"/>
      <c r="G757" s="76"/>
    </row>
    <row r="758" spans="2:7">
      <c r="B758" s="90"/>
      <c r="C758" s="90"/>
      <c r="D758" s="90"/>
      <c r="E758" s="189"/>
      <c r="F758" s="76"/>
      <c r="G758" s="76"/>
    </row>
    <row r="759" spans="2:7">
      <c r="B759" s="90"/>
      <c r="C759" s="90"/>
      <c r="D759" s="90"/>
      <c r="E759" s="189"/>
      <c r="F759" s="76"/>
      <c r="G759" s="76"/>
    </row>
    <row r="760" spans="2:7">
      <c r="B760" s="90"/>
      <c r="C760" s="90"/>
      <c r="D760" s="90"/>
      <c r="E760" s="189"/>
      <c r="F760" s="76"/>
      <c r="G760" s="76"/>
    </row>
    <row r="761" spans="2:7">
      <c r="B761" s="90"/>
      <c r="C761" s="90"/>
      <c r="D761" s="90"/>
      <c r="E761" s="189"/>
      <c r="F761" s="76"/>
      <c r="G761" s="76"/>
    </row>
    <row r="762" spans="2:7">
      <c r="B762" s="90"/>
      <c r="C762" s="90"/>
      <c r="D762" s="90"/>
      <c r="E762" s="189"/>
      <c r="F762" s="76"/>
      <c r="G762" s="76"/>
    </row>
    <row r="763" spans="2:7">
      <c r="B763" s="90"/>
      <c r="C763" s="90"/>
      <c r="D763" s="90"/>
      <c r="E763" s="189"/>
      <c r="F763" s="76"/>
      <c r="G763" s="76"/>
    </row>
    <row r="764" spans="2:7">
      <c r="B764" s="90"/>
      <c r="C764" s="90"/>
      <c r="D764" s="90"/>
      <c r="E764" s="189"/>
      <c r="F764" s="76"/>
      <c r="G764" s="76"/>
    </row>
    <row r="765" spans="2:7">
      <c r="B765" s="90"/>
      <c r="C765" s="90"/>
      <c r="D765" s="90"/>
      <c r="E765" s="189"/>
      <c r="F765" s="76"/>
      <c r="G765" s="76"/>
    </row>
    <row r="766" spans="2:7">
      <c r="B766" s="90"/>
      <c r="C766" s="90"/>
      <c r="D766" s="90"/>
      <c r="E766" s="189"/>
      <c r="F766" s="76"/>
      <c r="G766" s="76"/>
    </row>
    <row r="767" spans="2:7">
      <c r="B767" s="90"/>
      <c r="C767" s="90"/>
      <c r="D767" s="90"/>
      <c r="E767" s="189"/>
      <c r="F767" s="76"/>
      <c r="G767" s="76"/>
    </row>
    <row r="768" spans="2:7">
      <c r="B768" s="90"/>
      <c r="C768" s="90"/>
      <c r="D768" s="90"/>
      <c r="E768" s="189"/>
      <c r="F768" s="76"/>
      <c r="G768" s="76"/>
    </row>
    <row r="769" spans="2:7">
      <c r="B769" s="90"/>
      <c r="C769" s="90"/>
      <c r="D769" s="90"/>
      <c r="E769" s="189"/>
      <c r="F769" s="76"/>
      <c r="G769" s="76"/>
    </row>
    <row r="770" spans="2:7">
      <c r="B770" s="90"/>
      <c r="C770" s="90"/>
      <c r="D770" s="90"/>
      <c r="E770" s="189"/>
      <c r="F770" s="76"/>
      <c r="G770" s="76"/>
    </row>
    <row r="771" spans="2:7">
      <c r="B771" s="90"/>
      <c r="C771" s="90"/>
      <c r="D771" s="90"/>
      <c r="E771" s="189"/>
      <c r="F771" s="76"/>
      <c r="G771" s="76"/>
    </row>
    <row r="772" spans="2:7">
      <c r="B772" s="90"/>
      <c r="C772" s="90"/>
      <c r="D772" s="90"/>
      <c r="E772" s="189"/>
      <c r="F772" s="76"/>
      <c r="G772" s="76"/>
    </row>
    <row r="773" spans="2:7">
      <c r="B773" s="90"/>
      <c r="C773" s="90"/>
      <c r="D773" s="90"/>
      <c r="E773" s="189"/>
      <c r="F773" s="76"/>
      <c r="G773" s="76"/>
    </row>
    <row r="774" spans="2:7">
      <c r="B774" s="90"/>
      <c r="C774" s="90"/>
      <c r="D774" s="90"/>
      <c r="E774" s="189"/>
      <c r="F774" s="76"/>
      <c r="G774" s="76"/>
    </row>
    <row r="775" spans="2:7">
      <c r="B775" s="90"/>
      <c r="C775" s="90"/>
      <c r="D775" s="90"/>
      <c r="E775" s="189"/>
      <c r="F775" s="76"/>
      <c r="G775" s="76"/>
    </row>
    <row r="776" spans="2:7">
      <c r="B776" s="90"/>
      <c r="C776" s="90"/>
      <c r="D776" s="90"/>
      <c r="E776" s="189"/>
      <c r="F776" s="76"/>
      <c r="G776" s="76"/>
    </row>
    <row r="777" spans="2:7">
      <c r="B777" s="90"/>
      <c r="C777" s="90"/>
      <c r="D777" s="90"/>
      <c r="E777" s="189"/>
      <c r="F777" s="76"/>
      <c r="G777" s="76"/>
    </row>
    <row r="778" spans="2:7">
      <c r="B778" s="90"/>
      <c r="C778" s="90"/>
      <c r="D778" s="90"/>
      <c r="E778" s="189"/>
      <c r="F778" s="76"/>
      <c r="G778" s="76"/>
    </row>
    <row r="779" spans="2:7">
      <c r="B779" s="90"/>
      <c r="C779" s="90"/>
      <c r="D779" s="90"/>
      <c r="E779" s="189"/>
      <c r="F779" s="76"/>
      <c r="G779" s="76"/>
    </row>
    <row r="780" spans="2:7">
      <c r="B780" s="90"/>
      <c r="C780" s="90"/>
      <c r="D780" s="90"/>
      <c r="E780" s="189"/>
      <c r="F780" s="76"/>
      <c r="G780" s="76"/>
    </row>
    <row r="781" spans="2:7">
      <c r="B781" s="90"/>
      <c r="C781" s="90"/>
      <c r="D781" s="90"/>
      <c r="E781" s="189"/>
      <c r="F781" s="76"/>
      <c r="G781" s="76"/>
    </row>
    <row r="782" spans="2:7">
      <c r="B782" s="90"/>
      <c r="C782" s="90"/>
      <c r="D782" s="90"/>
      <c r="E782" s="189"/>
      <c r="F782" s="76"/>
      <c r="G782" s="76"/>
    </row>
    <row r="783" spans="2:7">
      <c r="B783" s="90"/>
      <c r="C783" s="90"/>
      <c r="D783" s="90"/>
      <c r="E783" s="189"/>
      <c r="F783" s="76"/>
      <c r="G783" s="76"/>
    </row>
    <row r="784" spans="2:7">
      <c r="B784" s="90"/>
      <c r="C784" s="90"/>
      <c r="D784" s="90"/>
      <c r="E784" s="189"/>
      <c r="F784" s="76"/>
      <c r="G784" s="76"/>
    </row>
    <row r="785" spans="2:7">
      <c r="B785" s="90"/>
      <c r="C785" s="90"/>
      <c r="D785" s="90"/>
      <c r="E785" s="189"/>
      <c r="F785" s="76"/>
      <c r="G785" s="76"/>
    </row>
    <row r="786" spans="2:7">
      <c r="B786" s="90"/>
      <c r="C786" s="90"/>
      <c r="D786" s="90"/>
      <c r="E786" s="189"/>
      <c r="F786" s="76"/>
      <c r="G786" s="76"/>
    </row>
    <row r="787" spans="2:7">
      <c r="B787" s="90"/>
      <c r="C787" s="90"/>
      <c r="D787" s="90"/>
      <c r="E787" s="189"/>
      <c r="F787" s="76"/>
      <c r="G787" s="76"/>
    </row>
    <row r="788" spans="2:7">
      <c r="B788" s="90"/>
      <c r="C788" s="90"/>
      <c r="D788" s="90"/>
      <c r="E788" s="189"/>
      <c r="F788" s="76"/>
      <c r="G788" s="76"/>
    </row>
    <row r="789" spans="2:7">
      <c r="B789" s="90"/>
      <c r="C789" s="90"/>
      <c r="D789" s="90"/>
      <c r="E789" s="189"/>
      <c r="F789" s="76"/>
      <c r="G789" s="76"/>
    </row>
    <row r="790" spans="2:7">
      <c r="B790" s="90"/>
      <c r="C790" s="90"/>
      <c r="D790" s="90"/>
      <c r="E790" s="189"/>
      <c r="F790" s="76"/>
      <c r="G790" s="76"/>
    </row>
    <row r="791" spans="2:7">
      <c r="B791" s="90"/>
      <c r="C791" s="90"/>
      <c r="D791" s="90"/>
      <c r="E791" s="189"/>
      <c r="F791" s="76"/>
      <c r="G791" s="76"/>
    </row>
    <row r="792" spans="2:7">
      <c r="B792" s="90"/>
      <c r="C792" s="90"/>
      <c r="D792" s="90"/>
      <c r="E792" s="189"/>
      <c r="F792" s="76"/>
      <c r="G792" s="76"/>
    </row>
    <row r="793" spans="2:7">
      <c r="B793" s="90"/>
      <c r="C793" s="90"/>
      <c r="D793" s="90"/>
      <c r="E793" s="189"/>
      <c r="F793" s="76"/>
      <c r="G793" s="76"/>
    </row>
    <row r="794" spans="2:7">
      <c r="B794" s="90"/>
      <c r="C794" s="90"/>
      <c r="D794" s="90"/>
      <c r="E794" s="189"/>
      <c r="F794" s="76"/>
      <c r="G794" s="76"/>
    </row>
    <row r="795" spans="2:7">
      <c r="B795" s="90"/>
      <c r="C795" s="90"/>
      <c r="D795" s="90"/>
      <c r="E795" s="189"/>
      <c r="F795" s="76"/>
      <c r="G795" s="76"/>
    </row>
    <row r="796" spans="2:7">
      <c r="B796" s="90"/>
      <c r="C796" s="90"/>
      <c r="D796" s="90"/>
      <c r="E796" s="189"/>
      <c r="F796" s="76"/>
      <c r="G796" s="76"/>
    </row>
    <row r="797" spans="2:7">
      <c r="B797" s="90"/>
      <c r="C797" s="90"/>
      <c r="D797" s="90"/>
      <c r="E797" s="189"/>
      <c r="F797" s="76"/>
      <c r="G797" s="76"/>
    </row>
    <row r="798" spans="2:7">
      <c r="B798" s="90"/>
      <c r="C798" s="90"/>
      <c r="D798" s="90"/>
      <c r="E798" s="189"/>
      <c r="F798" s="76"/>
      <c r="G798" s="76"/>
    </row>
    <row r="799" spans="2:7">
      <c r="B799" s="90"/>
      <c r="C799" s="90"/>
      <c r="D799" s="90"/>
      <c r="E799" s="189"/>
      <c r="F799" s="76"/>
      <c r="G799" s="76"/>
    </row>
    <row r="800" spans="2:7">
      <c r="B800" s="90"/>
      <c r="C800" s="90"/>
      <c r="D800" s="90"/>
      <c r="E800" s="189"/>
      <c r="F800" s="76"/>
      <c r="G800" s="76"/>
    </row>
    <row r="801" spans="2:7">
      <c r="B801" s="90"/>
      <c r="C801" s="90"/>
      <c r="D801" s="90"/>
      <c r="E801" s="189"/>
      <c r="F801" s="76"/>
      <c r="G801" s="76"/>
    </row>
    <row r="802" spans="2:7">
      <c r="B802" s="90"/>
      <c r="C802" s="90"/>
      <c r="D802" s="90"/>
      <c r="E802" s="189"/>
      <c r="F802" s="76"/>
      <c r="G802" s="76"/>
    </row>
    <row r="803" spans="2:7">
      <c r="B803" s="90"/>
      <c r="C803" s="90"/>
      <c r="D803" s="90"/>
      <c r="E803" s="189"/>
      <c r="F803" s="76"/>
      <c r="G803" s="76"/>
    </row>
    <row r="804" spans="2:7">
      <c r="B804" s="90"/>
      <c r="C804" s="90"/>
      <c r="D804" s="90"/>
      <c r="E804" s="189"/>
      <c r="F804" s="76"/>
      <c r="G804" s="76"/>
    </row>
    <row r="805" spans="2:7">
      <c r="B805" s="90"/>
      <c r="C805" s="90"/>
      <c r="D805" s="90"/>
      <c r="E805" s="189"/>
      <c r="F805" s="76"/>
      <c r="G805" s="76"/>
    </row>
    <row r="806" spans="2:7">
      <c r="B806" s="90"/>
      <c r="C806" s="90"/>
      <c r="D806" s="90"/>
      <c r="E806" s="189"/>
      <c r="F806" s="76"/>
      <c r="G806" s="76"/>
    </row>
    <row r="807" spans="2:7">
      <c r="B807" s="90"/>
      <c r="C807" s="90"/>
      <c r="D807" s="90"/>
      <c r="E807" s="189"/>
      <c r="F807" s="76"/>
      <c r="G807" s="76"/>
    </row>
    <row r="808" spans="2:7">
      <c r="B808" s="90"/>
      <c r="C808" s="90"/>
      <c r="D808" s="90"/>
      <c r="E808" s="189"/>
      <c r="F808" s="76"/>
      <c r="G808" s="76"/>
    </row>
    <row r="809" spans="2:7">
      <c r="B809" s="90"/>
      <c r="C809" s="90"/>
      <c r="D809" s="90"/>
      <c r="E809" s="189"/>
      <c r="F809" s="76"/>
      <c r="G809" s="76"/>
    </row>
    <row r="810" spans="2:7">
      <c r="B810" s="90"/>
      <c r="C810" s="90"/>
      <c r="D810" s="90"/>
      <c r="E810" s="189"/>
      <c r="F810" s="76"/>
      <c r="G810" s="76"/>
    </row>
    <row r="811" spans="2:7">
      <c r="B811" s="90"/>
      <c r="C811" s="90"/>
      <c r="D811" s="90"/>
      <c r="E811" s="189"/>
      <c r="F811" s="76"/>
      <c r="G811" s="76"/>
    </row>
    <row r="812" spans="2:7">
      <c r="B812" s="90"/>
      <c r="C812" s="90"/>
      <c r="D812" s="90"/>
      <c r="E812" s="189"/>
      <c r="F812" s="76"/>
      <c r="G812" s="76"/>
    </row>
    <row r="813" spans="2:7">
      <c r="B813" s="90"/>
      <c r="C813" s="90"/>
      <c r="D813" s="90"/>
      <c r="E813" s="189"/>
      <c r="F813" s="76"/>
      <c r="G813" s="76"/>
    </row>
    <row r="814" spans="2:7">
      <c r="B814" s="90"/>
      <c r="C814" s="90"/>
      <c r="D814" s="90"/>
      <c r="E814" s="189"/>
      <c r="F814" s="76"/>
      <c r="G814" s="76"/>
    </row>
    <row r="815" spans="2:7">
      <c r="B815" s="90"/>
      <c r="C815" s="90"/>
      <c r="D815" s="90"/>
      <c r="E815" s="189"/>
      <c r="F815" s="76"/>
      <c r="G815" s="76"/>
    </row>
    <row r="816" spans="2:7">
      <c r="B816" s="90"/>
      <c r="C816" s="90"/>
      <c r="D816" s="90"/>
      <c r="E816" s="189"/>
      <c r="F816" s="76"/>
      <c r="G816" s="76"/>
    </row>
    <row r="817" spans="2:7">
      <c r="B817" s="90"/>
      <c r="C817" s="90"/>
      <c r="D817" s="90"/>
      <c r="E817" s="189"/>
      <c r="F817" s="76"/>
      <c r="G817" s="76"/>
    </row>
    <row r="818" spans="2:7">
      <c r="B818" s="90"/>
      <c r="C818" s="90"/>
      <c r="D818" s="90"/>
      <c r="E818" s="189"/>
      <c r="F818" s="76"/>
      <c r="G818" s="76"/>
    </row>
    <row r="819" spans="2:7">
      <c r="B819" s="90"/>
      <c r="C819" s="90"/>
      <c r="D819" s="90"/>
      <c r="E819" s="189"/>
      <c r="F819" s="76"/>
      <c r="G819" s="76"/>
    </row>
    <row r="820" spans="2:7">
      <c r="B820" s="90"/>
      <c r="C820" s="90"/>
      <c r="D820" s="90"/>
      <c r="E820" s="189"/>
      <c r="F820" s="76"/>
      <c r="G820" s="76"/>
    </row>
    <row r="821" spans="2:7">
      <c r="B821" s="90"/>
      <c r="C821" s="90"/>
      <c r="D821" s="90"/>
      <c r="E821" s="189"/>
      <c r="F821" s="76"/>
      <c r="G821" s="76"/>
    </row>
    <row r="822" spans="2:7">
      <c r="B822" s="90"/>
      <c r="C822" s="90"/>
      <c r="D822" s="90"/>
      <c r="E822" s="189"/>
      <c r="F822" s="76"/>
      <c r="G822" s="76"/>
    </row>
    <row r="823" spans="2:7">
      <c r="B823" s="90"/>
      <c r="C823" s="90"/>
      <c r="D823" s="90"/>
      <c r="E823" s="189"/>
      <c r="F823" s="76"/>
      <c r="G823" s="76"/>
    </row>
    <row r="824" spans="2:7">
      <c r="B824" s="90"/>
      <c r="C824" s="90"/>
      <c r="D824" s="90"/>
      <c r="E824" s="189"/>
      <c r="F824" s="76"/>
      <c r="G824" s="76"/>
    </row>
    <row r="825" spans="2:7">
      <c r="B825" s="90"/>
      <c r="C825" s="90"/>
      <c r="D825" s="90"/>
      <c r="E825" s="189"/>
      <c r="F825" s="76"/>
      <c r="G825" s="76"/>
    </row>
    <row r="826" spans="2:7">
      <c r="B826" s="90"/>
      <c r="C826" s="90"/>
      <c r="D826" s="90"/>
      <c r="E826" s="189"/>
      <c r="F826" s="76"/>
      <c r="G826" s="76"/>
    </row>
    <row r="827" spans="2:7">
      <c r="B827" s="90"/>
      <c r="C827" s="90"/>
      <c r="D827" s="90"/>
      <c r="E827" s="189"/>
      <c r="F827" s="76"/>
      <c r="G827" s="76"/>
    </row>
    <row r="828" spans="2:7">
      <c r="B828" s="90"/>
      <c r="C828" s="90"/>
      <c r="D828" s="90"/>
      <c r="E828" s="189"/>
      <c r="F828" s="76"/>
      <c r="G828" s="76"/>
    </row>
    <row r="829" spans="2:7">
      <c r="B829" s="90"/>
      <c r="C829" s="90"/>
      <c r="D829" s="90"/>
      <c r="E829" s="189"/>
      <c r="F829" s="76"/>
      <c r="G829" s="76"/>
    </row>
    <row r="830" spans="2:7">
      <c r="B830" s="90"/>
      <c r="C830" s="90"/>
      <c r="D830" s="90"/>
      <c r="E830" s="189"/>
      <c r="F830" s="76"/>
      <c r="G830" s="76"/>
    </row>
    <row r="831" spans="2:7">
      <c r="B831" s="90"/>
      <c r="C831" s="90"/>
      <c r="D831" s="90"/>
      <c r="E831" s="189"/>
      <c r="F831" s="76"/>
      <c r="G831" s="76"/>
    </row>
    <row r="832" spans="2:7">
      <c r="B832" s="90"/>
      <c r="C832" s="90"/>
      <c r="D832" s="90"/>
      <c r="E832" s="189"/>
      <c r="F832" s="76"/>
      <c r="G832" s="76"/>
    </row>
    <row r="833" spans="2:7">
      <c r="B833" s="90"/>
      <c r="C833" s="90"/>
      <c r="D833" s="90"/>
      <c r="E833" s="189"/>
      <c r="F833" s="76"/>
      <c r="G833" s="76"/>
    </row>
    <row r="834" spans="2:7">
      <c r="B834" s="90"/>
      <c r="C834" s="90"/>
      <c r="D834" s="90"/>
      <c r="E834" s="189"/>
      <c r="F834" s="76"/>
      <c r="G834" s="76"/>
    </row>
    <row r="835" spans="2:7">
      <c r="B835" s="90"/>
      <c r="C835" s="90"/>
      <c r="D835" s="90"/>
      <c r="E835" s="189"/>
      <c r="F835" s="76"/>
      <c r="G835" s="76"/>
    </row>
    <row r="836" spans="2:7">
      <c r="B836" s="90"/>
      <c r="C836" s="90"/>
      <c r="D836" s="90"/>
      <c r="E836" s="189"/>
      <c r="F836" s="76"/>
      <c r="G836" s="76"/>
    </row>
    <row r="837" spans="2:7">
      <c r="B837" s="90"/>
      <c r="C837" s="90"/>
      <c r="D837" s="90"/>
      <c r="E837" s="189"/>
      <c r="F837" s="76"/>
      <c r="G837" s="76"/>
    </row>
    <row r="838" spans="2:7">
      <c r="B838" s="90"/>
      <c r="C838" s="90"/>
      <c r="D838" s="90"/>
      <c r="E838" s="189"/>
      <c r="F838" s="76"/>
      <c r="G838" s="76"/>
    </row>
    <row r="839" spans="2:7">
      <c r="B839" s="90"/>
      <c r="C839" s="90"/>
      <c r="D839" s="90"/>
      <c r="E839" s="189"/>
      <c r="F839" s="76"/>
      <c r="G839" s="76"/>
    </row>
    <row r="840" spans="2:7">
      <c r="B840" s="90"/>
      <c r="C840" s="90"/>
      <c r="D840" s="90"/>
      <c r="E840" s="189"/>
      <c r="F840" s="76"/>
      <c r="G840" s="76"/>
    </row>
    <row r="841" spans="2:7">
      <c r="B841" s="90"/>
      <c r="C841" s="90"/>
      <c r="D841" s="90"/>
      <c r="E841" s="189"/>
      <c r="F841" s="76"/>
      <c r="G841" s="76"/>
    </row>
    <row r="842" spans="2:7">
      <c r="B842" s="90"/>
      <c r="C842" s="90"/>
      <c r="D842" s="90"/>
      <c r="E842" s="189"/>
      <c r="F842" s="76"/>
      <c r="G842" s="76"/>
    </row>
    <row r="843" spans="2:7">
      <c r="B843" s="90"/>
      <c r="C843" s="90"/>
      <c r="D843" s="90"/>
      <c r="E843" s="189"/>
      <c r="F843" s="76"/>
      <c r="G843" s="76"/>
    </row>
    <row r="844" spans="2:7">
      <c r="B844" s="90"/>
      <c r="C844" s="90"/>
      <c r="D844" s="90"/>
      <c r="E844" s="189"/>
      <c r="F844" s="76"/>
      <c r="G844" s="76"/>
    </row>
    <row r="845" spans="2:7">
      <c r="B845" s="90"/>
      <c r="C845" s="90"/>
      <c r="D845" s="90"/>
      <c r="E845" s="189"/>
      <c r="F845" s="76"/>
      <c r="G845" s="76"/>
    </row>
    <row r="846" spans="2:7">
      <c r="B846" s="90"/>
      <c r="C846" s="90"/>
      <c r="D846" s="90"/>
      <c r="E846" s="189"/>
      <c r="F846" s="76"/>
      <c r="G846" s="76"/>
    </row>
    <row r="847" spans="2:7">
      <c r="B847" s="90"/>
      <c r="C847" s="90"/>
      <c r="D847" s="90"/>
      <c r="E847" s="189"/>
      <c r="F847" s="76"/>
      <c r="G847" s="76"/>
    </row>
    <row r="848" spans="2:7">
      <c r="B848" s="90"/>
      <c r="C848" s="90"/>
      <c r="D848" s="90"/>
      <c r="E848" s="189"/>
      <c r="F848" s="76"/>
      <c r="G848" s="76"/>
    </row>
    <row r="849" spans="2:7">
      <c r="B849" s="90"/>
      <c r="C849" s="90"/>
      <c r="D849" s="90"/>
      <c r="E849" s="189"/>
      <c r="F849" s="76"/>
      <c r="G849" s="76"/>
    </row>
    <row r="850" spans="2:7">
      <c r="B850" s="90"/>
      <c r="C850" s="90"/>
      <c r="D850" s="90"/>
      <c r="E850" s="189"/>
      <c r="F850" s="76"/>
      <c r="G850" s="76"/>
    </row>
    <row r="851" spans="2:7">
      <c r="B851" s="90"/>
      <c r="C851" s="90"/>
      <c r="D851" s="90"/>
      <c r="E851" s="189"/>
      <c r="F851" s="76"/>
      <c r="G851" s="76"/>
    </row>
    <row r="852" spans="2:7">
      <c r="B852" s="90"/>
      <c r="C852" s="90"/>
      <c r="D852" s="90"/>
      <c r="E852" s="189"/>
      <c r="F852" s="76"/>
      <c r="G852" s="76"/>
    </row>
    <row r="853" spans="2:7">
      <c r="B853" s="90"/>
      <c r="C853" s="90"/>
      <c r="D853" s="90"/>
      <c r="E853" s="189"/>
      <c r="F853" s="76"/>
      <c r="G853" s="76"/>
    </row>
    <row r="854" spans="2:7">
      <c r="B854" s="90"/>
      <c r="C854" s="90"/>
      <c r="D854" s="90"/>
      <c r="E854" s="189"/>
      <c r="F854" s="76"/>
      <c r="G854" s="76"/>
    </row>
    <row r="855" spans="2:7">
      <c r="B855" s="90"/>
      <c r="C855" s="90"/>
      <c r="D855" s="90"/>
      <c r="E855" s="189"/>
      <c r="F855" s="76"/>
      <c r="G855" s="76"/>
    </row>
    <row r="856" spans="2:7">
      <c r="B856" s="90"/>
      <c r="C856" s="90"/>
      <c r="D856" s="90"/>
      <c r="E856" s="189"/>
      <c r="F856" s="76"/>
      <c r="G856" s="76"/>
    </row>
    <row r="857" spans="2:7">
      <c r="B857" s="90"/>
      <c r="C857" s="90"/>
      <c r="D857" s="90"/>
      <c r="E857" s="189"/>
      <c r="F857" s="76"/>
      <c r="G857" s="76"/>
    </row>
    <row r="858" spans="2:7">
      <c r="B858" s="90"/>
      <c r="C858" s="90"/>
      <c r="D858" s="90"/>
      <c r="E858" s="189"/>
      <c r="F858" s="76"/>
      <c r="G858" s="76"/>
    </row>
    <row r="859" spans="2:7">
      <c r="B859" s="90"/>
      <c r="C859" s="90"/>
      <c r="D859" s="90"/>
      <c r="E859" s="189"/>
      <c r="F859" s="76"/>
      <c r="G859" s="76"/>
    </row>
    <row r="860" spans="2:7">
      <c r="B860" s="90"/>
      <c r="C860" s="90"/>
      <c r="D860" s="90"/>
      <c r="E860" s="189"/>
      <c r="F860" s="76"/>
      <c r="G860" s="76"/>
    </row>
    <row r="861" spans="2:7">
      <c r="B861" s="90"/>
      <c r="C861" s="90"/>
      <c r="D861" s="90"/>
      <c r="E861" s="189"/>
      <c r="F861" s="76"/>
      <c r="G861" s="76"/>
    </row>
    <row r="862" spans="2:7">
      <c r="B862" s="90"/>
      <c r="C862" s="90"/>
      <c r="D862" s="90"/>
      <c r="E862" s="189"/>
      <c r="F862" s="76"/>
      <c r="G862" s="76"/>
    </row>
    <row r="863" spans="2:7">
      <c r="B863" s="90"/>
      <c r="C863" s="90"/>
      <c r="D863" s="90"/>
      <c r="E863" s="189"/>
      <c r="F863" s="76"/>
      <c r="G863" s="76"/>
    </row>
    <row r="864" spans="2:7">
      <c r="B864" s="90"/>
      <c r="C864" s="90"/>
      <c r="D864" s="90"/>
      <c r="E864" s="189"/>
      <c r="F864" s="76"/>
      <c r="G864" s="76"/>
    </row>
    <row r="865" spans="2:7">
      <c r="B865" s="90"/>
      <c r="C865" s="90"/>
      <c r="D865" s="90"/>
      <c r="E865" s="189"/>
      <c r="F865" s="76"/>
      <c r="G865" s="76"/>
    </row>
    <row r="866" spans="2:7">
      <c r="B866" s="90"/>
      <c r="C866" s="90"/>
      <c r="D866" s="90"/>
      <c r="E866" s="189"/>
      <c r="F866" s="76"/>
      <c r="G866" s="76"/>
    </row>
    <row r="867" spans="2:7">
      <c r="B867" s="90"/>
      <c r="C867" s="90"/>
      <c r="D867" s="90"/>
      <c r="E867" s="189"/>
      <c r="F867" s="76"/>
      <c r="G867" s="76"/>
    </row>
    <row r="868" spans="2:7">
      <c r="B868" s="90"/>
      <c r="C868" s="90"/>
      <c r="D868" s="90"/>
      <c r="E868" s="189"/>
      <c r="F868" s="76"/>
      <c r="G868" s="76"/>
    </row>
    <row r="869" spans="2:7">
      <c r="B869" s="90"/>
      <c r="C869" s="90"/>
      <c r="D869" s="90"/>
      <c r="E869" s="189"/>
      <c r="F869" s="76"/>
      <c r="G869" s="76"/>
    </row>
    <row r="870" spans="2:7">
      <c r="B870" s="90"/>
      <c r="C870" s="90"/>
      <c r="D870" s="90"/>
      <c r="E870" s="189"/>
      <c r="F870" s="76"/>
      <c r="G870" s="76"/>
    </row>
    <row r="871" spans="2:7">
      <c r="B871" s="90"/>
      <c r="C871" s="90"/>
      <c r="D871" s="90"/>
      <c r="E871" s="189"/>
      <c r="F871" s="76"/>
      <c r="G871" s="76"/>
    </row>
    <row r="872" spans="2:7">
      <c r="B872" s="90"/>
      <c r="C872" s="90"/>
      <c r="D872" s="90"/>
      <c r="E872" s="189"/>
      <c r="F872" s="76"/>
      <c r="G872" s="76"/>
    </row>
    <row r="873" spans="2:7">
      <c r="B873" s="90"/>
      <c r="C873" s="90"/>
      <c r="D873" s="90"/>
      <c r="E873" s="189"/>
      <c r="F873" s="76"/>
      <c r="G873" s="76"/>
    </row>
    <row r="874" spans="2:7">
      <c r="B874" s="90"/>
      <c r="C874" s="90"/>
      <c r="D874" s="90"/>
      <c r="E874" s="189"/>
      <c r="F874" s="76"/>
      <c r="G874" s="76"/>
    </row>
    <row r="875" spans="2:7">
      <c r="B875" s="90"/>
      <c r="C875" s="90"/>
      <c r="D875" s="90"/>
      <c r="E875" s="189"/>
      <c r="F875" s="76"/>
      <c r="G875" s="76"/>
    </row>
    <row r="876" spans="2:7">
      <c r="B876" s="90"/>
      <c r="C876" s="90"/>
      <c r="D876" s="90"/>
      <c r="E876" s="189"/>
      <c r="F876" s="76"/>
      <c r="G876" s="76"/>
    </row>
    <row r="877" spans="2:7">
      <c r="B877" s="90"/>
      <c r="C877" s="90"/>
      <c r="D877" s="90"/>
      <c r="E877" s="189"/>
      <c r="F877" s="76"/>
      <c r="G877" s="76"/>
    </row>
    <row r="878" spans="2:7">
      <c r="B878" s="90"/>
      <c r="C878" s="90"/>
      <c r="D878" s="90"/>
      <c r="E878" s="189"/>
      <c r="F878" s="76"/>
      <c r="G878" s="76"/>
    </row>
    <row r="879" spans="2:7">
      <c r="B879" s="90"/>
      <c r="C879" s="90"/>
      <c r="D879" s="90"/>
      <c r="E879" s="189"/>
      <c r="F879" s="76"/>
      <c r="G879" s="76"/>
    </row>
    <row r="880" spans="2:7">
      <c r="B880" s="90"/>
      <c r="C880" s="90"/>
      <c r="D880" s="90"/>
      <c r="E880" s="189"/>
      <c r="F880" s="76"/>
      <c r="G880" s="76"/>
    </row>
    <row r="881" spans="2:7">
      <c r="B881" s="90"/>
      <c r="C881" s="90"/>
      <c r="D881" s="90"/>
      <c r="E881" s="189"/>
      <c r="F881" s="76"/>
      <c r="G881" s="76"/>
    </row>
    <row r="882" spans="2:7">
      <c r="B882" s="90"/>
      <c r="C882" s="90"/>
      <c r="D882" s="90"/>
      <c r="E882" s="189"/>
      <c r="F882" s="76"/>
      <c r="G882" s="76"/>
    </row>
    <row r="883" spans="2:7">
      <c r="B883" s="90"/>
      <c r="C883" s="90"/>
      <c r="D883" s="90"/>
      <c r="E883" s="189"/>
      <c r="F883" s="76"/>
      <c r="G883" s="76"/>
    </row>
    <row r="884" spans="2:7">
      <c r="B884" s="90"/>
      <c r="C884" s="90"/>
      <c r="D884" s="90"/>
      <c r="E884" s="189"/>
      <c r="F884" s="76"/>
      <c r="G884" s="76"/>
    </row>
    <row r="885" spans="2:7">
      <c r="B885" s="90"/>
      <c r="C885" s="90"/>
      <c r="D885" s="90"/>
      <c r="E885" s="189"/>
      <c r="F885" s="76"/>
      <c r="G885" s="76"/>
    </row>
    <row r="886" spans="2:7">
      <c r="B886" s="90"/>
      <c r="C886" s="90"/>
      <c r="D886" s="90"/>
      <c r="E886" s="189"/>
      <c r="F886" s="76"/>
      <c r="G886" s="76"/>
    </row>
    <row r="887" spans="2:7">
      <c r="B887" s="90"/>
      <c r="C887" s="90"/>
      <c r="D887" s="90"/>
      <c r="E887" s="189"/>
      <c r="F887" s="76"/>
      <c r="G887" s="76"/>
    </row>
    <row r="888" spans="2:7">
      <c r="B888" s="90"/>
      <c r="C888" s="90"/>
      <c r="D888" s="90"/>
      <c r="E888" s="189"/>
      <c r="F888" s="76"/>
      <c r="G888" s="76"/>
    </row>
    <row r="889" spans="2:7">
      <c r="B889" s="90"/>
      <c r="C889" s="90"/>
      <c r="D889" s="90"/>
      <c r="E889" s="189"/>
      <c r="F889" s="76"/>
      <c r="G889" s="76"/>
    </row>
    <row r="890" spans="2:7">
      <c r="B890" s="90"/>
      <c r="C890" s="90"/>
      <c r="D890" s="90"/>
      <c r="E890" s="189"/>
      <c r="F890" s="76"/>
      <c r="G890" s="76"/>
    </row>
    <row r="891" spans="2:7">
      <c r="B891" s="90"/>
      <c r="C891" s="90"/>
      <c r="D891" s="90"/>
      <c r="E891" s="189"/>
      <c r="F891" s="76"/>
      <c r="G891" s="76"/>
    </row>
    <row r="892" spans="2:7">
      <c r="B892" s="90"/>
      <c r="C892" s="90"/>
      <c r="D892" s="90"/>
      <c r="E892" s="189"/>
      <c r="F892" s="76"/>
      <c r="G892" s="76"/>
    </row>
    <row r="893" spans="2:7">
      <c r="B893" s="90"/>
      <c r="C893" s="90"/>
      <c r="D893" s="90"/>
      <c r="E893" s="189"/>
      <c r="F893" s="76"/>
      <c r="G893" s="76"/>
    </row>
    <row r="894" spans="2:7">
      <c r="B894" s="90"/>
      <c r="C894" s="90"/>
      <c r="D894" s="90"/>
      <c r="E894" s="189"/>
      <c r="F894" s="76"/>
      <c r="G894" s="76"/>
    </row>
    <row r="895" spans="2:7">
      <c r="B895" s="90"/>
      <c r="C895" s="90"/>
      <c r="D895" s="90"/>
      <c r="E895" s="189"/>
      <c r="F895" s="76"/>
      <c r="G895" s="76"/>
    </row>
    <row r="896" spans="2:7">
      <c r="B896" s="90"/>
      <c r="C896" s="90"/>
      <c r="D896" s="90"/>
      <c r="E896" s="189"/>
      <c r="F896" s="76"/>
      <c r="G896" s="76"/>
    </row>
    <row r="897" spans="2:7">
      <c r="B897" s="90"/>
      <c r="C897" s="90"/>
      <c r="D897" s="90"/>
      <c r="E897" s="189"/>
      <c r="F897" s="76"/>
      <c r="G897" s="76"/>
    </row>
    <row r="898" spans="2:7">
      <c r="B898" s="90"/>
      <c r="C898" s="90"/>
      <c r="D898" s="90"/>
      <c r="E898" s="189"/>
      <c r="F898" s="76"/>
      <c r="G898" s="76"/>
    </row>
    <row r="899" spans="2:7">
      <c r="B899" s="90"/>
      <c r="C899" s="90"/>
      <c r="D899" s="90"/>
      <c r="E899" s="189"/>
      <c r="F899" s="76"/>
      <c r="G899" s="76"/>
    </row>
    <row r="900" spans="2:7">
      <c r="B900" s="90"/>
      <c r="C900" s="90"/>
      <c r="D900" s="90"/>
      <c r="E900" s="189"/>
      <c r="F900" s="76"/>
      <c r="G900" s="76"/>
    </row>
    <row r="901" spans="2:7">
      <c r="B901" s="90"/>
      <c r="C901" s="90"/>
      <c r="D901" s="90"/>
      <c r="E901" s="189"/>
      <c r="F901" s="76"/>
      <c r="G901" s="76"/>
    </row>
    <row r="902" spans="2:7">
      <c r="B902" s="90"/>
      <c r="C902" s="90"/>
      <c r="D902" s="90"/>
      <c r="E902" s="189"/>
      <c r="F902" s="76"/>
      <c r="G902" s="76"/>
    </row>
    <row r="903" spans="2:7">
      <c r="B903" s="90"/>
      <c r="C903" s="90"/>
      <c r="D903" s="90"/>
      <c r="E903" s="189"/>
      <c r="F903" s="76"/>
      <c r="G903" s="76"/>
    </row>
    <row r="904" spans="2:7">
      <c r="B904" s="90"/>
      <c r="C904" s="90"/>
      <c r="D904" s="90"/>
      <c r="E904" s="189"/>
      <c r="F904" s="76"/>
      <c r="G904" s="76"/>
    </row>
    <row r="905" spans="2:7">
      <c r="B905" s="90"/>
      <c r="C905" s="90"/>
      <c r="D905" s="90"/>
      <c r="E905" s="189"/>
      <c r="F905" s="76"/>
      <c r="G905" s="76"/>
    </row>
    <row r="906" spans="2:7">
      <c r="B906" s="90"/>
      <c r="C906" s="90"/>
      <c r="D906" s="90"/>
      <c r="E906" s="189"/>
      <c r="F906" s="76"/>
      <c r="G906" s="76"/>
    </row>
    <row r="907" spans="2:7">
      <c r="B907" s="90"/>
      <c r="C907" s="90"/>
      <c r="D907" s="90"/>
      <c r="E907" s="189"/>
      <c r="F907" s="76"/>
      <c r="G907" s="76"/>
    </row>
    <row r="908" spans="2:7">
      <c r="B908" s="90"/>
      <c r="C908" s="90"/>
      <c r="D908" s="90"/>
      <c r="E908" s="189"/>
      <c r="F908" s="76"/>
      <c r="G908" s="76"/>
    </row>
    <row r="909" spans="2:7">
      <c r="B909" s="90"/>
      <c r="C909" s="90"/>
      <c r="D909" s="90"/>
      <c r="E909" s="189"/>
      <c r="F909" s="76"/>
      <c r="G909" s="76"/>
    </row>
    <row r="910" spans="2:7">
      <c r="B910" s="90"/>
      <c r="C910" s="90"/>
      <c r="D910" s="90"/>
      <c r="E910" s="189"/>
      <c r="F910" s="76"/>
      <c r="G910" s="76"/>
    </row>
    <row r="911" spans="2:7">
      <c r="B911" s="90"/>
      <c r="C911" s="90"/>
      <c r="D911" s="90"/>
      <c r="E911" s="189"/>
      <c r="F911" s="76"/>
      <c r="G911" s="76"/>
    </row>
    <row r="912" spans="2:7">
      <c r="B912" s="90"/>
      <c r="C912" s="90"/>
      <c r="D912" s="90"/>
      <c r="E912" s="189"/>
      <c r="F912" s="76"/>
      <c r="G912" s="76"/>
    </row>
    <row r="913" spans="2:7">
      <c r="B913" s="90"/>
      <c r="C913" s="90"/>
      <c r="D913" s="90"/>
      <c r="E913" s="189"/>
      <c r="F913" s="76"/>
      <c r="G913" s="76"/>
    </row>
    <row r="914" spans="2:7">
      <c r="B914" s="90"/>
      <c r="C914" s="90"/>
      <c r="D914" s="90"/>
      <c r="E914" s="189"/>
      <c r="F914" s="76"/>
      <c r="G914" s="76"/>
    </row>
    <row r="915" spans="2:7">
      <c r="B915" s="90"/>
      <c r="C915" s="90"/>
      <c r="D915" s="90"/>
      <c r="E915" s="189"/>
      <c r="F915" s="76"/>
      <c r="G915" s="76"/>
    </row>
    <row r="916" spans="2:7">
      <c r="B916" s="90"/>
      <c r="C916" s="90"/>
      <c r="D916" s="90"/>
      <c r="E916" s="189"/>
      <c r="F916" s="76"/>
      <c r="G916" s="76"/>
    </row>
    <row r="917" spans="2:7">
      <c r="B917" s="90"/>
      <c r="C917" s="90"/>
      <c r="D917" s="90"/>
      <c r="E917" s="189"/>
      <c r="F917" s="76"/>
      <c r="G917" s="76"/>
    </row>
    <row r="918" spans="2:7">
      <c r="B918" s="90"/>
      <c r="C918" s="90"/>
      <c r="D918" s="90"/>
      <c r="E918" s="189"/>
      <c r="F918" s="76"/>
      <c r="G918" s="76"/>
    </row>
    <row r="919" spans="2:7">
      <c r="B919" s="90"/>
      <c r="C919" s="90"/>
      <c r="D919" s="90"/>
      <c r="E919" s="189"/>
      <c r="F919" s="76"/>
      <c r="G919" s="76"/>
    </row>
    <row r="920" spans="2:7">
      <c r="B920" s="90"/>
      <c r="C920" s="90"/>
      <c r="D920" s="90"/>
      <c r="E920" s="189"/>
      <c r="F920" s="76"/>
      <c r="G920" s="76"/>
    </row>
    <row r="921" spans="2:7">
      <c r="B921" s="90"/>
      <c r="C921" s="90"/>
      <c r="D921" s="90"/>
      <c r="E921" s="189"/>
      <c r="F921" s="76"/>
      <c r="G921" s="76"/>
    </row>
    <row r="922" spans="2:7">
      <c r="B922" s="90"/>
      <c r="C922" s="90"/>
      <c r="D922" s="90"/>
      <c r="E922" s="189"/>
      <c r="F922" s="76"/>
      <c r="G922" s="76"/>
    </row>
    <row r="923" spans="2:7">
      <c r="B923" s="90"/>
      <c r="C923" s="90"/>
      <c r="D923" s="90"/>
      <c r="E923" s="189"/>
      <c r="F923" s="76"/>
      <c r="G923" s="76"/>
    </row>
    <row r="924" spans="2:7">
      <c r="B924" s="90"/>
      <c r="C924" s="90"/>
      <c r="D924" s="90"/>
      <c r="E924" s="189"/>
      <c r="F924" s="76"/>
      <c r="G924" s="76"/>
    </row>
    <row r="925" spans="2:7">
      <c r="B925" s="90"/>
      <c r="C925" s="90"/>
      <c r="D925" s="90"/>
      <c r="E925" s="189"/>
      <c r="F925" s="76"/>
      <c r="G925" s="76"/>
    </row>
    <row r="926" spans="2:7">
      <c r="B926" s="90"/>
      <c r="C926" s="90"/>
      <c r="D926" s="90"/>
      <c r="E926" s="189"/>
      <c r="F926" s="76"/>
      <c r="G926" s="76"/>
    </row>
    <row r="927" spans="2:7">
      <c r="B927" s="90"/>
      <c r="C927" s="90"/>
      <c r="D927" s="90"/>
      <c r="E927" s="189"/>
      <c r="F927" s="76"/>
      <c r="G927" s="76"/>
    </row>
    <row r="928" spans="2:7">
      <c r="B928" s="90"/>
      <c r="C928" s="90"/>
      <c r="D928" s="90"/>
      <c r="E928" s="189"/>
      <c r="F928" s="76"/>
      <c r="G928" s="76"/>
    </row>
    <row r="929" spans="2:7">
      <c r="B929" s="90"/>
      <c r="C929" s="90"/>
      <c r="D929" s="90"/>
      <c r="E929" s="189"/>
      <c r="F929" s="76"/>
      <c r="G929" s="76"/>
    </row>
    <row r="930" spans="2:7">
      <c r="B930" s="90"/>
      <c r="C930" s="90"/>
      <c r="D930" s="90"/>
      <c r="E930" s="189"/>
      <c r="F930" s="76"/>
      <c r="G930" s="76"/>
    </row>
    <row r="931" spans="2:7">
      <c r="B931" s="90"/>
      <c r="C931" s="90"/>
      <c r="D931" s="90"/>
      <c r="E931" s="189"/>
      <c r="F931" s="76"/>
      <c r="G931" s="76"/>
    </row>
    <row r="932" spans="2:7">
      <c r="B932" s="90"/>
      <c r="C932" s="90"/>
      <c r="D932" s="90"/>
      <c r="E932" s="189"/>
      <c r="F932" s="76"/>
      <c r="G932" s="76"/>
    </row>
    <row r="933" spans="2:7">
      <c r="B933" s="90"/>
      <c r="C933" s="90"/>
      <c r="D933" s="90"/>
      <c r="E933" s="189"/>
      <c r="F933" s="76"/>
      <c r="G933" s="76"/>
    </row>
    <row r="934" spans="2:7">
      <c r="B934" s="90"/>
      <c r="C934" s="90"/>
      <c r="D934" s="90"/>
      <c r="E934" s="189"/>
      <c r="F934" s="76"/>
      <c r="G934" s="76"/>
    </row>
    <row r="935" spans="2:7">
      <c r="B935" s="90"/>
      <c r="C935" s="90"/>
      <c r="D935" s="90"/>
      <c r="E935" s="189"/>
      <c r="F935" s="76"/>
      <c r="G935" s="76"/>
    </row>
    <row r="936" spans="2:7">
      <c r="B936" s="90"/>
      <c r="C936" s="90"/>
      <c r="D936" s="90"/>
      <c r="E936" s="189"/>
      <c r="F936" s="76"/>
      <c r="G936" s="76"/>
    </row>
    <row r="937" spans="2:7">
      <c r="B937" s="90"/>
      <c r="C937" s="90"/>
      <c r="D937" s="90"/>
      <c r="E937" s="189"/>
      <c r="F937" s="76"/>
      <c r="G937" s="76"/>
    </row>
    <row r="938" spans="2:7">
      <c r="B938" s="90"/>
      <c r="C938" s="90"/>
      <c r="D938" s="90"/>
      <c r="E938" s="189"/>
      <c r="F938" s="76"/>
      <c r="G938" s="76"/>
    </row>
    <row r="939" spans="2:7">
      <c r="B939" s="90"/>
      <c r="C939" s="90"/>
      <c r="D939" s="90"/>
      <c r="E939" s="189"/>
      <c r="F939" s="76"/>
      <c r="G939" s="76"/>
    </row>
    <row r="940" spans="2:7">
      <c r="B940" s="90"/>
      <c r="C940" s="90"/>
      <c r="D940" s="90"/>
      <c r="E940" s="189"/>
      <c r="F940" s="76"/>
      <c r="G940" s="76"/>
    </row>
    <row r="941" spans="2:7">
      <c r="B941" s="90"/>
      <c r="C941" s="90"/>
      <c r="D941" s="90"/>
      <c r="E941" s="189"/>
      <c r="F941" s="76"/>
      <c r="G941" s="76"/>
    </row>
    <row r="942" spans="2:7">
      <c r="B942" s="90"/>
      <c r="C942" s="90"/>
      <c r="D942" s="90"/>
      <c r="E942" s="189"/>
      <c r="F942" s="76"/>
      <c r="G942" s="76"/>
    </row>
    <row r="943" spans="2:7">
      <c r="B943" s="90"/>
      <c r="C943" s="90"/>
      <c r="D943" s="90"/>
      <c r="E943" s="189"/>
      <c r="F943" s="76"/>
      <c r="G943" s="76"/>
    </row>
    <row r="944" spans="2:7">
      <c r="B944" s="90"/>
      <c r="C944" s="90"/>
      <c r="D944" s="90"/>
      <c r="E944" s="189"/>
      <c r="F944" s="76"/>
      <c r="G944" s="76"/>
    </row>
    <row r="945" spans="2:7">
      <c r="B945" s="90"/>
      <c r="C945" s="90"/>
      <c r="D945" s="90"/>
      <c r="E945" s="189"/>
      <c r="F945" s="76"/>
      <c r="G945" s="76"/>
    </row>
    <row r="946" spans="2:7">
      <c r="B946" s="90"/>
      <c r="C946" s="90"/>
      <c r="D946" s="90"/>
      <c r="E946" s="189"/>
      <c r="F946" s="76"/>
      <c r="G946" s="76"/>
    </row>
    <row r="947" spans="2:7">
      <c r="B947" s="90"/>
      <c r="C947" s="90"/>
      <c r="D947" s="90"/>
      <c r="E947" s="189"/>
      <c r="F947" s="76"/>
      <c r="G947" s="76"/>
    </row>
    <row r="948" spans="2:7">
      <c r="B948" s="90"/>
      <c r="C948" s="90"/>
      <c r="D948" s="90"/>
      <c r="E948" s="189"/>
      <c r="F948" s="76"/>
      <c r="G948" s="76"/>
    </row>
    <row r="949" spans="2:7">
      <c r="B949" s="90"/>
      <c r="C949" s="90"/>
      <c r="D949" s="90"/>
      <c r="E949" s="189"/>
      <c r="F949" s="76"/>
      <c r="G949" s="76"/>
    </row>
    <row r="950" spans="2:7">
      <c r="B950" s="90"/>
      <c r="C950" s="90"/>
      <c r="D950" s="90"/>
      <c r="E950" s="189"/>
      <c r="F950" s="76"/>
      <c r="G950" s="76"/>
    </row>
    <row r="951" spans="2:7">
      <c r="B951" s="90"/>
      <c r="C951" s="90"/>
      <c r="D951" s="90"/>
      <c r="E951" s="189"/>
      <c r="F951" s="76"/>
      <c r="G951" s="76"/>
    </row>
    <row r="952" spans="2:7">
      <c r="B952" s="90"/>
      <c r="C952" s="90"/>
      <c r="D952" s="90"/>
      <c r="E952" s="189"/>
      <c r="F952" s="76"/>
      <c r="G952" s="76"/>
    </row>
    <row r="953" spans="2:7">
      <c r="B953" s="90"/>
      <c r="C953" s="90"/>
      <c r="D953" s="90"/>
      <c r="E953" s="189"/>
      <c r="F953" s="76"/>
      <c r="G953" s="76"/>
    </row>
    <row r="954" spans="2:7">
      <c r="B954" s="90"/>
      <c r="C954" s="90"/>
      <c r="D954" s="90"/>
      <c r="E954" s="189"/>
      <c r="F954" s="76"/>
      <c r="G954" s="76"/>
    </row>
    <row r="955" spans="2:7">
      <c r="B955" s="90"/>
      <c r="C955" s="90"/>
      <c r="D955" s="90"/>
      <c r="E955" s="189"/>
      <c r="F955" s="76"/>
      <c r="G955" s="76"/>
    </row>
    <row r="956" spans="2:7">
      <c r="B956" s="90"/>
      <c r="C956" s="90"/>
      <c r="D956" s="90"/>
      <c r="E956" s="189"/>
      <c r="F956" s="76"/>
      <c r="G956" s="76"/>
    </row>
    <row r="957" spans="2:7">
      <c r="B957" s="90"/>
      <c r="C957" s="90"/>
      <c r="D957" s="90"/>
      <c r="E957" s="189"/>
      <c r="F957" s="76"/>
      <c r="G957" s="76"/>
    </row>
    <row r="958" spans="2:7">
      <c r="B958" s="90"/>
      <c r="C958" s="90"/>
      <c r="D958" s="90"/>
      <c r="E958" s="189"/>
      <c r="F958" s="76"/>
      <c r="G958" s="76"/>
    </row>
    <row r="959" spans="2:7">
      <c r="B959" s="90"/>
      <c r="C959" s="90"/>
      <c r="D959" s="90"/>
      <c r="E959" s="189"/>
      <c r="F959" s="76"/>
      <c r="G959" s="76"/>
    </row>
    <row r="960" spans="2:7">
      <c r="B960" s="90"/>
      <c r="C960" s="90"/>
      <c r="D960" s="90"/>
      <c r="E960" s="189"/>
      <c r="F960" s="76"/>
      <c r="G960" s="76"/>
    </row>
    <row r="961" spans="2:7">
      <c r="B961" s="90"/>
      <c r="C961" s="90"/>
      <c r="D961" s="90"/>
      <c r="E961" s="189"/>
      <c r="F961" s="76"/>
      <c r="G961" s="76"/>
    </row>
    <row r="962" spans="2:7">
      <c r="B962" s="90"/>
      <c r="C962" s="90"/>
      <c r="D962" s="90"/>
      <c r="E962" s="189"/>
      <c r="F962" s="76"/>
      <c r="G962" s="76"/>
    </row>
    <row r="963" spans="2:7">
      <c r="B963" s="90"/>
      <c r="C963" s="90"/>
      <c r="D963" s="90"/>
      <c r="E963" s="189"/>
      <c r="F963" s="76"/>
      <c r="G963" s="76"/>
    </row>
    <row r="964" spans="2:7">
      <c r="B964" s="90"/>
      <c r="C964" s="90"/>
      <c r="D964" s="90"/>
      <c r="E964" s="189"/>
      <c r="F964" s="76"/>
      <c r="G964" s="76"/>
    </row>
    <row r="965" spans="2:7">
      <c r="B965" s="90"/>
      <c r="C965" s="90"/>
      <c r="D965" s="90"/>
      <c r="E965" s="189"/>
      <c r="F965" s="76"/>
      <c r="G965" s="76"/>
    </row>
    <row r="966" spans="2:7">
      <c r="B966" s="90"/>
      <c r="C966" s="90"/>
      <c r="D966" s="90"/>
      <c r="E966" s="189"/>
      <c r="F966" s="76"/>
      <c r="G966" s="76"/>
    </row>
    <row r="967" spans="2:7">
      <c r="B967" s="90"/>
      <c r="C967" s="90"/>
      <c r="D967" s="90"/>
      <c r="E967" s="189"/>
      <c r="F967" s="76"/>
      <c r="G967" s="76"/>
    </row>
    <row r="968" spans="2:7">
      <c r="B968" s="90"/>
      <c r="C968" s="90"/>
      <c r="D968" s="90"/>
      <c r="E968" s="189"/>
      <c r="F968" s="76"/>
      <c r="G968" s="76"/>
    </row>
    <row r="969" spans="2:7">
      <c r="B969" s="90"/>
      <c r="C969" s="90"/>
      <c r="D969" s="90"/>
      <c r="E969" s="189"/>
      <c r="F969" s="76"/>
      <c r="G969" s="76"/>
    </row>
    <row r="970" spans="2:7">
      <c r="B970" s="90"/>
      <c r="C970" s="90"/>
      <c r="D970" s="90"/>
      <c r="E970" s="189"/>
      <c r="F970" s="76"/>
      <c r="G970" s="76"/>
    </row>
    <row r="971" spans="2:7">
      <c r="B971" s="90"/>
      <c r="C971" s="90"/>
      <c r="D971" s="90"/>
      <c r="E971" s="189"/>
      <c r="F971" s="76"/>
      <c r="G971" s="76"/>
    </row>
    <row r="972" spans="2:7">
      <c r="B972" s="90"/>
      <c r="C972" s="90"/>
      <c r="D972" s="90"/>
      <c r="E972" s="189"/>
      <c r="F972" s="76"/>
      <c r="G972" s="76"/>
    </row>
    <row r="973" spans="2:7">
      <c r="B973" s="90"/>
      <c r="C973" s="90"/>
      <c r="D973" s="90"/>
      <c r="E973" s="189"/>
      <c r="F973" s="76"/>
      <c r="G973" s="76"/>
    </row>
    <row r="974" spans="2:7">
      <c r="B974" s="90"/>
      <c r="C974" s="90"/>
      <c r="D974" s="90"/>
      <c r="E974" s="189"/>
      <c r="F974" s="76"/>
      <c r="G974" s="76"/>
    </row>
    <row r="975" spans="2:7">
      <c r="B975" s="90"/>
      <c r="C975" s="90"/>
      <c r="D975" s="90"/>
      <c r="E975" s="189"/>
      <c r="F975" s="76"/>
      <c r="G975" s="76"/>
    </row>
    <row r="976" spans="2:7">
      <c r="B976" s="90"/>
      <c r="C976" s="90"/>
      <c r="D976" s="90"/>
      <c r="E976" s="189"/>
      <c r="F976" s="76"/>
      <c r="G976" s="76"/>
    </row>
    <row r="977" spans="2:7">
      <c r="B977" s="90"/>
      <c r="C977" s="90"/>
      <c r="D977" s="90"/>
      <c r="E977" s="189"/>
      <c r="F977" s="76"/>
      <c r="G977" s="76"/>
    </row>
    <row r="978" spans="2:7">
      <c r="B978" s="90"/>
      <c r="C978" s="90"/>
      <c r="D978" s="90"/>
      <c r="E978" s="189"/>
      <c r="F978" s="76"/>
      <c r="G978" s="76"/>
    </row>
    <row r="979" spans="2:7">
      <c r="B979" s="90"/>
      <c r="C979" s="90"/>
      <c r="D979" s="90"/>
      <c r="E979" s="189"/>
      <c r="F979" s="76"/>
      <c r="G979" s="76"/>
    </row>
    <row r="980" spans="2:7">
      <c r="B980" s="90"/>
      <c r="C980" s="90"/>
      <c r="D980" s="90"/>
      <c r="E980" s="189"/>
      <c r="F980" s="76"/>
      <c r="G980" s="76"/>
    </row>
    <row r="981" spans="2:7">
      <c r="B981" s="90"/>
      <c r="C981" s="90"/>
      <c r="D981" s="90"/>
      <c r="E981" s="189"/>
      <c r="F981" s="76"/>
      <c r="G981" s="76"/>
    </row>
    <row r="982" spans="2:7">
      <c r="B982" s="90"/>
      <c r="C982" s="90"/>
      <c r="D982" s="90"/>
      <c r="E982" s="189"/>
      <c r="F982" s="76"/>
      <c r="G982" s="76"/>
    </row>
    <row r="983" spans="2:7">
      <c r="B983" s="90"/>
      <c r="C983" s="90"/>
      <c r="D983" s="90"/>
      <c r="E983" s="189"/>
      <c r="F983" s="76"/>
      <c r="G983" s="76"/>
    </row>
    <row r="984" spans="2:7">
      <c r="B984" s="90"/>
      <c r="C984" s="90"/>
      <c r="D984" s="90"/>
      <c r="E984" s="189"/>
      <c r="F984" s="76"/>
      <c r="G984" s="76"/>
    </row>
    <row r="985" spans="2:7">
      <c r="B985" s="90"/>
      <c r="C985" s="90"/>
      <c r="D985" s="90"/>
      <c r="E985" s="189"/>
      <c r="F985" s="76"/>
      <c r="G985" s="76"/>
    </row>
    <row r="986" spans="2:7">
      <c r="B986" s="90"/>
      <c r="C986" s="90"/>
      <c r="D986" s="90"/>
      <c r="E986" s="189"/>
      <c r="F986" s="76"/>
      <c r="G986" s="76"/>
    </row>
    <row r="987" spans="2:7">
      <c r="B987" s="90"/>
      <c r="C987" s="90"/>
      <c r="D987" s="90"/>
      <c r="E987" s="189"/>
      <c r="F987" s="76"/>
      <c r="G987" s="76"/>
    </row>
    <row r="988" spans="2:7">
      <c r="B988" s="90"/>
      <c r="C988" s="90"/>
      <c r="D988" s="90"/>
      <c r="E988" s="189"/>
      <c r="F988" s="76"/>
      <c r="G988" s="76"/>
    </row>
    <row r="989" spans="2:7">
      <c r="B989" s="90"/>
      <c r="C989" s="90"/>
      <c r="D989" s="90"/>
      <c r="E989" s="189"/>
      <c r="F989" s="76"/>
      <c r="G989" s="76"/>
    </row>
    <row r="990" spans="2:7">
      <c r="B990" s="90"/>
      <c r="C990" s="90"/>
      <c r="D990" s="90"/>
      <c r="E990" s="189"/>
      <c r="F990" s="76"/>
      <c r="G990" s="76"/>
    </row>
    <row r="991" spans="2:7">
      <c r="B991" s="90"/>
      <c r="C991" s="90"/>
      <c r="D991" s="90"/>
      <c r="E991" s="189"/>
      <c r="F991" s="76"/>
      <c r="G991" s="76"/>
    </row>
    <row r="992" spans="2:7">
      <c r="B992" s="90"/>
      <c r="C992" s="90"/>
      <c r="D992" s="90"/>
      <c r="E992" s="189"/>
      <c r="F992" s="76"/>
      <c r="G992" s="76"/>
    </row>
    <row r="993" spans="2:7">
      <c r="B993" s="90"/>
      <c r="C993" s="90"/>
      <c r="D993" s="90"/>
      <c r="E993" s="189"/>
      <c r="F993" s="76"/>
      <c r="G993" s="76"/>
    </row>
    <row r="994" spans="2:7">
      <c r="B994" s="90"/>
      <c r="C994" s="90"/>
      <c r="D994" s="90"/>
      <c r="E994" s="189"/>
      <c r="F994" s="76"/>
      <c r="G994" s="76"/>
    </row>
    <row r="995" spans="2:7">
      <c r="B995" s="90"/>
      <c r="C995" s="90"/>
      <c r="D995" s="90"/>
      <c r="E995" s="189"/>
      <c r="F995" s="76"/>
      <c r="G995" s="76"/>
    </row>
    <row r="996" spans="2:7">
      <c r="B996" s="90"/>
      <c r="C996" s="90"/>
      <c r="D996" s="90"/>
      <c r="E996" s="189"/>
      <c r="F996" s="76"/>
      <c r="G996" s="76"/>
    </row>
    <row r="997" spans="2:7">
      <c r="B997" s="90"/>
      <c r="C997" s="90"/>
      <c r="D997" s="90"/>
      <c r="E997" s="189"/>
      <c r="F997" s="76"/>
      <c r="G997" s="76"/>
    </row>
    <row r="998" spans="2:7">
      <c r="B998" s="90"/>
      <c r="C998" s="90"/>
      <c r="D998" s="90"/>
      <c r="E998" s="189"/>
      <c r="F998" s="76"/>
      <c r="G998" s="76"/>
    </row>
    <row r="999" spans="2:7">
      <c r="B999" s="90"/>
      <c r="C999" s="90"/>
      <c r="D999" s="90"/>
      <c r="E999" s="189"/>
      <c r="F999" s="76"/>
      <c r="G999" s="76"/>
    </row>
    <row r="1000" spans="2:7">
      <c r="B1000" s="90"/>
      <c r="C1000" s="90"/>
      <c r="D1000" s="90"/>
      <c r="E1000" s="189"/>
      <c r="F1000" s="76"/>
      <c r="G1000" s="76"/>
    </row>
    <row r="1001" spans="2:7">
      <c r="B1001" s="90"/>
      <c r="C1001" s="90"/>
      <c r="D1001" s="90"/>
      <c r="E1001" s="189"/>
      <c r="F1001" s="76"/>
      <c r="G1001" s="76"/>
    </row>
    <row r="1002" spans="2:7">
      <c r="B1002" s="90"/>
      <c r="C1002" s="90"/>
      <c r="D1002" s="90"/>
      <c r="E1002" s="189"/>
      <c r="F1002" s="76"/>
      <c r="G1002" s="76"/>
    </row>
    <row r="1003" spans="2:7">
      <c r="B1003" s="90"/>
      <c r="C1003" s="90"/>
      <c r="D1003" s="90"/>
      <c r="E1003" s="189"/>
      <c r="F1003" s="76"/>
      <c r="G1003" s="76"/>
    </row>
    <row r="1004" spans="2:7">
      <c r="B1004" s="90"/>
      <c r="C1004" s="90"/>
      <c r="D1004" s="90"/>
      <c r="E1004" s="189"/>
      <c r="F1004" s="76"/>
      <c r="G1004" s="76"/>
    </row>
    <row r="1005" spans="2:7">
      <c r="B1005" s="90"/>
      <c r="C1005" s="90"/>
      <c r="D1005" s="90"/>
      <c r="E1005" s="189"/>
      <c r="F1005" s="76"/>
      <c r="G1005" s="76"/>
    </row>
    <row r="1006" spans="2:7">
      <c r="B1006" s="90"/>
      <c r="C1006" s="90"/>
      <c r="D1006" s="90"/>
      <c r="E1006" s="189"/>
      <c r="F1006" s="76"/>
      <c r="G1006" s="76"/>
    </row>
    <row r="1007" spans="2:7">
      <c r="B1007" s="90"/>
      <c r="C1007" s="90"/>
      <c r="D1007" s="90"/>
      <c r="E1007" s="189"/>
      <c r="F1007" s="76"/>
      <c r="G1007" s="76"/>
    </row>
    <row r="1008" spans="2:7">
      <c r="B1008" s="90"/>
      <c r="C1008" s="90"/>
      <c r="D1008" s="90"/>
      <c r="E1008" s="189"/>
      <c r="F1008" s="76"/>
      <c r="G1008" s="76"/>
    </row>
    <row r="1009" spans="2:7">
      <c r="B1009" s="90"/>
      <c r="C1009" s="90"/>
      <c r="D1009" s="90"/>
      <c r="E1009" s="189"/>
      <c r="F1009" s="76"/>
      <c r="G1009" s="76"/>
    </row>
    <row r="1010" spans="2:7">
      <c r="B1010" s="90"/>
      <c r="C1010" s="90"/>
      <c r="D1010" s="90"/>
      <c r="E1010" s="189"/>
      <c r="F1010" s="76"/>
      <c r="G1010" s="76"/>
    </row>
    <row r="1011" spans="2:7">
      <c r="B1011" s="90"/>
      <c r="C1011" s="90"/>
      <c r="D1011" s="90"/>
      <c r="E1011" s="189"/>
      <c r="F1011" s="76"/>
      <c r="G1011" s="76"/>
    </row>
    <row r="1012" spans="2:7">
      <c r="B1012" s="90"/>
      <c r="C1012" s="90"/>
      <c r="D1012" s="90"/>
      <c r="E1012" s="189"/>
      <c r="F1012" s="76"/>
      <c r="G1012" s="76"/>
    </row>
    <row r="1013" spans="2:7">
      <c r="B1013" s="90"/>
      <c r="C1013" s="90"/>
      <c r="D1013" s="90"/>
      <c r="E1013" s="189"/>
      <c r="F1013" s="76"/>
      <c r="G1013" s="76"/>
    </row>
    <row r="1014" spans="2:7">
      <c r="B1014" s="90"/>
      <c r="C1014" s="90"/>
      <c r="D1014" s="90"/>
      <c r="E1014" s="189"/>
      <c r="F1014" s="76"/>
      <c r="G1014" s="76"/>
    </row>
    <row r="1015" spans="2:7">
      <c r="B1015" s="90"/>
      <c r="C1015" s="90"/>
      <c r="D1015" s="90"/>
      <c r="E1015" s="189"/>
      <c r="F1015" s="76"/>
      <c r="G1015" s="76"/>
    </row>
    <row r="1016" spans="2:7">
      <c r="B1016" s="90"/>
      <c r="C1016" s="90"/>
      <c r="D1016" s="90"/>
      <c r="E1016" s="189"/>
      <c r="F1016" s="76"/>
      <c r="G1016" s="76"/>
    </row>
    <row r="1017" spans="2:7">
      <c r="B1017" s="90"/>
      <c r="C1017" s="90"/>
      <c r="D1017" s="90"/>
      <c r="E1017" s="189"/>
      <c r="F1017" s="76"/>
      <c r="G1017" s="76"/>
    </row>
    <row r="1018" spans="2:7">
      <c r="B1018" s="90"/>
      <c r="C1018" s="90"/>
      <c r="D1018" s="90"/>
      <c r="E1018" s="189"/>
      <c r="F1018" s="76"/>
      <c r="G1018" s="76"/>
    </row>
    <row r="1019" spans="2:7">
      <c r="B1019" s="90"/>
      <c r="C1019" s="90"/>
      <c r="D1019" s="90"/>
      <c r="E1019" s="189"/>
      <c r="F1019" s="76"/>
      <c r="G1019" s="76"/>
    </row>
    <row r="1020" spans="2:7">
      <c r="B1020" s="90"/>
      <c r="C1020" s="90"/>
      <c r="D1020" s="90"/>
      <c r="E1020" s="189"/>
      <c r="F1020" s="76"/>
      <c r="G1020" s="76"/>
    </row>
    <row r="1021" spans="2:7">
      <c r="B1021" s="90"/>
      <c r="C1021" s="90"/>
      <c r="D1021" s="90"/>
      <c r="E1021" s="189"/>
      <c r="F1021" s="76"/>
      <c r="G1021" s="76"/>
    </row>
    <row r="1022" spans="2:7">
      <c r="B1022" s="90"/>
      <c r="C1022" s="90"/>
      <c r="D1022" s="90"/>
      <c r="E1022" s="189"/>
      <c r="F1022" s="76"/>
      <c r="G1022" s="76"/>
    </row>
    <row r="1023" spans="2:7">
      <c r="B1023" s="90"/>
      <c r="C1023" s="90"/>
      <c r="D1023" s="90"/>
      <c r="E1023" s="189"/>
      <c r="F1023" s="76"/>
      <c r="G1023" s="76"/>
    </row>
    <row r="1024" spans="2:7">
      <c r="B1024" s="90"/>
      <c r="C1024" s="90"/>
      <c r="D1024" s="90"/>
      <c r="E1024" s="189"/>
      <c r="F1024" s="76"/>
      <c r="G1024" s="76"/>
    </row>
    <row r="1025" spans="2:7">
      <c r="B1025" s="90"/>
      <c r="C1025" s="90"/>
      <c r="D1025" s="90"/>
      <c r="E1025" s="189"/>
      <c r="F1025" s="76"/>
      <c r="G1025" s="76"/>
    </row>
    <row r="1026" spans="2:7">
      <c r="B1026" s="90"/>
      <c r="C1026" s="90"/>
      <c r="D1026" s="90"/>
      <c r="E1026" s="189"/>
      <c r="F1026" s="76"/>
      <c r="G1026" s="76"/>
    </row>
    <row r="1027" spans="2:7">
      <c r="B1027" s="90"/>
      <c r="C1027" s="90"/>
      <c r="D1027" s="90"/>
      <c r="E1027" s="189"/>
      <c r="F1027" s="76"/>
      <c r="G1027" s="76"/>
    </row>
    <row r="1028" spans="2:7">
      <c r="B1028" s="90"/>
      <c r="C1028" s="90"/>
      <c r="D1028" s="90"/>
      <c r="E1028" s="189"/>
      <c r="F1028" s="76"/>
      <c r="G1028" s="76"/>
    </row>
    <row r="1029" spans="2:7">
      <c r="B1029" s="90"/>
      <c r="C1029" s="90"/>
      <c r="D1029" s="90"/>
      <c r="E1029" s="189"/>
      <c r="F1029" s="76"/>
      <c r="G1029" s="76"/>
    </row>
    <row r="1030" spans="2:7">
      <c r="B1030" s="90"/>
      <c r="C1030" s="90"/>
      <c r="D1030" s="90"/>
      <c r="E1030" s="189"/>
      <c r="F1030" s="76"/>
      <c r="G1030" s="76"/>
    </row>
    <row r="1031" spans="2:7">
      <c r="B1031" s="90"/>
      <c r="C1031" s="90"/>
      <c r="D1031" s="90"/>
      <c r="E1031" s="189"/>
      <c r="F1031" s="76"/>
      <c r="G1031" s="76"/>
    </row>
    <row r="1032" spans="2:7">
      <c r="B1032" s="90"/>
      <c r="C1032" s="90"/>
      <c r="D1032" s="90"/>
      <c r="E1032" s="189"/>
      <c r="F1032" s="76"/>
      <c r="G1032" s="76"/>
    </row>
    <row r="1033" spans="2:7">
      <c r="B1033" s="90"/>
      <c r="C1033" s="90"/>
      <c r="D1033" s="90"/>
      <c r="E1033" s="189"/>
      <c r="F1033" s="76"/>
      <c r="G1033" s="76"/>
    </row>
    <row r="1034" spans="2:7">
      <c r="B1034" s="90"/>
      <c r="C1034" s="90"/>
      <c r="D1034" s="90"/>
      <c r="E1034" s="189"/>
      <c r="F1034" s="76"/>
      <c r="G1034" s="76"/>
    </row>
    <row r="1035" spans="2:7">
      <c r="B1035" s="90"/>
      <c r="C1035" s="90"/>
      <c r="D1035" s="90"/>
      <c r="E1035" s="189"/>
      <c r="F1035" s="76"/>
      <c r="G1035" s="76"/>
    </row>
    <row r="1036" spans="2:7">
      <c r="B1036" s="90"/>
      <c r="C1036" s="90"/>
      <c r="D1036" s="90"/>
      <c r="E1036" s="189"/>
      <c r="F1036" s="76"/>
      <c r="G1036" s="76"/>
    </row>
    <row r="1037" spans="2:7">
      <c r="B1037" s="90"/>
      <c r="C1037" s="90"/>
      <c r="D1037" s="90"/>
      <c r="E1037" s="189"/>
      <c r="F1037" s="76"/>
      <c r="G1037" s="76"/>
    </row>
    <row r="1038" spans="2:7">
      <c r="B1038" s="90"/>
      <c r="C1038" s="90"/>
      <c r="D1038" s="90"/>
      <c r="E1038" s="189"/>
      <c r="F1038" s="76"/>
      <c r="G1038" s="76"/>
    </row>
    <row r="1039" spans="2:7">
      <c r="B1039" s="90"/>
      <c r="C1039" s="90"/>
      <c r="D1039" s="90"/>
      <c r="E1039" s="189"/>
      <c r="F1039" s="76"/>
      <c r="G1039" s="76"/>
    </row>
    <row r="1040" spans="2:7">
      <c r="B1040" s="90"/>
      <c r="C1040" s="90"/>
      <c r="D1040" s="90"/>
      <c r="E1040" s="189"/>
      <c r="F1040" s="76"/>
      <c r="G1040" s="76"/>
    </row>
    <row r="1041" spans="2:7">
      <c r="B1041" s="90"/>
      <c r="C1041" s="90"/>
      <c r="D1041" s="90"/>
      <c r="E1041" s="189"/>
      <c r="F1041" s="76"/>
      <c r="G1041" s="76"/>
    </row>
    <row r="1042" spans="2:7">
      <c r="B1042" s="90"/>
      <c r="C1042" s="90"/>
      <c r="D1042" s="90"/>
      <c r="E1042" s="189"/>
      <c r="F1042" s="76"/>
      <c r="G1042" s="76"/>
    </row>
    <row r="1043" spans="2:7">
      <c r="B1043" s="90"/>
      <c r="C1043" s="90"/>
      <c r="D1043" s="90"/>
      <c r="E1043" s="189"/>
      <c r="F1043" s="76"/>
      <c r="G1043" s="76"/>
    </row>
    <row r="1044" spans="2:7">
      <c r="B1044" s="90"/>
      <c r="C1044" s="90"/>
      <c r="D1044" s="90"/>
      <c r="E1044" s="189"/>
      <c r="F1044" s="76"/>
      <c r="G1044" s="76"/>
    </row>
    <row r="1045" spans="2:7">
      <c r="B1045" s="90"/>
      <c r="C1045" s="90"/>
      <c r="D1045" s="90"/>
      <c r="E1045" s="189"/>
      <c r="F1045" s="76"/>
      <c r="G1045" s="76"/>
    </row>
    <row r="1046" spans="2:7">
      <c r="B1046" s="90"/>
      <c r="C1046" s="90"/>
      <c r="D1046" s="90"/>
      <c r="E1046" s="189"/>
      <c r="F1046" s="76"/>
      <c r="G1046" s="76"/>
    </row>
    <row r="1047" spans="2:7">
      <c r="B1047" s="90"/>
      <c r="C1047" s="90"/>
      <c r="D1047" s="90"/>
      <c r="E1047" s="189"/>
      <c r="F1047" s="76"/>
      <c r="G1047" s="76"/>
    </row>
    <row r="1048" spans="2:7">
      <c r="B1048" s="90"/>
      <c r="C1048" s="90"/>
      <c r="D1048" s="90"/>
      <c r="E1048" s="189"/>
      <c r="F1048" s="76"/>
      <c r="G1048" s="76"/>
    </row>
    <row r="1049" spans="2:7">
      <c r="B1049" s="90"/>
      <c r="C1049" s="90"/>
      <c r="D1049" s="90"/>
      <c r="E1049" s="189"/>
      <c r="F1049" s="76"/>
      <c r="G1049" s="76"/>
    </row>
    <row r="1050" spans="2:7">
      <c r="B1050" s="90"/>
      <c r="C1050" s="90"/>
      <c r="D1050" s="90"/>
      <c r="E1050" s="189"/>
      <c r="F1050" s="76"/>
      <c r="G1050" s="76"/>
    </row>
    <row r="1051" spans="2:7">
      <c r="B1051" s="90"/>
      <c r="C1051" s="90"/>
      <c r="D1051" s="90"/>
      <c r="E1051" s="189"/>
      <c r="F1051" s="76"/>
      <c r="G1051" s="76"/>
    </row>
    <row r="1052" spans="2:7">
      <c r="B1052" s="90"/>
      <c r="C1052" s="90"/>
      <c r="D1052" s="90"/>
      <c r="E1052" s="189"/>
      <c r="F1052" s="76"/>
      <c r="G1052" s="76"/>
    </row>
    <row r="1053" spans="2:7">
      <c r="B1053" s="90"/>
      <c r="C1053" s="90"/>
      <c r="D1053" s="90"/>
      <c r="E1053" s="189"/>
      <c r="F1053" s="76"/>
      <c r="G1053" s="76"/>
    </row>
    <row r="1054" spans="2:7">
      <c r="B1054" s="90"/>
      <c r="C1054" s="90"/>
      <c r="D1054" s="90"/>
      <c r="E1054" s="189"/>
      <c r="F1054" s="76"/>
      <c r="G1054" s="76"/>
    </row>
    <row r="1055" spans="2:7">
      <c r="B1055" s="90"/>
      <c r="C1055" s="90"/>
      <c r="D1055" s="90"/>
      <c r="E1055" s="189"/>
      <c r="F1055" s="76"/>
      <c r="G1055" s="76"/>
    </row>
    <row r="1056" spans="2:7">
      <c r="B1056" s="90"/>
      <c r="C1056" s="90"/>
      <c r="D1056" s="90"/>
      <c r="E1056" s="189"/>
      <c r="F1056" s="76"/>
      <c r="G1056" s="76"/>
    </row>
    <row r="1057" spans="2:7">
      <c r="B1057" s="90"/>
      <c r="C1057" s="90"/>
      <c r="D1057" s="90"/>
      <c r="E1057" s="189"/>
      <c r="F1057" s="76"/>
      <c r="G1057" s="76"/>
    </row>
    <row r="1058" spans="2:7">
      <c r="B1058" s="90"/>
      <c r="C1058" s="90"/>
      <c r="D1058" s="90"/>
      <c r="E1058" s="189"/>
      <c r="F1058" s="76"/>
      <c r="G1058" s="76"/>
    </row>
    <row r="1059" spans="2:7">
      <c r="B1059" s="90"/>
      <c r="C1059" s="90"/>
      <c r="D1059" s="90"/>
      <c r="E1059" s="189"/>
      <c r="F1059" s="76"/>
      <c r="G1059" s="76"/>
    </row>
    <row r="1060" spans="2:7">
      <c r="B1060" s="90"/>
      <c r="C1060" s="90"/>
      <c r="D1060" s="90"/>
      <c r="E1060" s="189"/>
      <c r="F1060" s="76"/>
      <c r="G1060" s="76"/>
    </row>
    <row r="1061" spans="2:7">
      <c r="B1061" s="90"/>
      <c r="C1061" s="90"/>
      <c r="D1061" s="90"/>
      <c r="E1061" s="189"/>
      <c r="F1061" s="76"/>
      <c r="G1061" s="76"/>
    </row>
    <row r="1062" spans="2:7">
      <c r="B1062" s="90"/>
      <c r="C1062" s="90"/>
      <c r="D1062" s="90"/>
      <c r="E1062" s="189"/>
      <c r="F1062" s="76"/>
      <c r="G1062" s="76"/>
    </row>
    <row r="1063" spans="2:7">
      <c r="B1063" s="90"/>
      <c r="C1063" s="90"/>
      <c r="D1063" s="90"/>
      <c r="E1063" s="189"/>
      <c r="F1063" s="76"/>
      <c r="G1063" s="76"/>
    </row>
    <row r="1064" spans="2:7">
      <c r="B1064" s="90"/>
      <c r="C1064" s="90"/>
      <c r="D1064" s="90"/>
      <c r="E1064" s="189"/>
      <c r="F1064" s="76"/>
      <c r="G1064" s="76"/>
    </row>
    <row r="1065" spans="2:7">
      <c r="B1065" s="90"/>
      <c r="C1065" s="90"/>
      <c r="D1065" s="90"/>
      <c r="E1065" s="189"/>
      <c r="F1065" s="76"/>
      <c r="G1065" s="76"/>
    </row>
    <row r="1066" spans="2:7">
      <c r="B1066" s="90"/>
      <c r="C1066" s="90"/>
      <c r="D1066" s="90"/>
      <c r="E1066" s="189"/>
      <c r="F1066" s="76"/>
      <c r="G1066" s="76"/>
    </row>
    <row r="1067" spans="2:7">
      <c r="B1067" s="90"/>
      <c r="C1067" s="90"/>
      <c r="D1067" s="90"/>
      <c r="E1067" s="189"/>
      <c r="F1067" s="76"/>
      <c r="G1067" s="76"/>
    </row>
    <row r="1068" spans="2:7">
      <c r="B1068" s="90"/>
      <c r="C1068" s="90"/>
      <c r="D1068" s="90"/>
      <c r="E1068" s="189"/>
      <c r="F1068" s="76"/>
      <c r="G1068" s="76"/>
    </row>
    <row r="1069" spans="2:7">
      <c r="B1069" s="90"/>
      <c r="C1069" s="90"/>
      <c r="D1069" s="90"/>
      <c r="E1069" s="189"/>
      <c r="F1069" s="76"/>
      <c r="G1069" s="76"/>
    </row>
    <row r="1070" spans="2:7">
      <c r="B1070" s="90"/>
      <c r="C1070" s="90"/>
      <c r="D1070" s="90"/>
      <c r="E1070" s="189"/>
      <c r="F1070" s="76"/>
      <c r="G1070" s="76"/>
    </row>
    <row r="1071" spans="2:7">
      <c r="B1071" s="90"/>
      <c r="C1071" s="90"/>
      <c r="D1071" s="90"/>
      <c r="E1071" s="189"/>
      <c r="F1071" s="76"/>
      <c r="G1071" s="76"/>
    </row>
    <row r="1072" spans="2:7">
      <c r="B1072" s="90"/>
      <c r="C1072" s="90"/>
      <c r="D1072" s="90"/>
      <c r="E1072" s="189"/>
      <c r="F1072" s="76"/>
      <c r="G1072" s="76"/>
    </row>
    <row r="1073" spans="2:7">
      <c r="B1073" s="90"/>
      <c r="C1073" s="90"/>
      <c r="D1073" s="90"/>
      <c r="E1073" s="189"/>
      <c r="F1073" s="76"/>
      <c r="G1073" s="76"/>
    </row>
    <row r="1074" spans="2:7">
      <c r="B1074" s="90"/>
      <c r="C1074" s="90"/>
      <c r="D1074" s="90"/>
      <c r="E1074" s="189"/>
      <c r="F1074" s="76"/>
      <c r="G1074" s="76"/>
    </row>
    <row r="1075" spans="2:7">
      <c r="B1075" s="90"/>
      <c r="C1075" s="90"/>
      <c r="D1075" s="90"/>
      <c r="E1075" s="189"/>
      <c r="F1075" s="76"/>
      <c r="G1075" s="76"/>
    </row>
    <row r="1076" spans="2:7">
      <c r="B1076" s="90"/>
      <c r="C1076" s="90"/>
      <c r="D1076" s="90"/>
      <c r="E1076" s="189"/>
      <c r="F1076" s="76"/>
      <c r="G1076" s="76"/>
    </row>
    <row r="1077" spans="2:7">
      <c r="B1077" s="90"/>
      <c r="C1077" s="90"/>
      <c r="D1077" s="90"/>
      <c r="E1077" s="189"/>
      <c r="F1077" s="76"/>
      <c r="G1077" s="76"/>
    </row>
    <row r="1078" spans="2:7">
      <c r="B1078" s="90"/>
      <c r="C1078" s="90"/>
      <c r="D1078" s="90"/>
      <c r="E1078" s="189"/>
      <c r="F1078" s="76"/>
      <c r="G1078" s="76"/>
    </row>
    <row r="1079" spans="2:7">
      <c r="B1079" s="90"/>
      <c r="C1079" s="90"/>
      <c r="D1079" s="90"/>
      <c r="E1079" s="189"/>
      <c r="F1079" s="76"/>
      <c r="G1079" s="76"/>
    </row>
    <row r="1080" spans="2:7">
      <c r="B1080" s="90"/>
      <c r="C1080" s="90"/>
      <c r="D1080" s="90"/>
      <c r="E1080" s="189"/>
      <c r="F1080" s="76"/>
      <c r="G1080" s="76"/>
    </row>
    <row r="1081" spans="2:7">
      <c r="B1081" s="90"/>
      <c r="C1081" s="90"/>
      <c r="D1081" s="90"/>
      <c r="E1081" s="189"/>
      <c r="F1081" s="76"/>
      <c r="G1081" s="76"/>
    </row>
    <row r="1082" spans="2:7">
      <c r="B1082" s="90"/>
      <c r="C1082" s="90"/>
      <c r="D1082" s="90"/>
      <c r="E1082" s="189"/>
      <c r="F1082" s="76"/>
      <c r="G1082" s="76"/>
    </row>
    <row r="1083" spans="2:7">
      <c r="B1083" s="90"/>
      <c r="C1083" s="90"/>
      <c r="D1083" s="90"/>
      <c r="E1083" s="189"/>
      <c r="F1083" s="76"/>
      <c r="G1083" s="76"/>
    </row>
    <row r="1084" spans="2:7">
      <c r="B1084" s="90"/>
      <c r="C1084" s="90"/>
      <c r="D1084" s="90"/>
      <c r="E1084" s="189"/>
      <c r="F1084" s="76"/>
      <c r="G1084" s="76"/>
    </row>
    <row r="1085" spans="2:7">
      <c r="B1085" s="90"/>
      <c r="C1085" s="90"/>
      <c r="D1085" s="90"/>
      <c r="E1085" s="189"/>
      <c r="F1085" s="76"/>
      <c r="G1085" s="76"/>
    </row>
    <row r="1086" spans="2:7">
      <c r="B1086" s="90"/>
      <c r="C1086" s="90"/>
      <c r="D1086" s="90"/>
      <c r="E1086" s="189"/>
      <c r="F1086" s="76"/>
      <c r="G1086" s="76"/>
    </row>
    <row r="1087" spans="2:7">
      <c r="B1087" s="90"/>
      <c r="C1087" s="90"/>
      <c r="D1087" s="90"/>
      <c r="E1087" s="189"/>
      <c r="F1087" s="76"/>
      <c r="G1087" s="76"/>
    </row>
    <row r="1088" spans="2:7">
      <c r="B1088" s="90"/>
      <c r="C1088" s="90"/>
      <c r="D1088" s="90"/>
      <c r="E1088" s="189"/>
      <c r="F1088" s="76"/>
      <c r="G1088" s="76"/>
    </row>
    <row r="1089" spans="2:7">
      <c r="B1089" s="90"/>
      <c r="C1089" s="90"/>
      <c r="D1089" s="90"/>
      <c r="E1089" s="189"/>
      <c r="F1089" s="76"/>
      <c r="G1089" s="76"/>
    </row>
    <row r="1090" spans="2:7">
      <c r="B1090" s="90"/>
      <c r="C1090" s="90"/>
      <c r="D1090" s="90"/>
      <c r="E1090" s="189"/>
      <c r="F1090" s="76"/>
      <c r="G1090" s="76"/>
    </row>
    <row r="1091" spans="2:7">
      <c r="B1091" s="90"/>
      <c r="C1091" s="90"/>
      <c r="D1091" s="90"/>
      <c r="E1091" s="189"/>
      <c r="F1091" s="76"/>
      <c r="G1091" s="76"/>
    </row>
    <row r="1092" spans="2:7">
      <c r="B1092" s="90"/>
      <c r="C1092" s="90"/>
      <c r="D1092" s="90"/>
      <c r="E1092" s="189"/>
      <c r="F1092" s="76"/>
      <c r="G1092" s="76"/>
    </row>
    <row r="1093" spans="2:7">
      <c r="B1093" s="90"/>
      <c r="C1093" s="90"/>
      <c r="D1093" s="90"/>
      <c r="E1093" s="189"/>
      <c r="F1093" s="76"/>
      <c r="G1093" s="76"/>
    </row>
    <row r="1094" spans="2:7">
      <c r="B1094" s="90"/>
      <c r="C1094" s="90"/>
      <c r="D1094" s="90"/>
      <c r="E1094" s="189"/>
      <c r="F1094" s="76"/>
      <c r="G1094" s="76"/>
    </row>
    <row r="1095" spans="2:7">
      <c r="B1095" s="90"/>
      <c r="C1095" s="90"/>
      <c r="D1095" s="90"/>
      <c r="E1095" s="189"/>
      <c r="F1095" s="76"/>
      <c r="G1095" s="76"/>
    </row>
    <row r="1096" spans="2:7">
      <c r="B1096" s="90"/>
      <c r="C1096" s="90"/>
      <c r="D1096" s="90"/>
      <c r="E1096" s="189"/>
      <c r="F1096" s="76"/>
      <c r="G1096" s="76"/>
    </row>
    <row r="1097" spans="2:7">
      <c r="B1097" s="90"/>
      <c r="C1097" s="90"/>
      <c r="D1097" s="90"/>
      <c r="E1097" s="189"/>
      <c r="F1097" s="76"/>
      <c r="G1097" s="76"/>
    </row>
    <row r="1098" spans="2:7">
      <c r="B1098" s="90"/>
      <c r="C1098" s="90"/>
      <c r="D1098" s="90"/>
      <c r="E1098" s="189"/>
      <c r="F1098" s="76"/>
      <c r="G1098" s="76"/>
    </row>
    <row r="1099" spans="2:7">
      <c r="B1099" s="90"/>
      <c r="C1099" s="90"/>
      <c r="D1099" s="90"/>
      <c r="E1099" s="189"/>
      <c r="F1099" s="76"/>
      <c r="G1099" s="76"/>
    </row>
    <row r="1100" spans="2:7">
      <c r="B1100" s="90"/>
      <c r="C1100" s="90"/>
      <c r="D1100" s="90"/>
      <c r="E1100" s="189"/>
      <c r="F1100" s="76"/>
      <c r="G1100" s="76"/>
    </row>
    <row r="1101" spans="2:7">
      <c r="B1101" s="90"/>
      <c r="C1101" s="90"/>
      <c r="D1101" s="90"/>
      <c r="E1101" s="189"/>
      <c r="F1101" s="76"/>
      <c r="G1101" s="76"/>
    </row>
    <row r="1102" spans="2:7">
      <c r="B1102" s="90"/>
      <c r="C1102" s="90"/>
      <c r="D1102" s="90"/>
      <c r="E1102" s="189"/>
      <c r="F1102" s="76"/>
      <c r="G1102" s="76"/>
    </row>
    <row r="1103" spans="2:7">
      <c r="B1103" s="90"/>
      <c r="C1103" s="90"/>
      <c r="D1103" s="90"/>
      <c r="E1103" s="189"/>
      <c r="F1103" s="76"/>
      <c r="G1103" s="76"/>
    </row>
    <row r="1104" spans="2:7">
      <c r="B1104" s="90"/>
      <c r="C1104" s="90"/>
      <c r="D1104" s="90"/>
      <c r="E1104" s="189"/>
      <c r="F1104" s="76"/>
      <c r="G1104" s="76"/>
    </row>
    <row r="1105" spans="2:7">
      <c r="B1105" s="90"/>
      <c r="C1105" s="90"/>
      <c r="D1105" s="90"/>
      <c r="E1105" s="189"/>
      <c r="F1105" s="76"/>
      <c r="G1105" s="76"/>
    </row>
    <row r="1106" spans="2:7">
      <c r="B1106" s="90"/>
      <c r="C1106" s="90"/>
      <c r="D1106" s="90"/>
      <c r="E1106" s="189"/>
      <c r="F1106" s="76"/>
      <c r="G1106" s="76"/>
    </row>
    <row r="1107" spans="2:7">
      <c r="B1107" s="90"/>
      <c r="C1107" s="90"/>
      <c r="D1107" s="90"/>
      <c r="E1107" s="189"/>
      <c r="F1107" s="76"/>
      <c r="G1107" s="76"/>
    </row>
    <row r="1108" spans="2:7">
      <c r="B1108" s="90"/>
      <c r="C1108" s="90"/>
      <c r="D1108" s="90"/>
      <c r="E1108" s="189"/>
      <c r="F1108" s="76"/>
      <c r="G1108" s="76"/>
    </row>
    <row r="1109" spans="2:7">
      <c r="B1109" s="90"/>
      <c r="C1109" s="90"/>
      <c r="D1109" s="90"/>
      <c r="E1109" s="189"/>
      <c r="F1109" s="76"/>
      <c r="G1109" s="76"/>
    </row>
    <row r="1110" spans="2:7">
      <c r="B1110" s="90"/>
      <c r="C1110" s="90"/>
      <c r="D1110" s="90"/>
      <c r="E1110" s="189"/>
      <c r="F1110" s="76"/>
      <c r="G1110" s="76"/>
    </row>
    <row r="1111" spans="2:7">
      <c r="B1111" s="90"/>
      <c r="C1111" s="90"/>
      <c r="D1111" s="90"/>
      <c r="E1111" s="189"/>
      <c r="F1111" s="76"/>
      <c r="G1111" s="76"/>
    </row>
    <row r="1112" spans="2:7">
      <c r="B1112" s="90"/>
      <c r="C1112" s="90"/>
      <c r="D1112" s="90"/>
      <c r="E1112" s="189"/>
      <c r="F1112" s="76"/>
      <c r="G1112" s="76"/>
    </row>
    <row r="1113" spans="2:7">
      <c r="B1113" s="90"/>
      <c r="C1113" s="90"/>
      <c r="D1113" s="90"/>
      <c r="E1113" s="189"/>
      <c r="F1113" s="76"/>
      <c r="G1113" s="76"/>
    </row>
    <row r="1114" spans="2:7">
      <c r="B1114" s="90"/>
      <c r="C1114" s="90"/>
      <c r="D1114" s="90"/>
      <c r="E1114" s="189"/>
      <c r="F1114" s="76"/>
      <c r="G1114" s="76"/>
    </row>
    <row r="1115" spans="2:7">
      <c r="B1115" s="90"/>
      <c r="C1115" s="90"/>
      <c r="D1115" s="90"/>
      <c r="E1115" s="189"/>
      <c r="F1115" s="76"/>
      <c r="G1115" s="76"/>
    </row>
    <row r="1116" spans="2:7">
      <c r="B1116" s="90"/>
      <c r="C1116" s="90"/>
      <c r="D1116" s="90"/>
      <c r="E1116" s="189"/>
      <c r="F1116" s="76"/>
      <c r="G1116" s="76"/>
    </row>
    <row r="1117" spans="2:7">
      <c r="B1117" s="90"/>
      <c r="C1117" s="90"/>
      <c r="D1117" s="90"/>
      <c r="E1117" s="189"/>
      <c r="F1117" s="76"/>
      <c r="G1117" s="76"/>
    </row>
    <row r="1118" spans="2:7">
      <c r="B1118" s="90"/>
      <c r="C1118" s="90"/>
      <c r="D1118" s="90"/>
      <c r="E1118" s="189"/>
      <c r="F1118" s="76"/>
      <c r="G1118" s="76"/>
    </row>
    <row r="1119" spans="2:7">
      <c r="B1119" s="90"/>
      <c r="C1119" s="90"/>
      <c r="D1119" s="90"/>
      <c r="E1119" s="189"/>
      <c r="F1119" s="76"/>
      <c r="G1119" s="76"/>
    </row>
    <row r="1120" spans="2:7">
      <c r="B1120" s="90"/>
      <c r="C1120" s="90"/>
      <c r="D1120" s="90"/>
      <c r="E1120" s="189"/>
      <c r="F1120" s="76"/>
      <c r="G1120" s="76"/>
    </row>
    <row r="1121" spans="2:7">
      <c r="B1121" s="90"/>
      <c r="C1121" s="90"/>
      <c r="D1121" s="90"/>
      <c r="E1121" s="189"/>
      <c r="F1121" s="76"/>
      <c r="G1121" s="76"/>
    </row>
    <row r="1122" spans="2:7">
      <c r="B1122" s="90"/>
      <c r="C1122" s="90"/>
      <c r="D1122" s="90"/>
      <c r="E1122" s="189"/>
      <c r="F1122" s="76"/>
      <c r="G1122" s="76"/>
    </row>
    <row r="1123" spans="2:7">
      <c r="B1123" s="90"/>
      <c r="C1123" s="90"/>
      <c r="D1123" s="90"/>
      <c r="E1123" s="189"/>
      <c r="F1123" s="76"/>
      <c r="G1123" s="76"/>
    </row>
    <row r="1124" spans="2:7">
      <c r="B1124" s="90"/>
      <c r="C1124" s="90"/>
      <c r="D1124" s="90"/>
      <c r="E1124" s="189"/>
      <c r="F1124" s="76"/>
      <c r="G1124" s="76"/>
    </row>
    <row r="1125" spans="2:7">
      <c r="B1125" s="90"/>
      <c r="C1125" s="90"/>
      <c r="D1125" s="90"/>
      <c r="E1125" s="189"/>
      <c r="F1125" s="76"/>
      <c r="G1125" s="76"/>
    </row>
    <row r="1126" spans="2:7">
      <c r="B1126" s="90"/>
      <c r="C1126" s="90"/>
      <c r="D1126" s="90"/>
      <c r="E1126" s="189"/>
      <c r="F1126" s="76"/>
      <c r="G1126" s="76"/>
    </row>
    <row r="1127" spans="2:7">
      <c r="B1127" s="90"/>
      <c r="C1127" s="90"/>
      <c r="D1127" s="90"/>
      <c r="E1127" s="189"/>
      <c r="F1127" s="76"/>
      <c r="G1127" s="76"/>
    </row>
    <row r="1128" spans="2:7">
      <c r="B1128" s="90"/>
      <c r="C1128" s="90"/>
      <c r="D1128" s="90"/>
      <c r="E1128" s="189"/>
      <c r="F1128" s="76"/>
      <c r="G1128" s="76"/>
    </row>
    <row r="1129" spans="2:7">
      <c r="B1129" s="90"/>
      <c r="C1129" s="90"/>
      <c r="D1129" s="90"/>
      <c r="E1129" s="189"/>
      <c r="F1129" s="76"/>
      <c r="G1129" s="76"/>
    </row>
    <row r="1130" spans="2:7">
      <c r="B1130" s="90"/>
      <c r="C1130" s="90"/>
      <c r="D1130" s="90"/>
      <c r="E1130" s="189"/>
      <c r="F1130" s="76"/>
      <c r="G1130" s="76"/>
    </row>
    <row r="1131" spans="2:7">
      <c r="B1131" s="90"/>
      <c r="C1131" s="90"/>
      <c r="D1131" s="90"/>
      <c r="E1131" s="189"/>
      <c r="F1131" s="76"/>
      <c r="G1131" s="76"/>
    </row>
    <row r="1132" spans="2:7">
      <c r="B1132" s="90"/>
      <c r="C1132" s="90"/>
      <c r="D1132" s="90"/>
      <c r="E1132" s="189"/>
      <c r="F1132" s="76"/>
      <c r="G1132" s="76"/>
    </row>
    <row r="1133" spans="2:7">
      <c r="B1133" s="90"/>
      <c r="C1133" s="90"/>
      <c r="D1133" s="90"/>
      <c r="E1133" s="189"/>
      <c r="F1133" s="76"/>
      <c r="G1133" s="76"/>
    </row>
    <row r="1134" spans="2:7">
      <c r="B1134" s="90"/>
      <c r="C1134" s="90"/>
      <c r="D1134" s="90"/>
      <c r="E1134" s="189"/>
      <c r="F1134" s="76"/>
      <c r="G1134" s="76"/>
    </row>
    <row r="1135" spans="2:7">
      <c r="B1135" s="90"/>
      <c r="C1135" s="90"/>
      <c r="D1135" s="90"/>
      <c r="E1135" s="189"/>
      <c r="F1135" s="76"/>
      <c r="G1135" s="76"/>
    </row>
    <row r="1136" spans="2:7">
      <c r="B1136" s="90"/>
      <c r="C1136" s="90"/>
      <c r="D1136" s="90"/>
      <c r="E1136" s="189"/>
      <c r="F1136" s="76"/>
      <c r="G1136" s="76"/>
    </row>
    <row r="1137" spans="2:7">
      <c r="B1137" s="90"/>
      <c r="C1137" s="90"/>
      <c r="D1137" s="90"/>
      <c r="E1137" s="189"/>
      <c r="F1137" s="76"/>
      <c r="G1137" s="76"/>
    </row>
    <row r="1138" spans="2:7">
      <c r="B1138" s="90"/>
      <c r="C1138" s="90"/>
      <c r="D1138" s="90"/>
      <c r="E1138" s="189"/>
      <c r="F1138" s="76"/>
      <c r="G1138" s="76"/>
    </row>
    <row r="1139" spans="2:7">
      <c r="B1139" s="90"/>
      <c r="C1139" s="90"/>
      <c r="D1139" s="90"/>
      <c r="E1139" s="189"/>
      <c r="F1139" s="76"/>
      <c r="G1139" s="76"/>
    </row>
    <row r="1140" spans="2:7">
      <c r="B1140" s="90"/>
      <c r="C1140" s="90"/>
      <c r="D1140" s="90"/>
      <c r="E1140" s="189"/>
      <c r="F1140" s="76"/>
      <c r="G1140" s="76"/>
    </row>
    <row r="1141" spans="2:7">
      <c r="B1141" s="90"/>
      <c r="C1141" s="90"/>
      <c r="D1141" s="90"/>
      <c r="E1141" s="189"/>
      <c r="F1141" s="76"/>
      <c r="G1141" s="76"/>
    </row>
    <row r="1142" spans="2:7">
      <c r="B1142" s="90"/>
      <c r="C1142" s="90"/>
      <c r="D1142" s="90"/>
      <c r="E1142" s="189"/>
      <c r="F1142" s="76"/>
      <c r="G1142" s="76"/>
    </row>
    <row r="1143" spans="2:7">
      <c r="B1143" s="90"/>
      <c r="C1143" s="90"/>
      <c r="D1143" s="90"/>
      <c r="E1143" s="189"/>
      <c r="F1143" s="76"/>
      <c r="G1143" s="76"/>
    </row>
    <row r="1144" spans="2:7">
      <c r="B1144" s="90"/>
      <c r="C1144" s="90"/>
      <c r="D1144" s="90"/>
      <c r="E1144" s="189"/>
      <c r="F1144" s="76"/>
      <c r="G1144" s="76"/>
    </row>
    <row r="1145" spans="2:7">
      <c r="B1145" s="90"/>
      <c r="C1145" s="90"/>
      <c r="D1145" s="90"/>
      <c r="E1145" s="189"/>
      <c r="F1145" s="76"/>
      <c r="G1145" s="76"/>
    </row>
    <row r="1146" spans="2:7">
      <c r="B1146" s="90"/>
      <c r="C1146" s="90"/>
      <c r="D1146" s="90"/>
      <c r="E1146" s="189"/>
      <c r="F1146" s="76"/>
      <c r="G1146" s="76"/>
    </row>
    <row r="1147" spans="2:7">
      <c r="B1147" s="90"/>
      <c r="C1147" s="90"/>
      <c r="D1147" s="90"/>
      <c r="E1147" s="189"/>
      <c r="F1147" s="76"/>
      <c r="G1147" s="76"/>
    </row>
    <row r="1148" spans="2:7">
      <c r="B1148" s="90"/>
      <c r="C1148" s="90"/>
      <c r="D1148" s="90"/>
      <c r="E1148" s="189"/>
      <c r="F1148" s="76"/>
      <c r="G1148" s="76"/>
    </row>
    <row r="1149" spans="2:7">
      <c r="B1149" s="90"/>
      <c r="C1149" s="90"/>
      <c r="D1149" s="90"/>
      <c r="E1149" s="189"/>
      <c r="F1149" s="76"/>
      <c r="G1149" s="76"/>
    </row>
    <row r="1150" spans="2:7">
      <c r="B1150" s="90"/>
      <c r="C1150" s="90"/>
      <c r="D1150" s="90"/>
      <c r="E1150" s="189"/>
      <c r="F1150" s="76"/>
      <c r="G1150" s="76"/>
    </row>
    <row r="1151" spans="2:7">
      <c r="B1151" s="90"/>
      <c r="C1151" s="90"/>
      <c r="D1151" s="90"/>
      <c r="E1151" s="189"/>
      <c r="F1151" s="76"/>
      <c r="G1151" s="76"/>
    </row>
    <row r="1152" spans="2:7">
      <c r="B1152" s="90"/>
      <c r="C1152" s="90"/>
      <c r="D1152" s="90"/>
      <c r="E1152" s="189"/>
      <c r="F1152" s="76"/>
      <c r="G1152" s="76"/>
    </row>
    <row r="1153" spans="2:7">
      <c r="B1153" s="90"/>
      <c r="C1153" s="90"/>
      <c r="D1153" s="90"/>
      <c r="E1153" s="189"/>
      <c r="F1153" s="76"/>
      <c r="G1153" s="76"/>
    </row>
    <row r="1154" spans="2:7">
      <c r="B1154" s="90"/>
      <c r="C1154" s="90"/>
      <c r="D1154" s="90"/>
      <c r="E1154" s="189"/>
      <c r="F1154" s="76"/>
      <c r="G1154" s="76"/>
    </row>
    <row r="1155" spans="2:7">
      <c r="B1155" s="90"/>
      <c r="C1155" s="90"/>
      <c r="D1155" s="90"/>
      <c r="E1155" s="189"/>
      <c r="F1155" s="76"/>
      <c r="G1155" s="76"/>
    </row>
    <row r="1156" spans="2:7">
      <c r="B1156" s="90"/>
      <c r="C1156" s="90"/>
      <c r="D1156" s="90"/>
      <c r="E1156" s="189"/>
      <c r="F1156" s="76"/>
      <c r="G1156" s="76"/>
    </row>
    <row r="1157" spans="2:7">
      <c r="B1157" s="90"/>
      <c r="C1157" s="90"/>
      <c r="D1157" s="90"/>
      <c r="E1157" s="189"/>
      <c r="F1157" s="76"/>
      <c r="G1157" s="76"/>
    </row>
    <row r="1158" spans="2:7">
      <c r="B1158" s="90"/>
      <c r="C1158" s="90"/>
      <c r="D1158" s="90"/>
      <c r="E1158" s="189"/>
      <c r="F1158" s="76"/>
      <c r="G1158" s="76"/>
    </row>
    <row r="1159" spans="2:7">
      <c r="B1159" s="90"/>
      <c r="C1159" s="90"/>
      <c r="D1159" s="90"/>
      <c r="E1159" s="189"/>
      <c r="F1159" s="76"/>
      <c r="G1159" s="76"/>
    </row>
    <row r="1160" spans="2:7">
      <c r="B1160" s="90"/>
      <c r="C1160" s="90"/>
      <c r="D1160" s="90"/>
      <c r="E1160" s="189"/>
      <c r="F1160" s="76"/>
      <c r="G1160" s="76"/>
    </row>
    <row r="1161" spans="2:7">
      <c r="B1161" s="90"/>
      <c r="C1161" s="90"/>
      <c r="D1161" s="90"/>
      <c r="E1161" s="189"/>
      <c r="F1161" s="76"/>
      <c r="G1161" s="76"/>
    </row>
    <row r="1162" spans="2:7">
      <c r="B1162" s="90"/>
      <c r="C1162" s="90"/>
      <c r="D1162" s="90"/>
      <c r="E1162" s="189"/>
      <c r="F1162" s="76"/>
      <c r="G1162" s="76"/>
    </row>
    <row r="1163" spans="2:7">
      <c r="B1163" s="90"/>
      <c r="C1163" s="90"/>
      <c r="D1163" s="90"/>
      <c r="E1163" s="189"/>
      <c r="F1163" s="76"/>
      <c r="G1163" s="76"/>
    </row>
    <row r="1164" spans="2:7">
      <c r="B1164" s="90"/>
      <c r="C1164" s="90"/>
      <c r="D1164" s="90"/>
      <c r="E1164" s="189"/>
      <c r="F1164" s="76"/>
      <c r="G1164" s="76"/>
    </row>
    <row r="1165" spans="2:7">
      <c r="B1165" s="90"/>
      <c r="C1165" s="90"/>
      <c r="D1165" s="90"/>
      <c r="E1165" s="189"/>
      <c r="F1165" s="76"/>
      <c r="G1165" s="76"/>
    </row>
    <row r="1166" spans="2:7">
      <c r="B1166" s="90"/>
      <c r="C1166" s="90"/>
      <c r="D1166" s="90"/>
      <c r="E1166" s="189"/>
      <c r="F1166" s="76"/>
      <c r="G1166" s="76"/>
    </row>
    <row r="1167" spans="2:7">
      <c r="B1167" s="90"/>
      <c r="C1167" s="90"/>
      <c r="D1167" s="90"/>
      <c r="E1167" s="189"/>
      <c r="F1167" s="76"/>
      <c r="G1167" s="76"/>
    </row>
    <row r="1168" spans="2:7">
      <c r="B1168" s="90"/>
      <c r="C1168" s="90"/>
      <c r="D1168" s="90"/>
      <c r="E1168" s="189"/>
      <c r="F1168" s="76"/>
      <c r="G1168" s="76"/>
    </row>
    <row r="1169" spans="2:7">
      <c r="B1169" s="90"/>
      <c r="C1169" s="90"/>
      <c r="D1169" s="90"/>
      <c r="E1169" s="189"/>
      <c r="F1169" s="76"/>
      <c r="G1169" s="76"/>
    </row>
    <row r="1170" spans="2:7">
      <c r="B1170" s="90"/>
      <c r="C1170" s="90"/>
      <c r="D1170" s="90"/>
      <c r="E1170" s="189"/>
      <c r="F1170" s="76"/>
      <c r="G1170" s="76"/>
    </row>
    <row r="1171" spans="2:7">
      <c r="B1171" s="90"/>
      <c r="C1171" s="90"/>
      <c r="D1171" s="90"/>
      <c r="E1171" s="189"/>
      <c r="F1171" s="76"/>
      <c r="G1171" s="76"/>
    </row>
    <row r="1172" spans="2:7">
      <c r="B1172" s="90"/>
      <c r="C1172" s="90"/>
      <c r="D1172" s="90"/>
      <c r="E1172" s="189"/>
      <c r="F1172" s="76"/>
      <c r="G1172" s="76"/>
    </row>
    <row r="1173" spans="2:7">
      <c r="B1173" s="90"/>
      <c r="C1173" s="90"/>
      <c r="D1173" s="90"/>
      <c r="E1173" s="189"/>
      <c r="F1173" s="76"/>
      <c r="G1173" s="76"/>
    </row>
    <row r="1174" spans="2:7">
      <c r="B1174" s="90"/>
      <c r="C1174" s="90"/>
      <c r="D1174" s="90"/>
      <c r="E1174" s="189"/>
      <c r="F1174" s="76"/>
      <c r="G1174" s="76"/>
    </row>
    <row r="1175" spans="2:7">
      <c r="B1175" s="90"/>
      <c r="C1175" s="90"/>
      <c r="D1175" s="90"/>
      <c r="E1175" s="189"/>
      <c r="F1175" s="76"/>
      <c r="G1175" s="76"/>
    </row>
    <row r="1176" spans="2:7">
      <c r="B1176" s="90"/>
      <c r="C1176" s="90"/>
      <c r="D1176" s="90"/>
      <c r="E1176" s="189"/>
      <c r="F1176" s="76"/>
      <c r="G1176" s="76"/>
    </row>
    <row r="1177" spans="2:7">
      <c r="B1177" s="90"/>
      <c r="C1177" s="90"/>
      <c r="D1177" s="90"/>
      <c r="E1177" s="189"/>
      <c r="F1177" s="76"/>
      <c r="G1177" s="76"/>
    </row>
    <row r="1178" spans="2:7">
      <c r="B1178" s="90"/>
      <c r="C1178" s="90"/>
      <c r="D1178" s="90"/>
      <c r="E1178" s="189"/>
      <c r="F1178" s="76"/>
      <c r="G1178" s="76"/>
    </row>
    <row r="1179" spans="2:7">
      <c r="B1179" s="90"/>
      <c r="C1179" s="90"/>
      <c r="D1179" s="90"/>
      <c r="E1179" s="189"/>
      <c r="F1179" s="76"/>
      <c r="G1179" s="76"/>
    </row>
    <row r="1180" spans="2:7">
      <c r="B1180" s="90"/>
      <c r="C1180" s="90"/>
      <c r="D1180" s="90"/>
      <c r="E1180" s="189"/>
      <c r="F1180" s="76"/>
      <c r="G1180" s="76"/>
    </row>
    <row r="1181" spans="2:7">
      <c r="B1181" s="90"/>
      <c r="C1181" s="90"/>
      <c r="D1181" s="90"/>
      <c r="E1181" s="189"/>
      <c r="F1181" s="76"/>
      <c r="G1181" s="76"/>
    </row>
    <row r="1182" spans="2:7">
      <c r="B1182" s="90"/>
      <c r="C1182" s="90"/>
      <c r="D1182" s="90"/>
      <c r="E1182" s="189"/>
      <c r="F1182" s="76"/>
      <c r="G1182" s="76"/>
    </row>
    <row r="1183" spans="2:7">
      <c r="B1183" s="90"/>
      <c r="C1183" s="90"/>
      <c r="D1183" s="90"/>
      <c r="E1183" s="189"/>
      <c r="F1183" s="76"/>
      <c r="G1183" s="76"/>
    </row>
    <row r="1184" spans="2:7">
      <c r="B1184" s="90"/>
      <c r="C1184" s="90"/>
      <c r="D1184" s="90"/>
      <c r="E1184" s="189"/>
      <c r="F1184" s="76"/>
      <c r="G1184" s="76"/>
    </row>
    <row r="1185" spans="2:7">
      <c r="B1185" s="90"/>
      <c r="C1185" s="90"/>
      <c r="D1185" s="90"/>
      <c r="E1185" s="189"/>
      <c r="F1185" s="76"/>
      <c r="G1185" s="76"/>
    </row>
    <row r="1186" spans="2:7">
      <c r="B1186" s="90"/>
      <c r="C1186" s="90"/>
      <c r="D1186" s="90"/>
      <c r="E1186" s="189"/>
      <c r="F1186" s="76"/>
      <c r="G1186" s="76"/>
    </row>
    <row r="1187" spans="2:7">
      <c r="B1187" s="90"/>
      <c r="C1187" s="90"/>
      <c r="D1187" s="90"/>
      <c r="E1187" s="189"/>
      <c r="F1187" s="76"/>
      <c r="G1187" s="76"/>
    </row>
    <row r="1188" spans="2:7">
      <c r="B1188" s="90"/>
      <c r="C1188" s="90"/>
      <c r="D1188" s="90"/>
      <c r="E1188" s="189"/>
      <c r="F1188" s="76"/>
      <c r="G1188" s="76"/>
    </row>
    <row r="1189" spans="2:7">
      <c r="B1189" s="90"/>
      <c r="C1189" s="90"/>
      <c r="D1189" s="90"/>
      <c r="E1189" s="189"/>
      <c r="F1189" s="76"/>
      <c r="G1189" s="76"/>
    </row>
    <row r="1190" spans="2:7">
      <c r="B1190" s="90"/>
      <c r="C1190" s="90"/>
      <c r="D1190" s="90"/>
      <c r="E1190" s="189"/>
      <c r="F1190" s="76"/>
      <c r="G1190" s="76"/>
    </row>
    <row r="1191" spans="2:7">
      <c r="B1191" s="90"/>
      <c r="C1191" s="90"/>
      <c r="D1191" s="90"/>
      <c r="E1191" s="189"/>
      <c r="F1191" s="76"/>
      <c r="G1191" s="76"/>
    </row>
    <row r="1192" spans="2:7">
      <c r="B1192" s="90"/>
      <c r="C1192" s="90"/>
      <c r="D1192" s="90"/>
      <c r="E1192" s="189"/>
      <c r="F1192" s="76"/>
      <c r="G1192" s="76"/>
    </row>
    <row r="1193" spans="2:7">
      <c r="B1193" s="90"/>
      <c r="C1193" s="90"/>
      <c r="D1193" s="90"/>
      <c r="E1193" s="189"/>
      <c r="F1193" s="76"/>
      <c r="G1193" s="76"/>
    </row>
    <row r="1194" spans="2:7">
      <c r="B1194" s="90"/>
      <c r="C1194" s="90"/>
      <c r="D1194" s="90"/>
      <c r="E1194" s="189"/>
      <c r="F1194" s="76"/>
      <c r="G1194" s="76"/>
    </row>
    <row r="1195" spans="2:7">
      <c r="B1195" s="90"/>
      <c r="C1195" s="90"/>
      <c r="D1195" s="90"/>
      <c r="E1195" s="189"/>
      <c r="F1195" s="76"/>
      <c r="G1195" s="76"/>
    </row>
    <row r="1196" spans="2:7">
      <c r="B1196" s="90"/>
      <c r="C1196" s="90"/>
      <c r="D1196" s="90"/>
      <c r="E1196" s="189"/>
      <c r="F1196" s="76"/>
      <c r="G1196" s="76"/>
    </row>
    <row r="1197" spans="2:7">
      <c r="B1197" s="90"/>
      <c r="C1197" s="90"/>
      <c r="D1197" s="90"/>
      <c r="E1197" s="189"/>
      <c r="G1197" s="76"/>
    </row>
    <row r="1198" spans="2:7">
      <c r="G1198" s="76"/>
    </row>
    <row r="1199" spans="2:7">
      <c r="G1199" s="76"/>
    </row>
    <row r="1200" spans="2:7">
      <c r="G1200" s="76"/>
    </row>
    <row r="1201" spans="7:7">
      <c r="G1201" s="76"/>
    </row>
    <row r="1202" spans="7:7">
      <c r="G1202" s="76"/>
    </row>
    <row r="1203" spans="7:7">
      <c r="G1203" s="76"/>
    </row>
    <row r="1204" spans="7:7">
      <c r="G1204" s="76"/>
    </row>
    <row r="1205" spans="7:7">
      <c r="G1205" s="76"/>
    </row>
    <row r="1206" spans="7:7">
      <c r="G1206" s="76"/>
    </row>
    <row r="1207" spans="7:7">
      <c r="G1207" s="76"/>
    </row>
  </sheetData>
  <sortState ref="A9:AY63">
    <sortCondition ref="D9:D63"/>
    <sortCondition ref="G9:G63"/>
    <sortCondition ref="F9:F63"/>
  </sortState>
  <mergeCells count="25"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</mergeCells>
  <pageMargins left="0.38593749999999999" right="0.7" top="0.75" bottom="0.75" header="0.3" footer="0.3"/>
  <pageSetup paperSize="5" scale="63" fitToHeight="0" orientation="landscape" r:id="rId1"/>
  <rowBreaks count="4" manualBreakCount="4">
    <brk id="53" max="14" man="1"/>
    <brk id="93" max="14" man="1"/>
    <brk id="170" max="14" man="1"/>
    <brk id="2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135"/>
  <sheetViews>
    <sheetView topLeftCell="D1" zoomScale="90" zoomScaleNormal="90" workbookViewId="0">
      <selection activeCell="F4" sqref="F4"/>
    </sheetView>
  </sheetViews>
  <sheetFormatPr defaultColWidth="9.140625" defaultRowHeight="12.75"/>
  <cols>
    <col min="1" max="1" width="9.85546875" style="91" customWidth="1"/>
    <col min="2" max="2" width="8.140625" style="5" bestFit="1" customWidth="1"/>
    <col min="3" max="3" width="10.7109375" style="5" customWidth="1"/>
    <col min="4" max="4" width="7.7109375" style="5" customWidth="1"/>
    <col min="5" max="5" width="55" style="5" customWidth="1"/>
    <col min="6" max="6" width="75" style="5" customWidth="1"/>
    <col min="7" max="7" width="32.7109375" style="5" customWidth="1"/>
    <col min="8" max="8" width="9" style="5" customWidth="1"/>
    <col min="9" max="15" width="7.85546875" style="5" customWidth="1"/>
    <col min="16" max="16" width="3.28515625" style="83" customWidth="1"/>
    <col min="17" max="24" width="7.42578125" style="83" customWidth="1"/>
    <col min="25" max="25" width="3.28515625" style="83" customWidth="1"/>
    <col min="26" max="33" width="8" style="83" customWidth="1"/>
    <col min="34" max="34" width="3.28515625" style="83" customWidth="1"/>
    <col min="35" max="42" width="7.5703125" style="83" customWidth="1"/>
    <col min="43" max="43" width="3.140625" style="5" customWidth="1"/>
    <col min="44" max="51" width="7.140625" style="5" customWidth="1"/>
    <col min="52" max="16384" width="9.140625" style="5"/>
  </cols>
  <sheetData>
    <row r="1" spans="1:53">
      <c r="A1" s="97"/>
      <c r="B1" s="4"/>
      <c r="C1" s="4"/>
      <c r="D1" s="4"/>
      <c r="E1" s="4"/>
      <c r="F1" s="21" t="str">
        <f>+'Measures '!F1</f>
        <v>Measures Affecting Revenue and Tax Administration - 2019 Regular Session</v>
      </c>
      <c r="G1" s="4"/>
      <c r="H1" s="4"/>
      <c r="I1" s="4"/>
      <c r="J1" s="4"/>
      <c r="K1" s="4"/>
      <c r="L1" s="4"/>
      <c r="M1" s="4"/>
      <c r="N1" s="4"/>
      <c r="O1" s="4"/>
    </row>
    <row r="2" spans="1:53">
      <c r="A2" s="97"/>
      <c r="B2" s="4"/>
      <c r="C2" s="4"/>
      <c r="D2" s="4"/>
      <c r="E2" s="4"/>
      <c r="F2" s="21" t="s">
        <v>9</v>
      </c>
      <c r="G2" s="4"/>
      <c r="H2" s="229"/>
      <c r="I2" s="4"/>
      <c r="J2" s="4"/>
      <c r="K2" s="4"/>
      <c r="L2" s="4"/>
      <c r="M2" s="4"/>
      <c r="N2" s="4"/>
      <c r="O2" s="4"/>
    </row>
    <row r="3" spans="1:53">
      <c r="A3" s="97"/>
      <c r="B3" s="4"/>
      <c r="C3" s="4"/>
      <c r="D3" s="4"/>
      <c r="E3" s="4"/>
      <c r="F3" s="21" t="s">
        <v>187</v>
      </c>
      <c r="G3" s="4"/>
      <c r="H3" s="4"/>
      <c r="I3" s="4"/>
      <c r="J3" s="4"/>
      <c r="K3" s="4"/>
      <c r="L3" s="4"/>
      <c r="M3" s="4"/>
      <c r="N3" s="4"/>
      <c r="O3" s="4"/>
    </row>
    <row r="4" spans="1:53">
      <c r="A4" s="32">
        <f>+'Measures '!A4</f>
        <v>43658</v>
      </c>
      <c r="B4" s="72"/>
      <c r="C4" s="72"/>
      <c r="D4" s="72"/>
      <c r="E4" s="67"/>
      <c r="F4" s="55"/>
      <c r="G4" s="72"/>
      <c r="H4" s="72"/>
      <c r="I4" s="72"/>
      <c r="J4" s="72"/>
      <c r="K4" s="72"/>
      <c r="L4" s="72"/>
      <c r="M4" s="72"/>
      <c r="N4" s="72"/>
      <c r="O4" s="72"/>
      <c r="P4" s="75"/>
      <c r="Q4" s="85"/>
      <c r="R4" s="85"/>
      <c r="S4" s="85"/>
      <c r="T4" s="85"/>
      <c r="U4" s="85"/>
      <c r="V4" s="85"/>
      <c r="W4" s="85"/>
      <c r="X4" s="85"/>
      <c r="Y4" s="75"/>
      <c r="Z4" s="85"/>
      <c r="AA4" s="85"/>
      <c r="AB4" s="85"/>
      <c r="AC4" s="85"/>
      <c r="AD4" s="85"/>
      <c r="AE4" s="85"/>
      <c r="AF4" s="85"/>
      <c r="AG4" s="85"/>
      <c r="AH4" s="75"/>
      <c r="AI4" s="85"/>
      <c r="AJ4" s="85"/>
      <c r="AK4" s="85"/>
      <c r="AL4" s="85"/>
      <c r="AM4" s="85"/>
      <c r="AN4" s="85"/>
      <c r="AO4" s="85"/>
      <c r="AP4" s="85"/>
      <c r="AQ4" s="50"/>
      <c r="AR4" s="72"/>
      <c r="AS4" s="72"/>
      <c r="AT4" s="72"/>
      <c r="AU4" s="72"/>
      <c r="AV4" s="72"/>
      <c r="AW4" s="72"/>
      <c r="AX4" s="72"/>
      <c r="AY4" s="72"/>
    </row>
    <row r="5" spans="1:53">
      <c r="A5" s="93"/>
      <c r="B5" s="53"/>
      <c r="C5" s="54"/>
      <c r="D5" s="54"/>
      <c r="E5" s="68"/>
      <c r="F5" s="52"/>
      <c r="G5" s="54"/>
      <c r="H5" s="241" t="str">
        <f>+'Measures '!H5:O5</f>
        <v>FY 19-20</v>
      </c>
      <c r="I5" s="242"/>
      <c r="J5" s="242"/>
      <c r="K5" s="242"/>
      <c r="L5" s="242"/>
      <c r="M5" s="242"/>
      <c r="N5" s="242"/>
      <c r="O5" s="243"/>
      <c r="P5" s="8"/>
      <c r="Q5" s="244" t="str">
        <f>+'Measures '!Q5:X5</f>
        <v>FY 20-21</v>
      </c>
      <c r="R5" s="242"/>
      <c r="S5" s="242"/>
      <c r="T5" s="242"/>
      <c r="U5" s="242"/>
      <c r="V5" s="242"/>
      <c r="W5" s="242"/>
      <c r="X5" s="243"/>
      <c r="Y5" s="107"/>
      <c r="Z5" s="244" t="str">
        <f>+'Measures '!Z5:AG5</f>
        <v>FY 21-22</v>
      </c>
      <c r="AA5" s="242"/>
      <c r="AB5" s="242"/>
      <c r="AC5" s="242"/>
      <c r="AD5" s="242"/>
      <c r="AE5" s="242"/>
      <c r="AF5" s="242"/>
      <c r="AG5" s="243"/>
      <c r="AH5" s="107"/>
      <c r="AI5" s="244" t="str">
        <f>+'Measures '!AI5:AP5</f>
        <v>FY 22-23</v>
      </c>
      <c r="AJ5" s="242"/>
      <c r="AK5" s="242"/>
      <c r="AL5" s="242"/>
      <c r="AM5" s="242"/>
      <c r="AN5" s="242"/>
      <c r="AO5" s="242"/>
      <c r="AP5" s="243"/>
      <c r="AQ5" s="73"/>
      <c r="AR5" s="244" t="str">
        <f>+'Measures '!AR5:AY5</f>
        <v>FY 23-24</v>
      </c>
      <c r="AS5" s="242"/>
      <c r="AT5" s="242"/>
      <c r="AU5" s="242"/>
      <c r="AV5" s="242"/>
      <c r="AW5" s="242"/>
      <c r="AX5" s="242"/>
      <c r="AY5" s="243"/>
    </row>
    <row r="6" spans="1:53">
      <c r="A6" s="27" t="s">
        <v>12</v>
      </c>
      <c r="B6" s="80" t="s">
        <v>10</v>
      </c>
      <c r="C6" s="51"/>
      <c r="D6" s="51"/>
      <c r="E6" s="69"/>
      <c r="F6" s="51"/>
      <c r="G6" s="51"/>
      <c r="H6" s="247" t="s">
        <v>3</v>
      </c>
      <c r="I6" s="246"/>
      <c r="J6" s="245" t="s">
        <v>4</v>
      </c>
      <c r="K6" s="246"/>
      <c r="L6" s="245" t="s">
        <v>15</v>
      </c>
      <c r="M6" s="246"/>
      <c r="N6" s="245" t="s">
        <v>5</v>
      </c>
      <c r="O6" s="246"/>
      <c r="P6" s="70"/>
      <c r="Q6" s="245" t="s">
        <v>3</v>
      </c>
      <c r="R6" s="246"/>
      <c r="S6" s="245" t="s">
        <v>4</v>
      </c>
      <c r="T6" s="246"/>
      <c r="U6" s="245" t="s">
        <v>15</v>
      </c>
      <c r="V6" s="246"/>
      <c r="W6" s="245" t="s">
        <v>5</v>
      </c>
      <c r="X6" s="246"/>
      <c r="Y6" s="70"/>
      <c r="Z6" s="245" t="s">
        <v>3</v>
      </c>
      <c r="AA6" s="246"/>
      <c r="AB6" s="245" t="s">
        <v>4</v>
      </c>
      <c r="AC6" s="246"/>
      <c r="AD6" s="245" t="s">
        <v>15</v>
      </c>
      <c r="AE6" s="246"/>
      <c r="AF6" s="245" t="s">
        <v>5</v>
      </c>
      <c r="AG6" s="246"/>
      <c r="AH6" s="70"/>
      <c r="AI6" s="245" t="s">
        <v>3</v>
      </c>
      <c r="AJ6" s="246"/>
      <c r="AK6" s="245" t="s">
        <v>4</v>
      </c>
      <c r="AL6" s="246"/>
      <c r="AM6" s="245" t="s">
        <v>15</v>
      </c>
      <c r="AN6" s="246"/>
      <c r="AO6" s="245" t="s">
        <v>5</v>
      </c>
      <c r="AP6" s="246"/>
      <c r="AQ6" s="70"/>
      <c r="AR6" s="245" t="s">
        <v>3</v>
      </c>
      <c r="AS6" s="246"/>
      <c r="AT6" s="245" t="s">
        <v>4</v>
      </c>
      <c r="AU6" s="246"/>
      <c r="AV6" s="245" t="s">
        <v>15</v>
      </c>
      <c r="AW6" s="246"/>
      <c r="AX6" s="245" t="s">
        <v>16</v>
      </c>
      <c r="AY6" s="246"/>
    </row>
    <row r="7" spans="1:53">
      <c r="A7" s="94" t="s">
        <v>13</v>
      </c>
      <c r="B7" s="60" t="s">
        <v>11</v>
      </c>
      <c r="C7" s="61" t="s">
        <v>0</v>
      </c>
      <c r="D7" s="61" t="s">
        <v>6</v>
      </c>
      <c r="E7" s="61" t="s">
        <v>14</v>
      </c>
      <c r="F7" s="61" t="s">
        <v>1</v>
      </c>
      <c r="G7" s="61" t="s">
        <v>7</v>
      </c>
      <c r="H7" s="49" t="s">
        <v>2</v>
      </c>
      <c r="I7" s="81" t="s">
        <v>8</v>
      </c>
      <c r="J7" s="81" t="s">
        <v>2</v>
      </c>
      <c r="K7" s="81" t="s">
        <v>8</v>
      </c>
      <c r="L7" s="81" t="s">
        <v>2</v>
      </c>
      <c r="M7" s="81" t="s">
        <v>8</v>
      </c>
      <c r="N7" s="81" t="s">
        <v>2</v>
      </c>
      <c r="O7" s="81" t="s">
        <v>8</v>
      </c>
      <c r="P7" s="86"/>
      <c r="Q7" s="81" t="s">
        <v>2</v>
      </c>
      <c r="R7" s="81" t="s">
        <v>8</v>
      </c>
      <c r="S7" s="81" t="s">
        <v>2</v>
      </c>
      <c r="T7" s="81" t="s">
        <v>8</v>
      </c>
      <c r="U7" s="81" t="s">
        <v>2</v>
      </c>
      <c r="V7" s="81" t="s">
        <v>8</v>
      </c>
      <c r="W7" s="81" t="s">
        <v>2</v>
      </c>
      <c r="X7" s="81" t="s">
        <v>8</v>
      </c>
      <c r="Y7" s="86"/>
      <c r="Z7" s="81" t="s">
        <v>2</v>
      </c>
      <c r="AA7" s="81" t="s">
        <v>8</v>
      </c>
      <c r="AB7" s="81" t="s">
        <v>2</v>
      </c>
      <c r="AC7" s="81" t="s">
        <v>8</v>
      </c>
      <c r="AD7" s="81" t="s">
        <v>2</v>
      </c>
      <c r="AE7" s="81" t="s">
        <v>8</v>
      </c>
      <c r="AF7" s="81" t="s">
        <v>2</v>
      </c>
      <c r="AG7" s="81" t="s">
        <v>8</v>
      </c>
      <c r="AH7" s="86"/>
      <c r="AI7" s="81" t="s">
        <v>2</v>
      </c>
      <c r="AJ7" s="81" t="s">
        <v>8</v>
      </c>
      <c r="AK7" s="81" t="s">
        <v>2</v>
      </c>
      <c r="AL7" s="81" t="s">
        <v>8</v>
      </c>
      <c r="AM7" s="81" t="s">
        <v>2</v>
      </c>
      <c r="AN7" s="81" t="s">
        <v>8</v>
      </c>
      <c r="AO7" s="81" t="s">
        <v>2</v>
      </c>
      <c r="AP7" s="81" t="s">
        <v>8</v>
      </c>
      <c r="AQ7" s="86"/>
      <c r="AR7" s="81" t="s">
        <v>2</v>
      </c>
      <c r="AS7" s="81" t="s">
        <v>17</v>
      </c>
      <c r="AT7" s="81" t="s">
        <v>2</v>
      </c>
      <c r="AU7" s="81" t="s">
        <v>17</v>
      </c>
      <c r="AV7" s="81" t="s">
        <v>2</v>
      </c>
      <c r="AW7" s="81" t="s">
        <v>17</v>
      </c>
      <c r="AX7" s="81" t="s">
        <v>2</v>
      </c>
      <c r="AY7" s="81" t="s">
        <v>17</v>
      </c>
    </row>
    <row r="8" spans="1:53">
      <c r="A8" s="92"/>
      <c r="B8" s="63"/>
      <c r="C8" s="64"/>
      <c r="D8" s="62"/>
      <c r="E8" s="95"/>
      <c r="F8" s="96"/>
      <c r="G8" s="77"/>
      <c r="H8" s="65"/>
      <c r="I8" s="66"/>
      <c r="J8" s="65"/>
      <c r="K8" s="66"/>
      <c r="L8" s="65"/>
      <c r="M8" s="66"/>
      <c r="N8" s="65"/>
      <c r="O8" s="66"/>
      <c r="P8" s="82"/>
      <c r="Q8" s="78"/>
      <c r="R8" s="79"/>
      <c r="S8" s="78"/>
      <c r="T8" s="84"/>
      <c r="U8" s="78"/>
      <c r="V8" s="79"/>
      <c r="W8" s="78"/>
      <c r="X8" s="79"/>
      <c r="Y8" s="82"/>
      <c r="Z8" s="78"/>
      <c r="AA8" s="79"/>
      <c r="AB8" s="78"/>
      <c r="AC8" s="84"/>
      <c r="AD8" s="78"/>
      <c r="AE8" s="79"/>
      <c r="AF8" s="78"/>
      <c r="AG8" s="79"/>
      <c r="AH8" s="82"/>
      <c r="AI8" s="78"/>
      <c r="AJ8" s="79"/>
      <c r="AK8" s="78"/>
      <c r="AL8" s="84"/>
      <c r="AM8" s="78"/>
      <c r="AN8" s="79"/>
      <c r="AO8" s="78"/>
      <c r="AP8" s="79"/>
      <c r="AQ8" s="82"/>
      <c r="AR8" s="65"/>
      <c r="AS8" s="66"/>
      <c r="AT8" s="65"/>
      <c r="AU8" s="71"/>
      <c r="AV8" s="65"/>
      <c r="AW8" s="66"/>
      <c r="AX8" s="65"/>
      <c r="AY8" s="66"/>
    </row>
    <row r="9" spans="1:53" s="74" customFormat="1">
      <c r="A9" s="98"/>
      <c r="B9" s="98"/>
      <c r="C9" s="99"/>
      <c r="D9" s="100"/>
      <c r="E9" s="23"/>
      <c r="F9" s="102"/>
      <c r="G9" s="109"/>
      <c r="H9" s="103"/>
      <c r="I9" s="104"/>
      <c r="J9" s="103"/>
      <c r="K9" s="104"/>
      <c r="L9" s="103"/>
      <c r="M9" s="104"/>
      <c r="N9" s="103"/>
      <c r="O9" s="104"/>
      <c r="P9" s="106"/>
      <c r="Q9" s="103"/>
      <c r="R9" s="106"/>
      <c r="S9" s="103"/>
      <c r="T9" s="104"/>
      <c r="U9" s="103"/>
      <c r="V9" s="104"/>
      <c r="W9" s="103"/>
      <c r="X9" s="104"/>
      <c r="Y9" s="88"/>
      <c r="Z9" s="103"/>
      <c r="AA9" s="104"/>
      <c r="AB9" s="103"/>
      <c r="AC9" s="104"/>
      <c r="AD9" s="103"/>
      <c r="AE9" s="104"/>
      <c r="AF9" s="103"/>
      <c r="AG9" s="104"/>
      <c r="AH9" s="88"/>
      <c r="AI9" s="103"/>
      <c r="AJ9" s="104"/>
      <c r="AK9" s="103"/>
      <c r="AL9" s="104"/>
      <c r="AM9" s="103"/>
      <c r="AN9" s="104"/>
      <c r="AO9" s="103"/>
      <c r="AP9" s="104"/>
      <c r="AQ9" s="105"/>
      <c r="AR9" s="103"/>
      <c r="AS9" s="104"/>
      <c r="AT9" s="103"/>
      <c r="AU9" s="106"/>
      <c r="AV9" s="103"/>
      <c r="AW9" s="104"/>
      <c r="AX9" s="103"/>
      <c r="AY9" s="104"/>
      <c r="AZ9" s="115"/>
    </row>
    <row r="10" spans="1:53" s="74" customFormat="1">
      <c r="A10" s="98" t="s">
        <v>63</v>
      </c>
      <c r="B10" s="98">
        <v>243</v>
      </c>
      <c r="C10" s="99">
        <v>43546</v>
      </c>
      <c r="D10" s="165">
        <v>7123</v>
      </c>
      <c r="E10" s="166" t="s">
        <v>64</v>
      </c>
      <c r="F10" s="167" t="s">
        <v>98</v>
      </c>
      <c r="G10" s="173" t="s">
        <v>46</v>
      </c>
      <c r="H10" s="103">
        <v>0</v>
      </c>
      <c r="I10" s="104">
        <v>0</v>
      </c>
      <c r="J10" s="103">
        <v>0</v>
      </c>
      <c r="K10" s="104">
        <v>0</v>
      </c>
      <c r="L10" s="103">
        <v>-0.5</v>
      </c>
      <c r="M10" s="104">
        <v>0</v>
      </c>
      <c r="N10" s="103">
        <v>-0.5</v>
      </c>
      <c r="O10" s="104">
        <v>0</v>
      </c>
      <c r="P10" s="103"/>
      <c r="Q10" s="103">
        <v>0</v>
      </c>
      <c r="R10" s="106">
        <v>0</v>
      </c>
      <c r="S10" s="103">
        <v>0</v>
      </c>
      <c r="T10" s="104">
        <v>0</v>
      </c>
      <c r="U10" s="103">
        <v>0</v>
      </c>
      <c r="V10" s="104">
        <v>0</v>
      </c>
      <c r="W10" s="103">
        <v>0</v>
      </c>
      <c r="X10" s="104">
        <v>0</v>
      </c>
      <c r="Y10" s="208"/>
      <c r="Z10" s="103">
        <v>0</v>
      </c>
      <c r="AA10" s="104">
        <v>0</v>
      </c>
      <c r="AB10" s="103">
        <v>0</v>
      </c>
      <c r="AC10" s="104">
        <v>0</v>
      </c>
      <c r="AD10" s="103">
        <v>0</v>
      </c>
      <c r="AE10" s="104">
        <v>0</v>
      </c>
      <c r="AF10" s="103">
        <v>0</v>
      </c>
      <c r="AG10" s="104">
        <v>0</v>
      </c>
      <c r="AH10" s="209"/>
      <c r="AI10" s="103">
        <v>0</v>
      </c>
      <c r="AJ10" s="104">
        <v>0</v>
      </c>
      <c r="AK10" s="103">
        <v>0</v>
      </c>
      <c r="AL10" s="104">
        <v>0</v>
      </c>
      <c r="AM10" s="103">
        <v>0</v>
      </c>
      <c r="AN10" s="104">
        <v>0</v>
      </c>
      <c r="AO10" s="103">
        <v>0</v>
      </c>
      <c r="AP10" s="104">
        <v>0</v>
      </c>
      <c r="AQ10" s="223"/>
      <c r="AR10" s="103">
        <v>0</v>
      </c>
      <c r="AS10" s="104">
        <v>0</v>
      </c>
      <c r="AT10" s="103">
        <v>0</v>
      </c>
      <c r="AU10" s="106">
        <v>0</v>
      </c>
      <c r="AV10" s="103">
        <v>0</v>
      </c>
      <c r="AW10" s="104">
        <v>0</v>
      </c>
      <c r="AX10" s="103">
        <v>0</v>
      </c>
      <c r="AY10" s="104">
        <v>0</v>
      </c>
      <c r="AZ10" s="115"/>
    </row>
    <row r="11" spans="1:53" s="74" customFormat="1">
      <c r="A11" s="98"/>
      <c r="B11" s="98"/>
      <c r="C11" s="99"/>
      <c r="D11" s="100"/>
      <c r="E11" s="101"/>
      <c r="F11" s="102"/>
      <c r="G11" s="140" t="s">
        <v>19</v>
      </c>
      <c r="H11" s="141">
        <f>+SUM(H10)</f>
        <v>0</v>
      </c>
      <c r="I11" s="142">
        <f t="shared" ref="I11:O11" si="0">+SUM(I10)</f>
        <v>0</v>
      </c>
      <c r="J11" s="141">
        <f t="shared" si="0"/>
        <v>0</v>
      </c>
      <c r="K11" s="142">
        <f t="shared" si="0"/>
        <v>0</v>
      </c>
      <c r="L11" s="141">
        <f t="shared" si="0"/>
        <v>-0.5</v>
      </c>
      <c r="M11" s="142">
        <f t="shared" si="0"/>
        <v>0</v>
      </c>
      <c r="N11" s="141">
        <f t="shared" si="0"/>
        <v>-0.5</v>
      </c>
      <c r="O11" s="142">
        <f t="shared" si="0"/>
        <v>0</v>
      </c>
      <c r="P11" s="143"/>
      <c r="Q11" s="141">
        <f>+SUM(Q10)</f>
        <v>0</v>
      </c>
      <c r="R11" s="142">
        <f t="shared" ref="R11" si="1">+SUM(R10)</f>
        <v>0</v>
      </c>
      <c r="S11" s="141">
        <f t="shared" ref="S11" si="2">+SUM(S10)</f>
        <v>0</v>
      </c>
      <c r="T11" s="142">
        <f t="shared" ref="T11" si="3">+SUM(T10)</f>
        <v>0</v>
      </c>
      <c r="U11" s="141">
        <f t="shared" ref="U11" si="4">+SUM(U10)</f>
        <v>0</v>
      </c>
      <c r="V11" s="142">
        <f t="shared" ref="V11" si="5">+SUM(V10)</f>
        <v>0</v>
      </c>
      <c r="W11" s="141">
        <f t="shared" ref="W11" si="6">+SUM(W10)</f>
        <v>0</v>
      </c>
      <c r="X11" s="142">
        <f t="shared" ref="X11" si="7">+SUM(X10)</f>
        <v>0</v>
      </c>
      <c r="Y11" s="144"/>
      <c r="Z11" s="141">
        <f>+SUM(Z10)</f>
        <v>0</v>
      </c>
      <c r="AA11" s="142">
        <f t="shared" ref="AA11" si="8">+SUM(AA10)</f>
        <v>0</v>
      </c>
      <c r="AB11" s="141">
        <f t="shared" ref="AB11" si="9">+SUM(AB10)</f>
        <v>0</v>
      </c>
      <c r="AC11" s="142">
        <f t="shared" ref="AC11" si="10">+SUM(AC10)</f>
        <v>0</v>
      </c>
      <c r="AD11" s="141">
        <f t="shared" ref="AD11" si="11">+SUM(AD10)</f>
        <v>0</v>
      </c>
      <c r="AE11" s="142">
        <f t="shared" ref="AE11" si="12">+SUM(AE10)</f>
        <v>0</v>
      </c>
      <c r="AF11" s="141">
        <f t="shared" ref="AF11" si="13">+SUM(AF10)</f>
        <v>0</v>
      </c>
      <c r="AG11" s="142">
        <f t="shared" ref="AG11" si="14">+SUM(AG10)</f>
        <v>0</v>
      </c>
      <c r="AH11" s="144"/>
      <c r="AI11" s="141">
        <f>+SUM(AI10)</f>
        <v>0</v>
      </c>
      <c r="AJ11" s="142">
        <f t="shared" ref="AJ11" si="15">+SUM(AJ10)</f>
        <v>0</v>
      </c>
      <c r="AK11" s="141">
        <f t="shared" ref="AK11" si="16">+SUM(AK10)</f>
        <v>0</v>
      </c>
      <c r="AL11" s="142">
        <f t="shared" ref="AL11" si="17">+SUM(AL10)</f>
        <v>0</v>
      </c>
      <c r="AM11" s="141">
        <f t="shared" ref="AM11" si="18">+SUM(AM10)</f>
        <v>0</v>
      </c>
      <c r="AN11" s="142">
        <f t="shared" ref="AN11" si="19">+SUM(AN10)</f>
        <v>0</v>
      </c>
      <c r="AO11" s="141">
        <f t="shared" ref="AO11" si="20">+SUM(AO10)</f>
        <v>0</v>
      </c>
      <c r="AP11" s="142">
        <f t="shared" ref="AP11" si="21">+SUM(AP10)</f>
        <v>0</v>
      </c>
      <c r="AQ11" s="145"/>
      <c r="AR11" s="141">
        <f>+SUM(AR10)</f>
        <v>0</v>
      </c>
      <c r="AS11" s="142">
        <f t="shared" ref="AS11" si="22">+SUM(AS10)</f>
        <v>0</v>
      </c>
      <c r="AT11" s="141">
        <f t="shared" ref="AT11" si="23">+SUM(AT10)</f>
        <v>0</v>
      </c>
      <c r="AU11" s="142">
        <f t="shared" ref="AU11" si="24">+SUM(AU10)</f>
        <v>0</v>
      </c>
      <c r="AV11" s="141">
        <f t="shared" ref="AV11" si="25">+SUM(AV10)</f>
        <v>0</v>
      </c>
      <c r="AW11" s="142">
        <f t="shared" ref="AW11" si="26">+SUM(AW10)</f>
        <v>0</v>
      </c>
      <c r="AX11" s="141">
        <f t="shared" ref="AX11" si="27">+SUM(AX10)</f>
        <v>0</v>
      </c>
      <c r="AY11" s="142">
        <f t="shared" ref="AY11" si="28">+SUM(AY10)</f>
        <v>0</v>
      </c>
      <c r="AZ11" s="115"/>
    </row>
    <row r="12" spans="1:53" s="74" customFormat="1">
      <c r="A12" s="98"/>
      <c r="B12" s="98"/>
      <c r="C12" s="117"/>
      <c r="D12" s="165"/>
      <c r="E12" s="166"/>
      <c r="F12" s="167"/>
      <c r="G12" s="109"/>
      <c r="H12" s="103"/>
      <c r="I12" s="104"/>
      <c r="J12" s="103"/>
      <c r="K12" s="104"/>
      <c r="L12" s="103"/>
      <c r="M12" s="104"/>
      <c r="N12" s="103"/>
      <c r="O12" s="104"/>
      <c r="P12" s="106"/>
      <c r="Q12" s="103"/>
      <c r="R12" s="106"/>
      <c r="S12" s="103"/>
      <c r="T12" s="104"/>
      <c r="U12" s="103"/>
      <c r="V12" s="104"/>
      <c r="W12" s="103"/>
      <c r="X12" s="104"/>
      <c r="Y12" s="88"/>
      <c r="Z12" s="103"/>
      <c r="AA12" s="104"/>
      <c r="AB12" s="103"/>
      <c r="AC12" s="104"/>
      <c r="AD12" s="103"/>
      <c r="AE12" s="104"/>
      <c r="AF12" s="103"/>
      <c r="AG12" s="104"/>
      <c r="AH12" s="88"/>
      <c r="AI12" s="103"/>
      <c r="AJ12" s="104"/>
      <c r="AK12" s="103"/>
      <c r="AL12" s="104"/>
      <c r="AM12" s="103"/>
      <c r="AN12" s="104"/>
      <c r="AO12" s="103"/>
      <c r="AP12" s="104"/>
      <c r="AQ12" s="88"/>
      <c r="AR12" s="103"/>
      <c r="AS12" s="104"/>
      <c r="AT12" s="103"/>
      <c r="AU12" s="106"/>
      <c r="AV12" s="103"/>
      <c r="AW12" s="104"/>
      <c r="AX12" s="103"/>
      <c r="AY12" s="104"/>
      <c r="AZ12" s="115"/>
    </row>
    <row r="13" spans="1:53" s="169" customFormat="1">
      <c r="A13" s="98" t="s">
        <v>86</v>
      </c>
      <c r="B13" s="98">
        <v>517</v>
      </c>
      <c r="C13" s="117">
        <v>43628</v>
      </c>
      <c r="D13" s="165">
        <v>337</v>
      </c>
      <c r="E13" s="166" t="s">
        <v>149</v>
      </c>
      <c r="F13" s="167" t="s">
        <v>75</v>
      </c>
      <c r="G13" s="216" t="s">
        <v>52</v>
      </c>
      <c r="H13" s="103">
        <v>2.7</v>
      </c>
      <c r="I13" s="104">
        <v>-2.2999999999999998</v>
      </c>
      <c r="J13" s="103">
        <v>0.3</v>
      </c>
      <c r="K13" s="104">
        <v>1.7</v>
      </c>
      <c r="L13" s="103">
        <v>0</v>
      </c>
      <c r="M13" s="104">
        <v>0.2</v>
      </c>
      <c r="N13" s="103">
        <f>+H13+J13+L13</f>
        <v>3</v>
      </c>
      <c r="O13" s="104">
        <f>+I13+K13+M13</f>
        <v>-0.39999999999999986</v>
      </c>
      <c r="P13" s="106"/>
      <c r="Q13" s="103">
        <v>-0.8</v>
      </c>
      <c r="R13" s="106">
        <v>-2.1999999999999997</v>
      </c>
      <c r="S13" s="103">
        <v>0.7</v>
      </c>
      <c r="T13" s="104">
        <v>1.7</v>
      </c>
      <c r="U13" s="103">
        <v>0</v>
      </c>
      <c r="V13" s="104">
        <v>0.2</v>
      </c>
      <c r="W13" s="103">
        <f>+Q13+S13+U13</f>
        <v>-0.10000000000000009</v>
      </c>
      <c r="X13" s="104">
        <f>+R13+T13+V13</f>
        <v>-0.29999999999999977</v>
      </c>
      <c r="Y13" s="88"/>
      <c r="Z13" s="103">
        <v>-0.8</v>
      </c>
      <c r="AA13" s="104">
        <v>-2.1</v>
      </c>
      <c r="AB13" s="103">
        <v>0.7</v>
      </c>
      <c r="AC13" s="104">
        <v>1.6</v>
      </c>
      <c r="AD13" s="103">
        <v>0</v>
      </c>
      <c r="AE13" s="104">
        <v>0.2</v>
      </c>
      <c r="AF13" s="103">
        <f>+Z13+AB13+AD13</f>
        <v>-0.10000000000000009</v>
      </c>
      <c r="AG13" s="104">
        <f>+AA13+AC13+AE13</f>
        <v>-0.3</v>
      </c>
      <c r="AH13" s="88"/>
      <c r="AI13" s="103">
        <v>-1.3</v>
      </c>
      <c r="AJ13" s="104">
        <v>-2.1</v>
      </c>
      <c r="AK13" s="103">
        <v>1.1000000000000001</v>
      </c>
      <c r="AL13" s="104">
        <v>1.6</v>
      </c>
      <c r="AM13" s="103">
        <v>0.1</v>
      </c>
      <c r="AN13" s="104">
        <v>0.2</v>
      </c>
      <c r="AO13" s="103">
        <f>+AI13+AK13+AM13</f>
        <v>-9.999999999999995E-2</v>
      </c>
      <c r="AP13" s="104">
        <f>+AJ13+AL13+AN13</f>
        <v>-0.3</v>
      </c>
      <c r="AQ13" s="88"/>
      <c r="AR13" s="103">
        <v>-2.1</v>
      </c>
      <c r="AS13" s="104">
        <v>-2.1</v>
      </c>
      <c r="AT13" s="103">
        <v>1.6</v>
      </c>
      <c r="AU13" s="106">
        <v>1.6</v>
      </c>
      <c r="AV13" s="103">
        <v>0.2</v>
      </c>
      <c r="AW13" s="104">
        <v>0.2</v>
      </c>
      <c r="AX13" s="103">
        <f>+AR13+AT13+AV13</f>
        <v>-0.3</v>
      </c>
      <c r="AY13" s="104">
        <f>+AS13+AU13+AW13</f>
        <v>-0.3</v>
      </c>
      <c r="AZ13" s="87"/>
    </row>
    <row r="14" spans="1:53" s="74" customFormat="1">
      <c r="A14" s="98" t="s">
        <v>169</v>
      </c>
      <c r="B14" s="98">
        <v>527</v>
      </c>
      <c r="C14" s="117">
        <v>43628</v>
      </c>
      <c r="D14" s="165">
        <v>2502</v>
      </c>
      <c r="E14" s="166" t="s">
        <v>156</v>
      </c>
      <c r="F14" s="167" t="s">
        <v>121</v>
      </c>
      <c r="G14" s="109" t="s">
        <v>52</v>
      </c>
      <c r="H14" s="224">
        <v>0</v>
      </c>
      <c r="I14" s="104">
        <v>0</v>
      </c>
      <c r="J14" s="103">
        <v>0</v>
      </c>
      <c r="K14" s="104">
        <v>0</v>
      </c>
      <c r="L14" s="103">
        <v>0</v>
      </c>
      <c r="M14" s="104">
        <v>0</v>
      </c>
      <c r="N14" s="103">
        <f t="shared" ref="N14:N17" si="29">+H14+J14+L14</f>
        <v>0</v>
      </c>
      <c r="O14" s="104">
        <f t="shared" ref="O14:O17" si="30">+I14+K14+M14</f>
        <v>0</v>
      </c>
      <c r="P14" s="106"/>
      <c r="Q14" s="103">
        <v>0</v>
      </c>
      <c r="R14" s="106">
        <v>0</v>
      </c>
      <c r="S14" s="103">
        <v>0</v>
      </c>
      <c r="T14" s="104">
        <v>0</v>
      </c>
      <c r="U14" s="103">
        <v>0</v>
      </c>
      <c r="V14" s="104">
        <v>0</v>
      </c>
      <c r="W14" s="103">
        <f t="shared" ref="W14:W17" si="31">+Q14+S14+U14</f>
        <v>0</v>
      </c>
      <c r="X14" s="104">
        <f t="shared" ref="X14:X17" si="32">+R14+T14+V14</f>
        <v>0</v>
      </c>
      <c r="Y14" s="88"/>
      <c r="Z14" s="103">
        <v>0</v>
      </c>
      <c r="AA14" s="104">
        <v>0</v>
      </c>
      <c r="AB14" s="103">
        <v>0</v>
      </c>
      <c r="AC14" s="104">
        <v>0</v>
      </c>
      <c r="AD14" s="103">
        <v>0</v>
      </c>
      <c r="AE14" s="104">
        <v>0</v>
      </c>
      <c r="AF14" s="103">
        <f t="shared" ref="AF14:AF17" si="33">+Z14+AB14+AD14</f>
        <v>0</v>
      </c>
      <c r="AG14" s="104">
        <f t="shared" ref="AG14:AG17" si="34">+AA14+AC14+AE14</f>
        <v>0</v>
      </c>
      <c r="AH14" s="88"/>
      <c r="AI14" s="103">
        <v>0</v>
      </c>
      <c r="AJ14" s="104">
        <v>0</v>
      </c>
      <c r="AK14" s="103">
        <v>0</v>
      </c>
      <c r="AL14" s="104">
        <v>0</v>
      </c>
      <c r="AM14" s="103">
        <v>0</v>
      </c>
      <c r="AN14" s="104">
        <v>0</v>
      </c>
      <c r="AO14" s="103">
        <f t="shared" ref="AO14:AO17" si="35">+AI14+AK14+AM14</f>
        <v>0</v>
      </c>
      <c r="AP14" s="104">
        <f t="shared" ref="AP14:AP17" si="36">+AJ14+AL14+AN14</f>
        <v>0</v>
      </c>
      <c r="AQ14" s="88"/>
      <c r="AR14" s="103">
        <v>0</v>
      </c>
      <c r="AS14" s="104">
        <v>0</v>
      </c>
      <c r="AT14" s="103">
        <v>0</v>
      </c>
      <c r="AU14" s="106">
        <v>0</v>
      </c>
      <c r="AV14" s="103">
        <v>0</v>
      </c>
      <c r="AW14" s="104">
        <v>0</v>
      </c>
      <c r="AX14" s="103">
        <f t="shared" ref="AX14:AX17" si="37">+AR14+AT14+AV14</f>
        <v>0</v>
      </c>
      <c r="AY14" s="104">
        <f t="shared" ref="AY14:AY17" si="38">+AS14+AU14+AW14</f>
        <v>0</v>
      </c>
      <c r="AZ14" s="16"/>
      <c r="BA14" s="89"/>
    </row>
    <row r="15" spans="1:53" s="74" customFormat="1">
      <c r="A15" s="98" t="s">
        <v>63</v>
      </c>
      <c r="B15" s="98">
        <v>354</v>
      </c>
      <c r="C15" s="117">
        <v>43560</v>
      </c>
      <c r="D15" s="165">
        <v>7123</v>
      </c>
      <c r="E15" s="170" t="s">
        <v>64</v>
      </c>
      <c r="F15" s="167" t="s">
        <v>163</v>
      </c>
      <c r="G15" s="133" t="s">
        <v>52</v>
      </c>
      <c r="H15" s="103">
        <v>0</v>
      </c>
      <c r="I15" s="104">
        <v>-0.1</v>
      </c>
      <c r="J15" s="103">
        <v>0</v>
      </c>
      <c r="K15" s="104">
        <v>0.1</v>
      </c>
      <c r="L15" s="103">
        <v>0</v>
      </c>
      <c r="M15" s="104">
        <v>0</v>
      </c>
      <c r="N15" s="103">
        <f t="shared" si="29"/>
        <v>0</v>
      </c>
      <c r="O15" s="104">
        <f t="shared" si="30"/>
        <v>0</v>
      </c>
      <c r="P15" s="106"/>
      <c r="Q15" s="103">
        <v>-0.1</v>
      </c>
      <c r="R15" s="106">
        <v>-0.1</v>
      </c>
      <c r="S15" s="103">
        <v>0.1</v>
      </c>
      <c r="T15" s="104">
        <v>0.1</v>
      </c>
      <c r="U15" s="103">
        <v>0</v>
      </c>
      <c r="V15" s="104">
        <v>0</v>
      </c>
      <c r="W15" s="103">
        <f t="shared" si="31"/>
        <v>0</v>
      </c>
      <c r="X15" s="104">
        <f t="shared" si="32"/>
        <v>0</v>
      </c>
      <c r="Y15" s="88"/>
      <c r="Z15" s="103">
        <v>-0.1</v>
      </c>
      <c r="AA15" s="104">
        <v>-0.1</v>
      </c>
      <c r="AB15" s="103">
        <v>0.1</v>
      </c>
      <c r="AC15" s="104">
        <v>0.1</v>
      </c>
      <c r="AD15" s="103">
        <v>0</v>
      </c>
      <c r="AE15" s="104">
        <v>0</v>
      </c>
      <c r="AF15" s="103">
        <f t="shared" si="33"/>
        <v>0</v>
      </c>
      <c r="AG15" s="104">
        <f t="shared" si="34"/>
        <v>0</v>
      </c>
      <c r="AH15" s="88"/>
      <c r="AI15" s="103">
        <v>-0.1</v>
      </c>
      <c r="AJ15" s="104">
        <v>-0.1</v>
      </c>
      <c r="AK15" s="103">
        <v>0.1</v>
      </c>
      <c r="AL15" s="104">
        <v>0.1</v>
      </c>
      <c r="AM15" s="103">
        <v>0</v>
      </c>
      <c r="AN15" s="104">
        <v>0</v>
      </c>
      <c r="AO15" s="103">
        <f t="shared" si="35"/>
        <v>0</v>
      </c>
      <c r="AP15" s="104">
        <f t="shared" si="36"/>
        <v>0</v>
      </c>
      <c r="AQ15" s="88"/>
      <c r="AR15" s="103">
        <v>-0.1</v>
      </c>
      <c r="AS15" s="104">
        <v>-0.1</v>
      </c>
      <c r="AT15" s="103">
        <v>0.1</v>
      </c>
      <c r="AU15" s="106">
        <v>0.1</v>
      </c>
      <c r="AV15" s="103">
        <v>0</v>
      </c>
      <c r="AW15" s="104">
        <v>0</v>
      </c>
      <c r="AX15" s="103">
        <f t="shared" si="37"/>
        <v>0</v>
      </c>
      <c r="AY15" s="104">
        <f t="shared" si="38"/>
        <v>0</v>
      </c>
      <c r="AZ15" s="16"/>
      <c r="BA15" s="89"/>
    </row>
    <row r="16" spans="1:53" s="90" customFormat="1">
      <c r="A16" s="98" t="s">
        <v>63</v>
      </c>
      <c r="B16" s="98">
        <v>358</v>
      </c>
      <c r="C16" s="117">
        <v>43560</v>
      </c>
      <c r="D16" s="165">
        <v>7123</v>
      </c>
      <c r="E16" s="170" t="s">
        <v>64</v>
      </c>
      <c r="F16" s="167" t="s">
        <v>164</v>
      </c>
      <c r="G16" s="109" t="s">
        <v>52</v>
      </c>
      <c r="H16" s="103">
        <v>-0.8</v>
      </c>
      <c r="I16" s="104">
        <v>-1.9</v>
      </c>
      <c r="J16" s="103">
        <v>0.7</v>
      </c>
      <c r="K16" s="104">
        <v>1.7</v>
      </c>
      <c r="L16" s="103">
        <v>0</v>
      </c>
      <c r="M16" s="104">
        <v>0</v>
      </c>
      <c r="N16" s="103">
        <f t="shared" si="29"/>
        <v>-0.10000000000000009</v>
      </c>
      <c r="O16" s="104">
        <f t="shared" si="30"/>
        <v>-0.19999999999999996</v>
      </c>
      <c r="P16" s="106"/>
      <c r="Q16" s="103">
        <v>-1.9</v>
      </c>
      <c r="R16" s="106">
        <v>-1.9</v>
      </c>
      <c r="S16" s="103">
        <v>1.7</v>
      </c>
      <c r="T16" s="104">
        <v>1.7</v>
      </c>
      <c r="U16" s="103">
        <v>0</v>
      </c>
      <c r="V16" s="104">
        <v>0</v>
      </c>
      <c r="W16" s="103">
        <f t="shared" si="31"/>
        <v>-0.19999999999999996</v>
      </c>
      <c r="X16" s="104">
        <f t="shared" si="32"/>
        <v>-0.19999999999999996</v>
      </c>
      <c r="Y16" s="88"/>
      <c r="Z16" s="103">
        <v>-1.9</v>
      </c>
      <c r="AA16" s="106">
        <v>-1.9</v>
      </c>
      <c r="AB16" s="103">
        <v>1.7</v>
      </c>
      <c r="AC16" s="104">
        <v>1.7</v>
      </c>
      <c r="AD16" s="103">
        <v>0</v>
      </c>
      <c r="AE16" s="104">
        <v>0</v>
      </c>
      <c r="AF16" s="103">
        <f t="shared" si="33"/>
        <v>-0.19999999999999996</v>
      </c>
      <c r="AG16" s="104">
        <f t="shared" si="34"/>
        <v>-0.19999999999999996</v>
      </c>
      <c r="AH16" s="88"/>
      <c r="AI16" s="103">
        <v>-1.9</v>
      </c>
      <c r="AJ16" s="106">
        <v>-1.9</v>
      </c>
      <c r="AK16" s="103">
        <v>1.7</v>
      </c>
      <c r="AL16" s="104">
        <v>1.7</v>
      </c>
      <c r="AM16" s="103">
        <v>0</v>
      </c>
      <c r="AN16" s="104">
        <v>0</v>
      </c>
      <c r="AO16" s="103">
        <f t="shared" si="35"/>
        <v>-0.19999999999999996</v>
      </c>
      <c r="AP16" s="104">
        <f t="shared" si="36"/>
        <v>-0.19999999999999996</v>
      </c>
      <c r="AQ16" s="88"/>
      <c r="AR16" s="103">
        <v>-1.9</v>
      </c>
      <c r="AS16" s="106">
        <v>-1.9</v>
      </c>
      <c r="AT16" s="103">
        <v>1.7</v>
      </c>
      <c r="AU16" s="104">
        <v>1.7</v>
      </c>
      <c r="AV16" s="103">
        <v>0</v>
      </c>
      <c r="AW16" s="104">
        <v>0</v>
      </c>
      <c r="AX16" s="103">
        <f t="shared" si="37"/>
        <v>-0.19999999999999996</v>
      </c>
      <c r="AY16" s="104">
        <f t="shared" si="38"/>
        <v>-0.19999999999999996</v>
      </c>
      <c r="AZ16" s="87"/>
    </row>
    <row r="17" spans="1:53" s="74" customFormat="1">
      <c r="A17" s="98" t="s">
        <v>63</v>
      </c>
      <c r="B17" s="98">
        <v>356</v>
      </c>
      <c r="C17" s="117">
        <v>43560</v>
      </c>
      <c r="D17" s="165">
        <v>7123</v>
      </c>
      <c r="E17" s="170" t="s">
        <v>64</v>
      </c>
      <c r="F17" s="167" t="s">
        <v>100</v>
      </c>
      <c r="G17" s="134" t="s">
        <v>52</v>
      </c>
      <c r="H17" s="103">
        <v>0</v>
      </c>
      <c r="I17" s="104">
        <v>0</v>
      </c>
      <c r="J17" s="103">
        <v>-0.7</v>
      </c>
      <c r="K17" s="104">
        <v>-1.7</v>
      </c>
      <c r="L17" s="103">
        <v>0</v>
      </c>
      <c r="M17" s="104">
        <v>0</v>
      </c>
      <c r="N17" s="103">
        <f t="shared" si="29"/>
        <v>-0.7</v>
      </c>
      <c r="O17" s="104">
        <f t="shared" si="30"/>
        <v>-1.7</v>
      </c>
      <c r="P17" s="106"/>
      <c r="Q17" s="103">
        <v>0</v>
      </c>
      <c r="R17" s="106">
        <v>0</v>
      </c>
      <c r="S17" s="103">
        <v>-1.7</v>
      </c>
      <c r="T17" s="104">
        <v>-1.7</v>
      </c>
      <c r="U17" s="103">
        <v>0</v>
      </c>
      <c r="V17" s="104">
        <v>0</v>
      </c>
      <c r="W17" s="103">
        <f t="shared" si="31"/>
        <v>-1.7</v>
      </c>
      <c r="X17" s="104">
        <f t="shared" si="32"/>
        <v>-1.7</v>
      </c>
      <c r="Y17" s="88"/>
      <c r="Z17" s="103">
        <v>0</v>
      </c>
      <c r="AA17" s="104">
        <v>0</v>
      </c>
      <c r="AB17" s="103">
        <v>-1.7</v>
      </c>
      <c r="AC17" s="104">
        <v>-1.7</v>
      </c>
      <c r="AD17" s="103">
        <v>0</v>
      </c>
      <c r="AE17" s="104">
        <v>0</v>
      </c>
      <c r="AF17" s="103">
        <f t="shared" si="33"/>
        <v>-1.7</v>
      </c>
      <c r="AG17" s="104">
        <f t="shared" si="34"/>
        <v>-1.7</v>
      </c>
      <c r="AH17" s="88"/>
      <c r="AI17" s="103">
        <v>0</v>
      </c>
      <c r="AJ17" s="104">
        <v>0</v>
      </c>
      <c r="AK17" s="103">
        <v>-1.7</v>
      </c>
      <c r="AL17" s="104">
        <v>-1.7</v>
      </c>
      <c r="AM17" s="103">
        <v>0</v>
      </c>
      <c r="AN17" s="104">
        <v>0</v>
      </c>
      <c r="AO17" s="103">
        <f t="shared" si="35"/>
        <v>-1.7</v>
      </c>
      <c r="AP17" s="104">
        <f t="shared" si="36"/>
        <v>-1.7</v>
      </c>
      <c r="AQ17" s="88"/>
      <c r="AR17" s="103">
        <v>0</v>
      </c>
      <c r="AS17" s="104">
        <v>0</v>
      </c>
      <c r="AT17" s="103">
        <v>-1.7</v>
      </c>
      <c r="AU17" s="106">
        <v>-1.7</v>
      </c>
      <c r="AV17" s="103">
        <v>0</v>
      </c>
      <c r="AW17" s="104">
        <v>0</v>
      </c>
      <c r="AX17" s="103">
        <f t="shared" si="37"/>
        <v>-1.7</v>
      </c>
      <c r="AY17" s="104">
        <f t="shared" si="38"/>
        <v>-1.7</v>
      </c>
      <c r="AZ17" s="87"/>
      <c r="BA17" s="90"/>
    </row>
    <row r="18" spans="1:53" s="74" customFormat="1">
      <c r="A18" s="98"/>
      <c r="B18" s="98"/>
      <c r="C18" s="99"/>
      <c r="D18" s="100"/>
      <c r="E18" s="101"/>
      <c r="F18" s="102"/>
      <c r="G18" s="140" t="s">
        <v>19</v>
      </c>
      <c r="H18" s="141">
        <f>+SUM(H13:H17)</f>
        <v>1.9000000000000001</v>
      </c>
      <c r="I18" s="142">
        <f>+SUM(I13:I17)</f>
        <v>-4.3</v>
      </c>
      <c r="J18" s="141">
        <f t="shared" ref="J18:M18" si="39">+SUM(J13:J17)</f>
        <v>0.30000000000000004</v>
      </c>
      <c r="K18" s="142">
        <f t="shared" si="39"/>
        <v>1.8</v>
      </c>
      <c r="L18" s="141">
        <f t="shared" si="39"/>
        <v>0</v>
      </c>
      <c r="M18" s="142">
        <f t="shared" si="39"/>
        <v>0.2</v>
      </c>
      <c r="N18" s="141">
        <f>+SUM(N13:N17)</f>
        <v>2.2000000000000002</v>
      </c>
      <c r="O18" s="142">
        <f>+SUM(O13:O17)</f>
        <v>-2.2999999999999998</v>
      </c>
      <c r="P18" s="143"/>
      <c r="Q18" s="141">
        <f>+SUM(Q13:Q17)</f>
        <v>-2.8</v>
      </c>
      <c r="R18" s="142">
        <f t="shared" ref="R18" si="40">+SUM(R13:R17)</f>
        <v>-4.1999999999999993</v>
      </c>
      <c r="S18" s="141">
        <f t="shared" ref="S18" si="41">+SUM(S13:S17)</f>
        <v>0.8</v>
      </c>
      <c r="T18" s="142">
        <f t="shared" ref="T18" si="42">+SUM(T13:T17)</f>
        <v>1.8</v>
      </c>
      <c r="U18" s="141">
        <f t="shared" ref="U18" si="43">+SUM(U13:U17)</f>
        <v>0</v>
      </c>
      <c r="V18" s="142">
        <f t="shared" ref="V18" si="44">+SUM(V13:V17)</f>
        <v>0.2</v>
      </c>
      <c r="W18" s="141">
        <f t="shared" ref="W18" si="45">+SUM(W13:W17)</f>
        <v>-2</v>
      </c>
      <c r="X18" s="142">
        <f t="shared" ref="X18" si="46">+SUM(X13:X17)</f>
        <v>-2.1999999999999997</v>
      </c>
      <c r="Y18" s="144"/>
      <c r="Z18" s="141">
        <f>+SUM(Z13:Z17)</f>
        <v>-2.8</v>
      </c>
      <c r="AA18" s="142">
        <f t="shared" ref="AA18" si="47">+SUM(AA13:AA17)</f>
        <v>-4.0999999999999996</v>
      </c>
      <c r="AB18" s="141">
        <f t="shared" ref="AB18" si="48">+SUM(AB13:AB17)</f>
        <v>0.8</v>
      </c>
      <c r="AC18" s="142">
        <f t="shared" ref="AC18" si="49">+SUM(AC13:AC17)</f>
        <v>1.7000000000000004</v>
      </c>
      <c r="AD18" s="141">
        <f t="shared" ref="AD18" si="50">+SUM(AD13:AD17)</f>
        <v>0</v>
      </c>
      <c r="AE18" s="142">
        <f t="shared" ref="AE18" si="51">+SUM(AE13:AE17)</f>
        <v>0.2</v>
      </c>
      <c r="AF18" s="141">
        <f t="shared" ref="AF18" si="52">+SUM(AF13:AF17)</f>
        <v>-2</v>
      </c>
      <c r="AG18" s="142">
        <f t="shared" ref="AG18" si="53">+SUM(AG13:AG17)</f>
        <v>-2.1999999999999997</v>
      </c>
      <c r="AH18" s="144"/>
      <c r="AI18" s="141">
        <f>+SUM(AI13:AI17)</f>
        <v>-3.3</v>
      </c>
      <c r="AJ18" s="142">
        <f t="shared" ref="AJ18" si="54">+SUM(AJ13:AJ17)</f>
        <v>-4.0999999999999996</v>
      </c>
      <c r="AK18" s="141">
        <f t="shared" ref="AK18" si="55">+SUM(AK13:AK17)</f>
        <v>1.2000000000000004</v>
      </c>
      <c r="AL18" s="142">
        <f t="shared" ref="AL18" si="56">+SUM(AL13:AL17)</f>
        <v>1.7000000000000004</v>
      </c>
      <c r="AM18" s="141">
        <f t="shared" ref="AM18" si="57">+SUM(AM13:AM17)</f>
        <v>0.1</v>
      </c>
      <c r="AN18" s="142">
        <f t="shared" ref="AN18" si="58">+SUM(AN13:AN17)</f>
        <v>0.2</v>
      </c>
      <c r="AO18" s="141">
        <f t="shared" ref="AO18" si="59">+SUM(AO13:AO17)</f>
        <v>-2</v>
      </c>
      <c r="AP18" s="142">
        <f t="shared" ref="AP18" si="60">+SUM(AP13:AP17)</f>
        <v>-2.1999999999999997</v>
      </c>
      <c r="AQ18" s="145"/>
      <c r="AR18" s="141">
        <f>+SUM(AR13:AR17)</f>
        <v>-4.0999999999999996</v>
      </c>
      <c r="AS18" s="142">
        <f t="shared" ref="AS18" si="61">+SUM(AS13:AS17)</f>
        <v>-4.0999999999999996</v>
      </c>
      <c r="AT18" s="141">
        <f t="shared" ref="AT18" si="62">+SUM(AT13:AT17)</f>
        <v>1.7000000000000004</v>
      </c>
      <c r="AU18" s="142">
        <f t="shared" ref="AU18" si="63">+SUM(AU13:AU17)</f>
        <v>1.7000000000000004</v>
      </c>
      <c r="AV18" s="141">
        <f t="shared" ref="AV18" si="64">+SUM(AV13:AV17)</f>
        <v>0.2</v>
      </c>
      <c r="AW18" s="142">
        <f t="shared" ref="AW18" si="65">+SUM(AW13:AW17)</f>
        <v>0.2</v>
      </c>
      <c r="AX18" s="141">
        <f t="shared" ref="AX18" si="66">+SUM(AX13:AX17)</f>
        <v>-2.1999999999999997</v>
      </c>
      <c r="AY18" s="142">
        <f t="shared" ref="AY18" si="67">+SUM(AY13:AY17)</f>
        <v>-2.1999999999999997</v>
      </c>
      <c r="AZ18" s="115"/>
    </row>
    <row r="19" spans="1:53" s="74" customFormat="1">
      <c r="A19" s="98"/>
      <c r="B19" s="98"/>
      <c r="C19" s="117"/>
      <c r="D19" s="165"/>
      <c r="E19" s="170"/>
      <c r="F19" s="167"/>
      <c r="G19" s="109"/>
      <c r="H19" s="103"/>
      <c r="I19" s="104"/>
      <c r="J19" s="103"/>
      <c r="K19" s="104"/>
      <c r="L19" s="103"/>
      <c r="M19" s="104"/>
      <c r="N19" s="103"/>
      <c r="O19" s="104"/>
      <c r="P19" s="106"/>
      <c r="Q19" s="103"/>
      <c r="R19" s="106"/>
      <c r="S19" s="103"/>
      <c r="T19" s="104"/>
      <c r="U19" s="103"/>
      <c r="V19" s="104"/>
      <c r="W19" s="103"/>
      <c r="X19" s="104"/>
      <c r="Y19" s="88"/>
      <c r="Z19" s="103"/>
      <c r="AA19" s="104"/>
      <c r="AB19" s="103"/>
      <c r="AC19" s="104"/>
      <c r="AD19" s="103"/>
      <c r="AE19" s="104"/>
      <c r="AF19" s="103"/>
      <c r="AG19" s="104"/>
      <c r="AH19" s="88"/>
      <c r="AI19" s="103"/>
      <c r="AJ19" s="104"/>
      <c r="AK19" s="103"/>
      <c r="AL19" s="104"/>
      <c r="AM19" s="103"/>
      <c r="AN19" s="104"/>
      <c r="AO19" s="103"/>
      <c r="AP19" s="104"/>
      <c r="AQ19" s="88"/>
      <c r="AR19" s="103"/>
      <c r="AS19" s="104"/>
      <c r="AT19" s="103"/>
      <c r="AU19" s="106"/>
      <c r="AV19" s="103"/>
      <c r="AW19" s="104"/>
      <c r="AX19" s="103"/>
      <c r="AY19" s="104"/>
      <c r="AZ19" s="87"/>
      <c r="BA19" s="90"/>
    </row>
    <row r="20" spans="1:53" s="74" customFormat="1">
      <c r="A20" s="98" t="s">
        <v>170</v>
      </c>
      <c r="B20" s="98">
        <v>287</v>
      </c>
      <c r="C20" s="117">
        <v>43553</v>
      </c>
      <c r="D20" s="165">
        <v>1000</v>
      </c>
      <c r="E20" s="170" t="s">
        <v>138</v>
      </c>
      <c r="F20" s="167" t="s">
        <v>62</v>
      </c>
      <c r="G20" s="216" t="s">
        <v>168</v>
      </c>
      <c r="H20" s="103">
        <v>0</v>
      </c>
      <c r="I20" s="104">
        <v>0</v>
      </c>
      <c r="J20" s="103">
        <v>0</v>
      </c>
      <c r="K20" s="104">
        <v>0</v>
      </c>
      <c r="L20" s="103" t="s">
        <v>27</v>
      </c>
      <c r="M20" s="104" t="s">
        <v>27</v>
      </c>
      <c r="N20" s="103" t="s">
        <v>27</v>
      </c>
      <c r="O20" s="104" t="s">
        <v>27</v>
      </c>
      <c r="P20" s="106"/>
      <c r="Q20" s="103">
        <v>0</v>
      </c>
      <c r="R20" s="106">
        <v>0</v>
      </c>
      <c r="S20" s="103">
        <v>0</v>
      </c>
      <c r="T20" s="104">
        <v>0</v>
      </c>
      <c r="U20" s="103" t="s">
        <v>27</v>
      </c>
      <c r="V20" s="104" t="s">
        <v>27</v>
      </c>
      <c r="W20" s="103" t="s">
        <v>27</v>
      </c>
      <c r="X20" s="104" t="s">
        <v>27</v>
      </c>
      <c r="Y20" s="88"/>
      <c r="Z20" s="103">
        <v>0</v>
      </c>
      <c r="AA20" s="104">
        <v>0</v>
      </c>
      <c r="AB20" s="103">
        <v>0</v>
      </c>
      <c r="AC20" s="104">
        <v>0</v>
      </c>
      <c r="AD20" s="103" t="s">
        <v>27</v>
      </c>
      <c r="AE20" s="104" t="s">
        <v>27</v>
      </c>
      <c r="AF20" s="103" t="s">
        <v>27</v>
      </c>
      <c r="AG20" s="104" t="s">
        <v>27</v>
      </c>
      <c r="AH20" s="88"/>
      <c r="AI20" s="103">
        <v>0</v>
      </c>
      <c r="AJ20" s="104">
        <v>0</v>
      </c>
      <c r="AK20" s="103">
        <v>0</v>
      </c>
      <c r="AL20" s="104">
        <v>0</v>
      </c>
      <c r="AM20" s="103" t="s">
        <v>27</v>
      </c>
      <c r="AN20" s="104" t="s">
        <v>27</v>
      </c>
      <c r="AO20" s="103" t="s">
        <v>27</v>
      </c>
      <c r="AP20" s="104" t="s">
        <v>27</v>
      </c>
      <c r="AQ20" s="88"/>
      <c r="AR20" s="103">
        <v>0</v>
      </c>
      <c r="AS20" s="104">
        <v>0</v>
      </c>
      <c r="AT20" s="103">
        <v>0</v>
      </c>
      <c r="AU20" s="106">
        <v>0</v>
      </c>
      <c r="AV20" s="103" t="s">
        <v>27</v>
      </c>
      <c r="AW20" s="104" t="s">
        <v>27</v>
      </c>
      <c r="AX20" s="103" t="s">
        <v>27</v>
      </c>
      <c r="AY20" s="104" t="s">
        <v>27</v>
      </c>
      <c r="AZ20" s="115"/>
    </row>
    <row r="21" spans="1:53" s="74" customFormat="1">
      <c r="A21" s="98"/>
      <c r="B21" s="98"/>
      <c r="C21" s="99"/>
      <c r="D21" s="100"/>
      <c r="E21" s="101"/>
      <c r="F21" s="102"/>
      <c r="G21" s="140" t="s">
        <v>19</v>
      </c>
      <c r="H21" s="141">
        <f>+SUM(H20)</f>
        <v>0</v>
      </c>
      <c r="I21" s="142">
        <f t="shared" ref="I21:O21" si="68">+SUM(I20)</f>
        <v>0</v>
      </c>
      <c r="J21" s="141">
        <f t="shared" si="68"/>
        <v>0</v>
      </c>
      <c r="K21" s="142">
        <f t="shared" si="68"/>
        <v>0</v>
      </c>
      <c r="L21" s="141">
        <f t="shared" si="68"/>
        <v>0</v>
      </c>
      <c r="M21" s="142">
        <f t="shared" si="68"/>
        <v>0</v>
      </c>
      <c r="N21" s="141">
        <f t="shared" si="68"/>
        <v>0</v>
      </c>
      <c r="O21" s="142">
        <f t="shared" si="68"/>
        <v>0</v>
      </c>
      <c r="P21" s="143"/>
      <c r="Q21" s="141">
        <f>+SUM(Q20)</f>
        <v>0</v>
      </c>
      <c r="R21" s="142">
        <f t="shared" ref="R21" si="69">+SUM(R20)</f>
        <v>0</v>
      </c>
      <c r="S21" s="141">
        <f t="shared" ref="S21" si="70">+SUM(S20)</f>
        <v>0</v>
      </c>
      <c r="T21" s="142">
        <f t="shared" ref="T21" si="71">+SUM(T20)</f>
        <v>0</v>
      </c>
      <c r="U21" s="141">
        <f t="shared" ref="U21" si="72">+SUM(U20)</f>
        <v>0</v>
      </c>
      <c r="V21" s="142">
        <f t="shared" ref="V21" si="73">+SUM(V20)</f>
        <v>0</v>
      </c>
      <c r="W21" s="141">
        <f t="shared" ref="W21" si="74">+SUM(W20)</f>
        <v>0</v>
      </c>
      <c r="X21" s="142">
        <f t="shared" ref="X21" si="75">+SUM(X20)</f>
        <v>0</v>
      </c>
      <c r="Y21" s="144"/>
      <c r="Z21" s="141">
        <f>+SUM(Z20)</f>
        <v>0</v>
      </c>
      <c r="AA21" s="142">
        <f t="shared" ref="AA21" si="76">+SUM(AA20)</f>
        <v>0</v>
      </c>
      <c r="AB21" s="141">
        <f t="shared" ref="AB21" si="77">+SUM(AB20)</f>
        <v>0</v>
      </c>
      <c r="AC21" s="142">
        <f t="shared" ref="AC21" si="78">+SUM(AC20)</f>
        <v>0</v>
      </c>
      <c r="AD21" s="141">
        <f t="shared" ref="AD21" si="79">+SUM(AD20)</f>
        <v>0</v>
      </c>
      <c r="AE21" s="142">
        <f t="shared" ref="AE21" si="80">+SUM(AE20)</f>
        <v>0</v>
      </c>
      <c r="AF21" s="141">
        <f t="shared" ref="AF21" si="81">+SUM(AF20)</f>
        <v>0</v>
      </c>
      <c r="AG21" s="142">
        <f t="shared" ref="AG21" si="82">+SUM(AG20)</f>
        <v>0</v>
      </c>
      <c r="AH21" s="144"/>
      <c r="AI21" s="141">
        <f>+SUM(AI20)</f>
        <v>0</v>
      </c>
      <c r="AJ21" s="142">
        <f t="shared" ref="AJ21" si="83">+SUM(AJ20)</f>
        <v>0</v>
      </c>
      <c r="AK21" s="141">
        <f t="shared" ref="AK21" si="84">+SUM(AK20)</f>
        <v>0</v>
      </c>
      <c r="AL21" s="142">
        <f t="shared" ref="AL21" si="85">+SUM(AL20)</f>
        <v>0</v>
      </c>
      <c r="AM21" s="141">
        <f t="shared" ref="AM21" si="86">+SUM(AM20)</f>
        <v>0</v>
      </c>
      <c r="AN21" s="142">
        <f t="shared" ref="AN21" si="87">+SUM(AN20)</f>
        <v>0</v>
      </c>
      <c r="AO21" s="141">
        <f t="shared" ref="AO21" si="88">+SUM(AO20)</f>
        <v>0</v>
      </c>
      <c r="AP21" s="142">
        <f t="shared" ref="AP21" si="89">+SUM(AP20)</f>
        <v>0</v>
      </c>
      <c r="AQ21" s="145"/>
      <c r="AR21" s="141">
        <f>+SUM(AR20)</f>
        <v>0</v>
      </c>
      <c r="AS21" s="142">
        <f t="shared" ref="AS21" si="90">+SUM(AS20)</f>
        <v>0</v>
      </c>
      <c r="AT21" s="141">
        <f t="shared" ref="AT21" si="91">+SUM(AT20)</f>
        <v>0</v>
      </c>
      <c r="AU21" s="142">
        <f t="shared" ref="AU21" si="92">+SUM(AU20)</f>
        <v>0</v>
      </c>
      <c r="AV21" s="141">
        <f t="shared" ref="AV21" si="93">+SUM(AV20)</f>
        <v>0</v>
      </c>
      <c r="AW21" s="142">
        <f t="shared" ref="AW21" si="94">+SUM(AW20)</f>
        <v>0</v>
      </c>
      <c r="AX21" s="141">
        <f t="shared" ref="AX21" si="95">+SUM(AX20)</f>
        <v>0</v>
      </c>
      <c r="AY21" s="142">
        <f t="shared" ref="AY21" si="96">+SUM(AY20)</f>
        <v>0</v>
      </c>
      <c r="AZ21" s="115"/>
    </row>
    <row r="22" spans="1:53" s="74" customFormat="1">
      <c r="A22" s="98"/>
      <c r="B22" s="98"/>
      <c r="C22" s="117"/>
      <c r="D22" s="100"/>
      <c r="E22" s="23"/>
      <c r="F22" s="102"/>
      <c r="G22" s="140"/>
      <c r="H22" s="141"/>
      <c r="I22" s="142"/>
      <c r="J22" s="141"/>
      <c r="K22" s="142"/>
      <c r="L22" s="141"/>
      <c r="M22" s="142"/>
      <c r="N22" s="141"/>
      <c r="O22" s="142"/>
      <c r="P22" s="143"/>
      <c r="Q22" s="141"/>
      <c r="R22" s="143"/>
      <c r="S22" s="141"/>
      <c r="T22" s="142"/>
      <c r="U22" s="141"/>
      <c r="V22" s="142"/>
      <c r="W22" s="141"/>
      <c r="X22" s="142"/>
      <c r="Y22" s="144"/>
      <c r="Z22" s="141"/>
      <c r="AA22" s="142"/>
      <c r="AB22" s="141"/>
      <c r="AC22" s="142"/>
      <c r="AD22" s="141"/>
      <c r="AE22" s="142"/>
      <c r="AF22" s="141"/>
      <c r="AG22" s="142"/>
      <c r="AH22" s="144"/>
      <c r="AI22" s="141"/>
      <c r="AJ22" s="142"/>
      <c r="AK22" s="141"/>
      <c r="AL22" s="142"/>
      <c r="AM22" s="141"/>
      <c r="AN22" s="142"/>
      <c r="AO22" s="141"/>
      <c r="AP22" s="142"/>
      <c r="AQ22" s="145"/>
      <c r="AR22" s="141"/>
      <c r="AS22" s="142"/>
      <c r="AT22" s="141"/>
      <c r="AU22" s="143"/>
      <c r="AV22" s="141"/>
      <c r="AW22" s="142"/>
      <c r="AX22" s="141"/>
      <c r="AY22" s="142"/>
      <c r="AZ22" s="115"/>
    </row>
    <row r="23" spans="1:53" s="74" customFormat="1" ht="25.5">
      <c r="A23" s="98" t="s">
        <v>179</v>
      </c>
      <c r="B23" s="98">
        <v>459</v>
      </c>
      <c r="C23" s="117">
        <v>43574</v>
      </c>
      <c r="D23" s="165">
        <v>7127</v>
      </c>
      <c r="E23" s="170" t="s">
        <v>54</v>
      </c>
      <c r="F23" s="167" t="s">
        <v>182</v>
      </c>
      <c r="G23" s="133" t="s">
        <v>54</v>
      </c>
      <c r="H23" s="103" t="s">
        <v>28</v>
      </c>
      <c r="I23" s="104" t="s">
        <v>28</v>
      </c>
      <c r="J23" s="103">
        <v>0</v>
      </c>
      <c r="K23" s="104">
        <v>0</v>
      </c>
      <c r="L23" s="103">
        <v>0</v>
      </c>
      <c r="M23" s="104">
        <v>0</v>
      </c>
      <c r="N23" s="103" t="s">
        <v>28</v>
      </c>
      <c r="O23" s="104" t="s">
        <v>28</v>
      </c>
      <c r="P23" s="106"/>
      <c r="Q23" s="103" t="s">
        <v>28</v>
      </c>
      <c r="R23" s="106" t="s">
        <v>28</v>
      </c>
      <c r="S23" s="103">
        <v>0</v>
      </c>
      <c r="T23" s="104">
        <v>0</v>
      </c>
      <c r="U23" s="103">
        <v>0</v>
      </c>
      <c r="V23" s="104">
        <v>0</v>
      </c>
      <c r="W23" s="103" t="s">
        <v>28</v>
      </c>
      <c r="X23" s="104" t="s">
        <v>28</v>
      </c>
      <c r="Y23" s="88"/>
      <c r="Z23" s="103" t="s">
        <v>28</v>
      </c>
      <c r="AA23" s="104" t="s">
        <v>28</v>
      </c>
      <c r="AB23" s="103">
        <v>0</v>
      </c>
      <c r="AC23" s="104">
        <v>0</v>
      </c>
      <c r="AD23" s="103">
        <v>0</v>
      </c>
      <c r="AE23" s="104">
        <v>0</v>
      </c>
      <c r="AF23" s="103" t="s">
        <v>28</v>
      </c>
      <c r="AG23" s="104" t="s">
        <v>28</v>
      </c>
      <c r="AH23" s="88"/>
      <c r="AI23" s="103" t="s">
        <v>28</v>
      </c>
      <c r="AJ23" s="104" t="s">
        <v>28</v>
      </c>
      <c r="AK23" s="103">
        <v>0</v>
      </c>
      <c r="AL23" s="104">
        <v>0</v>
      </c>
      <c r="AM23" s="103">
        <v>0</v>
      </c>
      <c r="AN23" s="104">
        <v>0</v>
      </c>
      <c r="AO23" s="103" t="s">
        <v>28</v>
      </c>
      <c r="AP23" s="104" t="s">
        <v>28</v>
      </c>
      <c r="AQ23" s="168"/>
      <c r="AR23" s="103" t="s">
        <v>28</v>
      </c>
      <c r="AS23" s="104" t="s">
        <v>28</v>
      </c>
      <c r="AT23" s="103">
        <v>0</v>
      </c>
      <c r="AU23" s="106">
        <v>0</v>
      </c>
      <c r="AV23" s="103">
        <v>0</v>
      </c>
      <c r="AW23" s="104">
        <v>0</v>
      </c>
      <c r="AX23" s="103" t="s">
        <v>28</v>
      </c>
      <c r="AY23" s="104" t="s">
        <v>28</v>
      </c>
      <c r="AZ23" s="115"/>
    </row>
    <row r="24" spans="1:53" s="74" customFormat="1">
      <c r="A24" s="98" t="s">
        <v>135</v>
      </c>
      <c r="B24" s="98">
        <v>81</v>
      </c>
      <c r="C24" s="117">
        <v>43511</v>
      </c>
      <c r="D24" s="165">
        <v>673</v>
      </c>
      <c r="E24" s="170" t="s">
        <v>134</v>
      </c>
      <c r="F24" s="167" t="s">
        <v>60</v>
      </c>
      <c r="G24" s="216" t="s">
        <v>54</v>
      </c>
      <c r="H24" s="103">
        <v>0</v>
      </c>
      <c r="I24" s="104" t="s">
        <v>24</v>
      </c>
      <c r="J24" s="103">
        <v>0</v>
      </c>
      <c r="K24" s="104" t="s">
        <v>24</v>
      </c>
      <c r="L24" s="103">
        <v>0</v>
      </c>
      <c r="M24" s="104">
        <v>0</v>
      </c>
      <c r="N24" s="103">
        <v>0</v>
      </c>
      <c r="O24" s="104" t="s">
        <v>24</v>
      </c>
      <c r="P24" s="106"/>
      <c r="Q24" s="103">
        <v>0</v>
      </c>
      <c r="R24" s="106" t="s">
        <v>24</v>
      </c>
      <c r="S24" s="103">
        <v>0</v>
      </c>
      <c r="T24" s="104" t="s">
        <v>24</v>
      </c>
      <c r="U24" s="103">
        <v>0</v>
      </c>
      <c r="V24" s="104">
        <v>0</v>
      </c>
      <c r="W24" s="103">
        <v>0</v>
      </c>
      <c r="X24" s="104" t="s">
        <v>24</v>
      </c>
      <c r="Y24" s="88"/>
      <c r="Z24" s="103" t="s">
        <v>24</v>
      </c>
      <c r="AA24" s="104" t="s">
        <v>24</v>
      </c>
      <c r="AB24" s="103" t="s">
        <v>24</v>
      </c>
      <c r="AC24" s="104" t="s">
        <v>24</v>
      </c>
      <c r="AD24" s="103">
        <v>0</v>
      </c>
      <c r="AE24" s="104">
        <v>0</v>
      </c>
      <c r="AF24" s="103" t="s">
        <v>24</v>
      </c>
      <c r="AG24" s="104" t="s">
        <v>24</v>
      </c>
      <c r="AH24" s="88"/>
      <c r="AI24" s="103" t="s">
        <v>24</v>
      </c>
      <c r="AJ24" s="104" t="s">
        <v>24</v>
      </c>
      <c r="AK24" s="103" t="s">
        <v>24</v>
      </c>
      <c r="AL24" s="104" t="s">
        <v>24</v>
      </c>
      <c r="AM24" s="103">
        <v>0</v>
      </c>
      <c r="AN24" s="104">
        <v>0</v>
      </c>
      <c r="AO24" s="103" t="s">
        <v>24</v>
      </c>
      <c r="AP24" s="104" t="s">
        <v>24</v>
      </c>
      <c r="AQ24" s="88"/>
      <c r="AR24" s="103" t="s">
        <v>24</v>
      </c>
      <c r="AS24" s="104" t="s">
        <v>24</v>
      </c>
      <c r="AT24" s="103" t="s">
        <v>24</v>
      </c>
      <c r="AU24" s="106" t="s">
        <v>24</v>
      </c>
      <c r="AV24" s="103">
        <v>0</v>
      </c>
      <c r="AW24" s="104">
        <v>0</v>
      </c>
      <c r="AX24" s="103" t="s">
        <v>24</v>
      </c>
      <c r="AY24" s="104" t="s">
        <v>24</v>
      </c>
      <c r="AZ24" s="115"/>
    </row>
    <row r="25" spans="1:53" s="74" customFormat="1">
      <c r="A25" s="98"/>
      <c r="B25" s="98"/>
      <c r="C25" s="99"/>
      <c r="D25" s="100"/>
      <c r="E25" s="101"/>
      <c r="F25" s="102"/>
      <c r="G25" s="140" t="s">
        <v>19</v>
      </c>
      <c r="H25" s="141">
        <f>+SUM(H23:H24)</f>
        <v>0</v>
      </c>
      <c r="I25" s="142">
        <f t="shared" ref="I25:O25" si="97">+SUM(I23:I24)</f>
        <v>0</v>
      </c>
      <c r="J25" s="141">
        <f t="shared" si="97"/>
        <v>0</v>
      </c>
      <c r="K25" s="142">
        <f t="shared" si="97"/>
        <v>0</v>
      </c>
      <c r="L25" s="141">
        <f t="shared" si="97"/>
        <v>0</v>
      </c>
      <c r="M25" s="142">
        <f t="shared" si="97"/>
        <v>0</v>
      </c>
      <c r="N25" s="141">
        <f t="shared" si="97"/>
        <v>0</v>
      </c>
      <c r="O25" s="142">
        <f t="shared" si="97"/>
        <v>0</v>
      </c>
      <c r="P25" s="143"/>
      <c r="Q25" s="141">
        <f>+SUM(Q23:Q24)</f>
        <v>0</v>
      </c>
      <c r="R25" s="142">
        <f t="shared" ref="R25" si="98">+SUM(R23:R24)</f>
        <v>0</v>
      </c>
      <c r="S25" s="141">
        <f t="shared" ref="S25" si="99">+SUM(S23:S24)</f>
        <v>0</v>
      </c>
      <c r="T25" s="142">
        <f t="shared" ref="T25" si="100">+SUM(T23:T24)</f>
        <v>0</v>
      </c>
      <c r="U25" s="141">
        <f t="shared" ref="U25" si="101">+SUM(U23:U24)</f>
        <v>0</v>
      </c>
      <c r="V25" s="142">
        <f t="shared" ref="V25" si="102">+SUM(V23:V24)</f>
        <v>0</v>
      </c>
      <c r="W25" s="141">
        <f t="shared" ref="W25" si="103">+SUM(W23:W24)</f>
        <v>0</v>
      </c>
      <c r="X25" s="142">
        <f t="shared" ref="X25" si="104">+SUM(X23:X24)</f>
        <v>0</v>
      </c>
      <c r="Y25" s="144"/>
      <c r="Z25" s="141">
        <f>+SUM(Z23:Z24)</f>
        <v>0</v>
      </c>
      <c r="AA25" s="142">
        <f t="shared" ref="AA25" si="105">+SUM(AA23:AA24)</f>
        <v>0</v>
      </c>
      <c r="AB25" s="141">
        <f t="shared" ref="AB25" si="106">+SUM(AB23:AB24)</f>
        <v>0</v>
      </c>
      <c r="AC25" s="142">
        <f t="shared" ref="AC25" si="107">+SUM(AC23:AC24)</f>
        <v>0</v>
      </c>
      <c r="AD25" s="141">
        <f t="shared" ref="AD25" si="108">+SUM(AD23:AD24)</f>
        <v>0</v>
      </c>
      <c r="AE25" s="142">
        <f t="shared" ref="AE25" si="109">+SUM(AE23:AE24)</f>
        <v>0</v>
      </c>
      <c r="AF25" s="141">
        <f t="shared" ref="AF25" si="110">+SUM(AF23:AF24)</f>
        <v>0</v>
      </c>
      <c r="AG25" s="142">
        <f t="shared" ref="AG25" si="111">+SUM(AG23:AG24)</f>
        <v>0</v>
      </c>
      <c r="AH25" s="144"/>
      <c r="AI25" s="141">
        <f>+SUM(AI23:AI24)</f>
        <v>0</v>
      </c>
      <c r="AJ25" s="142">
        <f t="shared" ref="AJ25" si="112">+SUM(AJ23:AJ24)</f>
        <v>0</v>
      </c>
      <c r="AK25" s="141">
        <f t="shared" ref="AK25" si="113">+SUM(AK23:AK24)</f>
        <v>0</v>
      </c>
      <c r="AL25" s="142">
        <f t="shared" ref="AL25" si="114">+SUM(AL23:AL24)</f>
        <v>0</v>
      </c>
      <c r="AM25" s="141">
        <f t="shared" ref="AM25" si="115">+SUM(AM23:AM24)</f>
        <v>0</v>
      </c>
      <c r="AN25" s="142">
        <f t="shared" ref="AN25" si="116">+SUM(AN23:AN24)</f>
        <v>0</v>
      </c>
      <c r="AO25" s="141">
        <f t="shared" ref="AO25" si="117">+SUM(AO23:AO24)</f>
        <v>0</v>
      </c>
      <c r="AP25" s="142">
        <f t="shared" ref="AP25" si="118">+SUM(AP23:AP24)</f>
        <v>0</v>
      </c>
      <c r="AQ25" s="145"/>
      <c r="AR25" s="141">
        <f>+SUM(AR23:AR24)</f>
        <v>0</v>
      </c>
      <c r="AS25" s="142">
        <f t="shared" ref="AS25" si="119">+SUM(AS23:AS24)</f>
        <v>0</v>
      </c>
      <c r="AT25" s="141">
        <f t="shared" ref="AT25" si="120">+SUM(AT23:AT24)</f>
        <v>0</v>
      </c>
      <c r="AU25" s="142">
        <f t="shared" ref="AU25" si="121">+SUM(AU23:AU24)</f>
        <v>0</v>
      </c>
      <c r="AV25" s="141">
        <f t="shared" ref="AV25" si="122">+SUM(AV23:AV24)</f>
        <v>0</v>
      </c>
      <c r="AW25" s="142">
        <f t="shared" ref="AW25" si="123">+SUM(AW23:AW24)</f>
        <v>0</v>
      </c>
      <c r="AX25" s="141">
        <f t="shared" ref="AX25" si="124">+SUM(AX23:AX24)</f>
        <v>0</v>
      </c>
      <c r="AY25" s="142">
        <f t="shared" ref="AY25" si="125">+SUM(AY23:AY24)</f>
        <v>0</v>
      </c>
      <c r="AZ25" s="115"/>
    </row>
    <row r="26" spans="1:53" s="74" customFormat="1">
      <c r="A26" s="98"/>
      <c r="B26" s="98"/>
      <c r="C26" s="117"/>
      <c r="D26" s="165"/>
      <c r="E26" s="170"/>
      <c r="F26" s="167"/>
      <c r="G26" s="133"/>
      <c r="H26" s="103"/>
      <c r="I26" s="104"/>
      <c r="J26" s="103"/>
      <c r="K26" s="104"/>
      <c r="L26" s="103"/>
      <c r="M26" s="104"/>
      <c r="N26" s="103"/>
      <c r="O26" s="104"/>
      <c r="P26" s="106"/>
      <c r="Q26" s="103"/>
      <c r="R26" s="106"/>
      <c r="S26" s="103"/>
      <c r="T26" s="104"/>
      <c r="U26" s="103"/>
      <c r="V26" s="104"/>
      <c r="W26" s="103"/>
      <c r="X26" s="104"/>
      <c r="Y26" s="88"/>
      <c r="Z26" s="103"/>
      <c r="AA26" s="104"/>
      <c r="AB26" s="103"/>
      <c r="AC26" s="104"/>
      <c r="AD26" s="103"/>
      <c r="AE26" s="104"/>
      <c r="AF26" s="103"/>
      <c r="AG26" s="104"/>
      <c r="AH26" s="88"/>
      <c r="AI26" s="103"/>
      <c r="AJ26" s="104"/>
      <c r="AK26" s="103"/>
      <c r="AL26" s="104"/>
      <c r="AM26" s="103"/>
      <c r="AN26" s="104"/>
      <c r="AO26" s="103"/>
      <c r="AP26" s="104"/>
      <c r="AQ26" s="168"/>
      <c r="AR26" s="103"/>
      <c r="AS26" s="104"/>
      <c r="AT26" s="103"/>
      <c r="AU26" s="106"/>
      <c r="AV26" s="103"/>
      <c r="AW26" s="104"/>
      <c r="AX26" s="103"/>
      <c r="AY26" s="104"/>
      <c r="AZ26" s="115"/>
    </row>
    <row r="27" spans="1:53" s="169" customFormat="1">
      <c r="A27" s="98" t="s">
        <v>86</v>
      </c>
      <c r="B27" s="98">
        <v>517</v>
      </c>
      <c r="C27" s="117">
        <v>43628</v>
      </c>
      <c r="D27" s="165">
        <v>337</v>
      </c>
      <c r="E27" s="166" t="s">
        <v>149</v>
      </c>
      <c r="F27" s="167" t="s">
        <v>75</v>
      </c>
      <c r="G27" s="134" t="s">
        <v>167</v>
      </c>
      <c r="H27" s="103">
        <v>0</v>
      </c>
      <c r="I27" s="104">
        <v>0.2</v>
      </c>
      <c r="J27" s="103">
        <v>0</v>
      </c>
      <c r="K27" s="104">
        <v>0</v>
      </c>
      <c r="L27" s="103">
        <v>0</v>
      </c>
      <c r="M27" s="104">
        <v>0</v>
      </c>
      <c r="N27" s="103">
        <v>0</v>
      </c>
      <c r="O27" s="104">
        <v>0.2</v>
      </c>
      <c r="P27" s="106"/>
      <c r="Q27" s="103">
        <v>0.1</v>
      </c>
      <c r="R27" s="106">
        <v>0.1</v>
      </c>
      <c r="S27" s="103">
        <v>0</v>
      </c>
      <c r="T27" s="104">
        <v>0</v>
      </c>
      <c r="U27" s="103">
        <v>0</v>
      </c>
      <c r="V27" s="104">
        <v>0</v>
      </c>
      <c r="W27" s="103">
        <v>0.1</v>
      </c>
      <c r="X27" s="104">
        <v>0.1</v>
      </c>
      <c r="Y27" s="88"/>
      <c r="Z27" s="103">
        <v>0.1</v>
      </c>
      <c r="AA27" s="106">
        <v>0.1</v>
      </c>
      <c r="AB27" s="103">
        <v>0</v>
      </c>
      <c r="AC27" s="104">
        <v>0</v>
      </c>
      <c r="AD27" s="103">
        <v>0</v>
      </c>
      <c r="AE27" s="104">
        <v>0</v>
      </c>
      <c r="AF27" s="103">
        <v>0.1</v>
      </c>
      <c r="AG27" s="104">
        <v>0.1</v>
      </c>
      <c r="AH27" s="88"/>
      <c r="AI27" s="103">
        <v>0.1</v>
      </c>
      <c r="AJ27" s="106">
        <v>0.1</v>
      </c>
      <c r="AK27" s="103">
        <v>0</v>
      </c>
      <c r="AL27" s="104">
        <v>0</v>
      </c>
      <c r="AM27" s="103">
        <v>0</v>
      </c>
      <c r="AN27" s="104">
        <v>0</v>
      </c>
      <c r="AO27" s="103">
        <v>0.1</v>
      </c>
      <c r="AP27" s="104">
        <v>0.1</v>
      </c>
      <c r="AQ27" s="88"/>
      <c r="AR27" s="103">
        <v>0.1</v>
      </c>
      <c r="AS27" s="106">
        <v>0.1</v>
      </c>
      <c r="AT27" s="103">
        <v>0</v>
      </c>
      <c r="AU27" s="104">
        <v>0</v>
      </c>
      <c r="AV27" s="103">
        <v>0</v>
      </c>
      <c r="AW27" s="104">
        <v>0</v>
      </c>
      <c r="AX27" s="103">
        <v>0.1</v>
      </c>
      <c r="AY27" s="104">
        <v>0.1</v>
      </c>
      <c r="AZ27" s="87"/>
    </row>
    <row r="28" spans="1:53" s="74" customFormat="1">
      <c r="A28" s="98" t="s">
        <v>89</v>
      </c>
      <c r="B28" s="98">
        <v>548</v>
      </c>
      <c r="C28" s="117">
        <v>43628</v>
      </c>
      <c r="D28" s="165">
        <v>827</v>
      </c>
      <c r="E28" s="170" t="s">
        <v>152</v>
      </c>
      <c r="F28" s="167" t="s">
        <v>76</v>
      </c>
      <c r="G28" s="134" t="s">
        <v>167</v>
      </c>
      <c r="H28" s="103" t="s">
        <v>22</v>
      </c>
      <c r="I28" s="104" t="s">
        <v>22</v>
      </c>
      <c r="J28" s="103">
        <v>0</v>
      </c>
      <c r="K28" s="104">
        <v>0</v>
      </c>
      <c r="L28" s="103">
        <v>0</v>
      </c>
      <c r="M28" s="104">
        <v>0</v>
      </c>
      <c r="N28" s="103" t="s">
        <v>22</v>
      </c>
      <c r="O28" s="104" t="s">
        <v>22</v>
      </c>
      <c r="P28" s="106"/>
      <c r="Q28" s="103">
        <v>-0.1</v>
      </c>
      <c r="R28" s="106" t="s">
        <v>22</v>
      </c>
      <c r="S28" s="103">
        <v>0</v>
      </c>
      <c r="T28" s="104">
        <v>0</v>
      </c>
      <c r="U28" s="103">
        <v>0</v>
      </c>
      <c r="V28" s="104">
        <v>0</v>
      </c>
      <c r="W28" s="103">
        <v>-0.1</v>
      </c>
      <c r="X28" s="104" t="s">
        <v>22</v>
      </c>
      <c r="Y28" s="88"/>
      <c r="Z28" s="103" t="s">
        <v>22</v>
      </c>
      <c r="AA28" s="104" t="s">
        <v>22</v>
      </c>
      <c r="AB28" s="103">
        <v>0</v>
      </c>
      <c r="AC28" s="104">
        <v>0</v>
      </c>
      <c r="AD28" s="103">
        <v>0</v>
      </c>
      <c r="AE28" s="104">
        <v>0</v>
      </c>
      <c r="AF28" s="103" t="s">
        <v>22</v>
      </c>
      <c r="AG28" s="104" t="s">
        <v>22</v>
      </c>
      <c r="AH28" s="88"/>
      <c r="AI28" s="103">
        <v>-0.1</v>
      </c>
      <c r="AJ28" s="104" t="s">
        <v>22</v>
      </c>
      <c r="AK28" s="103">
        <v>0</v>
      </c>
      <c r="AL28" s="104">
        <v>0</v>
      </c>
      <c r="AM28" s="103">
        <v>0</v>
      </c>
      <c r="AN28" s="104">
        <v>0</v>
      </c>
      <c r="AO28" s="103">
        <v>-0.1</v>
      </c>
      <c r="AP28" s="104" t="s">
        <v>22</v>
      </c>
      <c r="AQ28" s="88"/>
      <c r="AR28" s="103" t="s">
        <v>22</v>
      </c>
      <c r="AS28" s="104" t="s">
        <v>22</v>
      </c>
      <c r="AT28" s="103">
        <v>0</v>
      </c>
      <c r="AU28" s="106">
        <v>0</v>
      </c>
      <c r="AV28" s="103">
        <v>0</v>
      </c>
      <c r="AW28" s="104">
        <v>0</v>
      </c>
      <c r="AX28" s="103" t="s">
        <v>22</v>
      </c>
      <c r="AY28" s="104" t="s">
        <v>22</v>
      </c>
      <c r="AZ28" s="115"/>
    </row>
    <row r="29" spans="1:53" s="110" customFormat="1" ht="13.5" customHeight="1">
      <c r="A29" s="98" t="s">
        <v>169</v>
      </c>
      <c r="B29" s="98">
        <v>509</v>
      </c>
      <c r="C29" s="117">
        <v>43621</v>
      </c>
      <c r="D29" s="165">
        <v>2502</v>
      </c>
      <c r="E29" s="166" t="s">
        <v>156</v>
      </c>
      <c r="F29" s="167" t="s">
        <v>108</v>
      </c>
      <c r="G29" s="134" t="s">
        <v>167</v>
      </c>
      <c r="H29" s="103">
        <v>0</v>
      </c>
      <c r="I29" s="104">
        <v>0</v>
      </c>
      <c r="J29" s="103">
        <v>0</v>
      </c>
      <c r="K29" s="104">
        <v>0</v>
      </c>
      <c r="L29" s="103">
        <v>0</v>
      </c>
      <c r="M29" s="104">
        <v>0</v>
      </c>
      <c r="N29" s="103">
        <v>0</v>
      </c>
      <c r="O29" s="104">
        <v>0</v>
      </c>
      <c r="P29" s="106"/>
      <c r="Q29" s="103">
        <v>-0.5</v>
      </c>
      <c r="R29" s="106">
        <v>0</v>
      </c>
      <c r="S29" s="103">
        <v>0</v>
      </c>
      <c r="T29" s="104">
        <v>0</v>
      </c>
      <c r="U29" s="103">
        <v>0</v>
      </c>
      <c r="V29" s="104">
        <v>0</v>
      </c>
      <c r="W29" s="103">
        <v>-0.5</v>
      </c>
      <c r="X29" s="104">
        <v>0</v>
      </c>
      <c r="Y29" s="88"/>
      <c r="Z29" s="103">
        <v>0</v>
      </c>
      <c r="AA29" s="104">
        <v>0</v>
      </c>
      <c r="AB29" s="103">
        <v>0</v>
      </c>
      <c r="AC29" s="104">
        <v>0</v>
      </c>
      <c r="AD29" s="103">
        <v>0</v>
      </c>
      <c r="AE29" s="104">
        <v>0</v>
      </c>
      <c r="AF29" s="103">
        <v>0</v>
      </c>
      <c r="AG29" s="104">
        <v>0</v>
      </c>
      <c r="AH29" s="88"/>
      <c r="AI29" s="103">
        <v>0</v>
      </c>
      <c r="AJ29" s="104">
        <v>0</v>
      </c>
      <c r="AK29" s="103">
        <v>0</v>
      </c>
      <c r="AL29" s="104">
        <v>0</v>
      </c>
      <c r="AM29" s="103">
        <v>0</v>
      </c>
      <c r="AN29" s="104">
        <v>0</v>
      </c>
      <c r="AO29" s="103">
        <v>0</v>
      </c>
      <c r="AP29" s="104">
        <v>0</v>
      </c>
      <c r="AQ29" s="88"/>
      <c r="AR29" s="103">
        <v>0</v>
      </c>
      <c r="AS29" s="104">
        <v>0</v>
      </c>
      <c r="AT29" s="103">
        <v>0</v>
      </c>
      <c r="AU29" s="106">
        <v>0</v>
      </c>
      <c r="AV29" s="103">
        <v>0</v>
      </c>
      <c r="AW29" s="104">
        <v>0</v>
      </c>
      <c r="AX29" s="103">
        <v>0</v>
      </c>
      <c r="AY29" s="104">
        <v>0</v>
      </c>
      <c r="AZ29" s="115"/>
      <c r="BA29" s="74"/>
    </row>
    <row r="30" spans="1:53" s="90" customFormat="1">
      <c r="A30" s="98" t="s">
        <v>63</v>
      </c>
      <c r="B30" s="98">
        <v>358</v>
      </c>
      <c r="C30" s="117">
        <v>43560</v>
      </c>
      <c r="D30" s="165">
        <v>7123</v>
      </c>
      <c r="E30" s="170" t="s">
        <v>64</v>
      </c>
      <c r="F30" s="167" t="s">
        <v>164</v>
      </c>
      <c r="G30" s="134" t="s">
        <v>167</v>
      </c>
      <c r="H30" s="103">
        <v>0.1</v>
      </c>
      <c r="I30" s="104">
        <v>0.2</v>
      </c>
      <c r="J30" s="103">
        <v>0</v>
      </c>
      <c r="K30" s="104">
        <v>0</v>
      </c>
      <c r="L30" s="103">
        <v>0</v>
      </c>
      <c r="M30" s="104">
        <v>0</v>
      </c>
      <c r="N30" s="103">
        <v>0.1</v>
      </c>
      <c r="O30" s="104">
        <v>0.2</v>
      </c>
      <c r="P30" s="106"/>
      <c r="Q30" s="103">
        <v>0.2</v>
      </c>
      <c r="R30" s="106">
        <v>0.2</v>
      </c>
      <c r="S30" s="103">
        <v>0</v>
      </c>
      <c r="T30" s="104">
        <v>0</v>
      </c>
      <c r="U30" s="103">
        <v>0</v>
      </c>
      <c r="V30" s="104">
        <v>0</v>
      </c>
      <c r="W30" s="103">
        <v>0.2</v>
      </c>
      <c r="X30" s="104">
        <v>0.2</v>
      </c>
      <c r="Y30" s="88"/>
      <c r="Z30" s="103">
        <v>0.2</v>
      </c>
      <c r="AA30" s="104">
        <v>0.2</v>
      </c>
      <c r="AB30" s="103">
        <v>0</v>
      </c>
      <c r="AC30" s="104">
        <v>0</v>
      </c>
      <c r="AD30" s="103">
        <v>0</v>
      </c>
      <c r="AE30" s="104">
        <v>0</v>
      </c>
      <c r="AF30" s="103">
        <v>0.2</v>
      </c>
      <c r="AG30" s="104">
        <v>0.2</v>
      </c>
      <c r="AH30" s="88"/>
      <c r="AI30" s="103">
        <v>0.2</v>
      </c>
      <c r="AJ30" s="104">
        <v>0.2</v>
      </c>
      <c r="AK30" s="103">
        <v>0</v>
      </c>
      <c r="AL30" s="104">
        <v>0</v>
      </c>
      <c r="AM30" s="103">
        <v>0</v>
      </c>
      <c r="AN30" s="104">
        <v>0</v>
      </c>
      <c r="AO30" s="103">
        <v>0.2</v>
      </c>
      <c r="AP30" s="104">
        <v>0.2</v>
      </c>
      <c r="AQ30" s="88"/>
      <c r="AR30" s="103">
        <v>0.2</v>
      </c>
      <c r="AS30" s="104">
        <v>0.2</v>
      </c>
      <c r="AT30" s="103">
        <v>0</v>
      </c>
      <c r="AU30" s="106">
        <v>0</v>
      </c>
      <c r="AV30" s="103">
        <v>0</v>
      </c>
      <c r="AW30" s="104">
        <v>0</v>
      </c>
      <c r="AX30" s="103">
        <v>0.2</v>
      </c>
      <c r="AY30" s="104">
        <v>0.2</v>
      </c>
      <c r="AZ30" s="87"/>
    </row>
    <row r="31" spans="1:53" s="74" customFormat="1">
      <c r="A31" s="98" t="s">
        <v>63</v>
      </c>
      <c r="B31" s="98">
        <v>356</v>
      </c>
      <c r="C31" s="117">
        <v>43560</v>
      </c>
      <c r="D31" s="165">
        <v>7123</v>
      </c>
      <c r="E31" s="170" t="s">
        <v>64</v>
      </c>
      <c r="F31" s="167" t="s">
        <v>100</v>
      </c>
      <c r="G31" s="134" t="s">
        <v>167</v>
      </c>
      <c r="H31" s="103">
        <v>0</v>
      </c>
      <c r="I31" s="104">
        <v>-0.1</v>
      </c>
      <c r="J31" s="103">
        <v>0</v>
      </c>
      <c r="K31" s="104">
        <v>0</v>
      </c>
      <c r="L31" s="103">
        <v>0</v>
      </c>
      <c r="M31" s="104">
        <v>0</v>
      </c>
      <c r="N31" s="103">
        <v>0</v>
      </c>
      <c r="O31" s="104">
        <v>-0.1</v>
      </c>
      <c r="P31" s="106"/>
      <c r="Q31" s="103">
        <v>-0.2</v>
      </c>
      <c r="R31" s="106">
        <v>-0.2</v>
      </c>
      <c r="S31" s="103">
        <v>0</v>
      </c>
      <c r="T31" s="104">
        <v>0</v>
      </c>
      <c r="U31" s="103">
        <v>0</v>
      </c>
      <c r="V31" s="104">
        <v>0</v>
      </c>
      <c r="W31" s="103">
        <v>-0.2</v>
      </c>
      <c r="X31" s="104">
        <v>-0.2</v>
      </c>
      <c r="Y31" s="88"/>
      <c r="Z31" s="103">
        <v>-0.1</v>
      </c>
      <c r="AA31" s="104">
        <v>-0.1</v>
      </c>
      <c r="AB31" s="103">
        <v>0</v>
      </c>
      <c r="AC31" s="104">
        <v>0</v>
      </c>
      <c r="AD31" s="103">
        <v>0</v>
      </c>
      <c r="AE31" s="104">
        <v>0</v>
      </c>
      <c r="AF31" s="103">
        <v>-0.1</v>
      </c>
      <c r="AG31" s="104">
        <v>-0.1</v>
      </c>
      <c r="AH31" s="88"/>
      <c r="AI31" s="103">
        <v>-0.1</v>
      </c>
      <c r="AJ31" s="104">
        <v>-0.1</v>
      </c>
      <c r="AK31" s="103">
        <v>0</v>
      </c>
      <c r="AL31" s="104">
        <v>0</v>
      </c>
      <c r="AM31" s="103">
        <v>0</v>
      </c>
      <c r="AN31" s="104">
        <v>0</v>
      </c>
      <c r="AO31" s="103">
        <v>-0.1</v>
      </c>
      <c r="AP31" s="104">
        <v>-0.1</v>
      </c>
      <c r="AQ31" s="88"/>
      <c r="AR31" s="103">
        <v>-0.1</v>
      </c>
      <c r="AS31" s="104">
        <v>-0.1</v>
      </c>
      <c r="AT31" s="103">
        <v>0</v>
      </c>
      <c r="AU31" s="106">
        <v>0</v>
      </c>
      <c r="AV31" s="103">
        <v>0</v>
      </c>
      <c r="AW31" s="104">
        <v>0</v>
      </c>
      <c r="AX31" s="103">
        <v>-0.1</v>
      </c>
      <c r="AY31" s="104">
        <v>-0.1</v>
      </c>
      <c r="AZ31" s="87"/>
      <c r="BA31" s="90"/>
    </row>
    <row r="32" spans="1:53" s="74" customFormat="1">
      <c r="A32" s="98"/>
      <c r="B32" s="98"/>
      <c r="C32" s="99"/>
      <c r="D32" s="100"/>
      <c r="E32" s="101"/>
      <c r="F32" s="102"/>
      <c r="G32" s="140" t="s">
        <v>19</v>
      </c>
      <c r="H32" s="141">
        <f>+SUM(H27:H31)</f>
        <v>0.1</v>
      </c>
      <c r="I32" s="142">
        <f>+SUM(I27:I31)</f>
        <v>0.30000000000000004</v>
      </c>
      <c r="J32" s="141">
        <f t="shared" ref="J32:O32" si="126">+SUM(J27:J31)</f>
        <v>0</v>
      </c>
      <c r="K32" s="142">
        <f t="shared" si="126"/>
        <v>0</v>
      </c>
      <c r="L32" s="141">
        <f t="shared" si="126"/>
        <v>0</v>
      </c>
      <c r="M32" s="142">
        <f t="shared" si="126"/>
        <v>0</v>
      </c>
      <c r="N32" s="141">
        <f t="shared" si="126"/>
        <v>0.1</v>
      </c>
      <c r="O32" s="142">
        <f t="shared" si="126"/>
        <v>0.30000000000000004</v>
      </c>
      <c r="P32" s="143"/>
      <c r="Q32" s="141">
        <f>+SUM(Q27:Q31)</f>
        <v>-0.5</v>
      </c>
      <c r="R32" s="142">
        <f t="shared" ref="R32" si="127">+SUM(R27:R31)</f>
        <v>0.10000000000000003</v>
      </c>
      <c r="S32" s="141">
        <f t="shared" ref="S32" si="128">+SUM(S27:S31)</f>
        <v>0</v>
      </c>
      <c r="T32" s="142">
        <f t="shared" ref="T32" si="129">+SUM(T27:T31)</f>
        <v>0</v>
      </c>
      <c r="U32" s="141">
        <f t="shared" ref="U32" si="130">+SUM(U27:U31)</f>
        <v>0</v>
      </c>
      <c r="V32" s="142">
        <f t="shared" ref="V32" si="131">+SUM(V27:V31)</f>
        <v>0</v>
      </c>
      <c r="W32" s="141">
        <f t="shared" ref="W32" si="132">+SUM(W27:W31)</f>
        <v>-0.5</v>
      </c>
      <c r="X32" s="142">
        <f t="shared" ref="X32" si="133">+SUM(X27:X31)</f>
        <v>0.10000000000000003</v>
      </c>
      <c r="Y32" s="144"/>
      <c r="Z32" s="141">
        <f>+SUM(Z27:Z31)</f>
        <v>0.20000000000000004</v>
      </c>
      <c r="AA32" s="142">
        <f t="shared" ref="AA32" si="134">+SUM(AA27:AA31)</f>
        <v>0.20000000000000004</v>
      </c>
      <c r="AB32" s="141">
        <f t="shared" ref="AB32" si="135">+SUM(AB27:AB31)</f>
        <v>0</v>
      </c>
      <c r="AC32" s="142">
        <f t="shared" ref="AC32" si="136">+SUM(AC27:AC31)</f>
        <v>0</v>
      </c>
      <c r="AD32" s="141">
        <f t="shared" ref="AD32" si="137">+SUM(AD27:AD31)</f>
        <v>0</v>
      </c>
      <c r="AE32" s="142">
        <f t="shared" ref="AE32" si="138">+SUM(AE27:AE31)</f>
        <v>0</v>
      </c>
      <c r="AF32" s="141">
        <f t="shared" ref="AF32" si="139">+SUM(AF27:AF31)</f>
        <v>0.20000000000000004</v>
      </c>
      <c r="AG32" s="142">
        <f t="shared" ref="AG32" si="140">+SUM(AG27:AG31)</f>
        <v>0.20000000000000004</v>
      </c>
      <c r="AH32" s="144"/>
      <c r="AI32" s="141">
        <f>+SUM(AI27:AI31)</f>
        <v>0.1</v>
      </c>
      <c r="AJ32" s="142">
        <f t="shared" ref="AJ32" si="141">+SUM(AJ27:AJ31)</f>
        <v>0.20000000000000004</v>
      </c>
      <c r="AK32" s="141">
        <f t="shared" ref="AK32" si="142">+SUM(AK27:AK31)</f>
        <v>0</v>
      </c>
      <c r="AL32" s="142">
        <f t="shared" ref="AL32" si="143">+SUM(AL27:AL31)</f>
        <v>0</v>
      </c>
      <c r="AM32" s="141">
        <f t="shared" ref="AM32" si="144">+SUM(AM27:AM31)</f>
        <v>0</v>
      </c>
      <c r="AN32" s="142">
        <f t="shared" ref="AN32" si="145">+SUM(AN27:AN31)</f>
        <v>0</v>
      </c>
      <c r="AO32" s="141">
        <f t="shared" ref="AO32" si="146">+SUM(AO27:AO31)</f>
        <v>0.1</v>
      </c>
      <c r="AP32" s="142">
        <f t="shared" ref="AP32" si="147">+SUM(AP27:AP31)</f>
        <v>0.20000000000000004</v>
      </c>
      <c r="AQ32" s="145"/>
      <c r="AR32" s="141">
        <f>+SUM(AR27:AR31)</f>
        <v>0.20000000000000004</v>
      </c>
      <c r="AS32" s="142">
        <f t="shared" ref="AS32" si="148">+SUM(AS27:AS31)</f>
        <v>0.20000000000000004</v>
      </c>
      <c r="AT32" s="141">
        <f t="shared" ref="AT32" si="149">+SUM(AT27:AT31)</f>
        <v>0</v>
      </c>
      <c r="AU32" s="142">
        <f t="shared" ref="AU32" si="150">+SUM(AU27:AU31)</f>
        <v>0</v>
      </c>
      <c r="AV32" s="141">
        <f t="shared" ref="AV32" si="151">+SUM(AV27:AV31)</f>
        <v>0</v>
      </c>
      <c r="AW32" s="142">
        <f t="shared" ref="AW32" si="152">+SUM(AW27:AW31)</f>
        <v>0</v>
      </c>
      <c r="AX32" s="141">
        <f t="shared" ref="AX32" si="153">+SUM(AX27:AX31)</f>
        <v>0.20000000000000004</v>
      </c>
      <c r="AY32" s="142">
        <f t="shared" ref="AY32" si="154">+SUM(AY27:AY31)</f>
        <v>0.20000000000000004</v>
      </c>
      <c r="AZ32" s="115"/>
    </row>
    <row r="33" spans="1:52" s="74" customFormat="1">
      <c r="A33" s="98"/>
      <c r="B33" s="98"/>
      <c r="C33" s="117"/>
      <c r="D33" s="165"/>
      <c r="E33" s="170"/>
      <c r="F33" s="167"/>
      <c r="G33" s="133"/>
      <c r="H33" s="103"/>
      <c r="I33" s="104"/>
      <c r="J33" s="103"/>
      <c r="K33" s="104"/>
      <c r="L33" s="103"/>
      <c r="M33" s="104"/>
      <c r="N33" s="103"/>
      <c r="O33" s="104"/>
      <c r="P33" s="106"/>
      <c r="Q33" s="103"/>
      <c r="R33" s="106"/>
      <c r="S33" s="103"/>
      <c r="T33" s="104"/>
      <c r="U33" s="103"/>
      <c r="V33" s="104"/>
      <c r="W33" s="103"/>
      <c r="X33" s="104"/>
      <c r="Y33" s="88"/>
      <c r="Z33" s="103"/>
      <c r="AA33" s="104"/>
      <c r="AB33" s="103"/>
      <c r="AC33" s="104"/>
      <c r="AD33" s="103"/>
      <c r="AE33" s="104"/>
      <c r="AF33" s="103"/>
      <c r="AG33" s="104"/>
      <c r="AH33" s="88"/>
      <c r="AI33" s="103"/>
      <c r="AJ33" s="104"/>
      <c r="AK33" s="103"/>
      <c r="AL33" s="104"/>
      <c r="AM33" s="103"/>
      <c r="AN33" s="104"/>
      <c r="AO33" s="103"/>
      <c r="AP33" s="104"/>
      <c r="AQ33" s="168"/>
      <c r="AR33" s="103"/>
      <c r="AS33" s="104"/>
      <c r="AT33" s="103"/>
      <c r="AU33" s="106"/>
      <c r="AV33" s="103"/>
      <c r="AW33" s="104"/>
      <c r="AX33" s="103"/>
      <c r="AY33" s="104"/>
      <c r="AZ33" s="115"/>
    </row>
    <row r="34" spans="1:52" s="74" customFormat="1">
      <c r="A34" s="98" t="s">
        <v>63</v>
      </c>
      <c r="B34" s="98">
        <v>367</v>
      </c>
      <c r="C34" s="117">
        <v>43560</v>
      </c>
      <c r="D34" s="165">
        <v>7123</v>
      </c>
      <c r="E34" s="170" t="s">
        <v>64</v>
      </c>
      <c r="F34" s="167" t="s">
        <v>101</v>
      </c>
      <c r="G34" s="109" t="s">
        <v>55</v>
      </c>
      <c r="H34" s="103">
        <v>-0.1</v>
      </c>
      <c r="I34" s="104">
        <v>-0.1</v>
      </c>
      <c r="J34" s="103">
        <v>-0.2</v>
      </c>
      <c r="K34" s="104">
        <v>-0.2</v>
      </c>
      <c r="L34" s="103">
        <v>0</v>
      </c>
      <c r="M34" s="104">
        <v>0</v>
      </c>
      <c r="N34" s="103">
        <v>-0.30000000000000004</v>
      </c>
      <c r="O34" s="104">
        <v>-0.30000000000000004</v>
      </c>
      <c r="P34" s="106"/>
      <c r="Q34" s="103">
        <v>-0.1</v>
      </c>
      <c r="R34" s="106">
        <v>-0.1</v>
      </c>
      <c r="S34" s="103">
        <v>-0.2</v>
      </c>
      <c r="T34" s="104">
        <v>-0.2</v>
      </c>
      <c r="U34" s="103">
        <v>0</v>
      </c>
      <c r="V34" s="104">
        <v>0</v>
      </c>
      <c r="W34" s="103">
        <v>-0.30000000000000004</v>
      </c>
      <c r="X34" s="104">
        <v>-0.30000000000000004</v>
      </c>
      <c r="Y34" s="88"/>
      <c r="Z34" s="103">
        <v>-0.2</v>
      </c>
      <c r="AA34" s="104">
        <v>-0.2</v>
      </c>
      <c r="AB34" s="103">
        <v>-0.2</v>
      </c>
      <c r="AC34" s="104">
        <v>-0.2</v>
      </c>
      <c r="AD34" s="103">
        <v>0</v>
      </c>
      <c r="AE34" s="104">
        <v>0</v>
      </c>
      <c r="AF34" s="103">
        <v>-0.4</v>
      </c>
      <c r="AG34" s="104">
        <v>-0.4</v>
      </c>
      <c r="AH34" s="88"/>
      <c r="AI34" s="103">
        <v>-0.2</v>
      </c>
      <c r="AJ34" s="104">
        <v>-0.2</v>
      </c>
      <c r="AK34" s="103">
        <v>-0.2</v>
      </c>
      <c r="AL34" s="104">
        <v>-0.2</v>
      </c>
      <c r="AM34" s="103">
        <v>0</v>
      </c>
      <c r="AN34" s="104">
        <v>0</v>
      </c>
      <c r="AO34" s="103">
        <v>-0.4</v>
      </c>
      <c r="AP34" s="104">
        <v>-0.4</v>
      </c>
      <c r="AQ34" s="88"/>
      <c r="AR34" s="103">
        <v>-0.2</v>
      </c>
      <c r="AS34" s="104">
        <v>-0.2</v>
      </c>
      <c r="AT34" s="103">
        <v>-0.3</v>
      </c>
      <c r="AU34" s="106">
        <v>-0.3</v>
      </c>
      <c r="AV34" s="103">
        <v>0</v>
      </c>
      <c r="AW34" s="104">
        <v>0</v>
      </c>
      <c r="AX34" s="103">
        <v>-0.5</v>
      </c>
      <c r="AY34" s="104">
        <v>-0.5</v>
      </c>
      <c r="AZ34" s="115"/>
    </row>
    <row r="35" spans="1:52" s="74" customFormat="1">
      <c r="A35" s="98"/>
      <c r="B35" s="98"/>
      <c r="C35" s="99"/>
      <c r="D35" s="100"/>
      <c r="E35" s="101"/>
      <c r="F35" s="102"/>
      <c r="G35" s="140" t="s">
        <v>19</v>
      </c>
      <c r="H35" s="141">
        <f>+SUM(H34)</f>
        <v>-0.1</v>
      </c>
      <c r="I35" s="142">
        <f t="shared" ref="I35:O35" si="155">+SUM(I34)</f>
        <v>-0.1</v>
      </c>
      <c r="J35" s="141">
        <f t="shared" si="155"/>
        <v>-0.2</v>
      </c>
      <c r="K35" s="142">
        <f t="shared" si="155"/>
        <v>-0.2</v>
      </c>
      <c r="L35" s="141">
        <f t="shared" si="155"/>
        <v>0</v>
      </c>
      <c r="M35" s="142">
        <f t="shared" si="155"/>
        <v>0</v>
      </c>
      <c r="N35" s="141">
        <f t="shared" si="155"/>
        <v>-0.30000000000000004</v>
      </c>
      <c r="O35" s="142">
        <f t="shared" si="155"/>
        <v>-0.30000000000000004</v>
      </c>
      <c r="P35" s="143"/>
      <c r="Q35" s="141">
        <f>+SUM(Q34)</f>
        <v>-0.1</v>
      </c>
      <c r="R35" s="142">
        <f t="shared" ref="R35" si="156">+SUM(R34)</f>
        <v>-0.1</v>
      </c>
      <c r="S35" s="141">
        <f t="shared" ref="S35" si="157">+SUM(S34)</f>
        <v>-0.2</v>
      </c>
      <c r="T35" s="142">
        <f t="shared" ref="T35" si="158">+SUM(T34)</f>
        <v>-0.2</v>
      </c>
      <c r="U35" s="141">
        <f t="shared" ref="U35" si="159">+SUM(U34)</f>
        <v>0</v>
      </c>
      <c r="V35" s="142">
        <f t="shared" ref="V35" si="160">+SUM(V34)</f>
        <v>0</v>
      </c>
      <c r="W35" s="141">
        <f t="shared" ref="W35" si="161">+SUM(W34)</f>
        <v>-0.30000000000000004</v>
      </c>
      <c r="X35" s="142">
        <f t="shared" ref="X35" si="162">+SUM(X34)</f>
        <v>-0.30000000000000004</v>
      </c>
      <c r="Y35" s="144"/>
      <c r="Z35" s="141">
        <f>+SUM(Z34)</f>
        <v>-0.2</v>
      </c>
      <c r="AA35" s="142">
        <f t="shared" ref="AA35" si="163">+SUM(AA34)</f>
        <v>-0.2</v>
      </c>
      <c r="AB35" s="141">
        <f t="shared" ref="AB35" si="164">+SUM(AB34)</f>
        <v>-0.2</v>
      </c>
      <c r="AC35" s="142">
        <f t="shared" ref="AC35" si="165">+SUM(AC34)</f>
        <v>-0.2</v>
      </c>
      <c r="AD35" s="141">
        <f t="shared" ref="AD35" si="166">+SUM(AD34)</f>
        <v>0</v>
      </c>
      <c r="AE35" s="142">
        <f t="shared" ref="AE35" si="167">+SUM(AE34)</f>
        <v>0</v>
      </c>
      <c r="AF35" s="141">
        <f t="shared" ref="AF35" si="168">+SUM(AF34)</f>
        <v>-0.4</v>
      </c>
      <c r="AG35" s="142">
        <f t="shared" ref="AG35" si="169">+SUM(AG34)</f>
        <v>-0.4</v>
      </c>
      <c r="AH35" s="144"/>
      <c r="AI35" s="141">
        <f>+SUM(AI34)</f>
        <v>-0.2</v>
      </c>
      <c r="AJ35" s="142">
        <f t="shared" ref="AJ35" si="170">+SUM(AJ34)</f>
        <v>-0.2</v>
      </c>
      <c r="AK35" s="141">
        <f t="shared" ref="AK35" si="171">+SUM(AK34)</f>
        <v>-0.2</v>
      </c>
      <c r="AL35" s="142">
        <f t="shared" ref="AL35" si="172">+SUM(AL34)</f>
        <v>-0.2</v>
      </c>
      <c r="AM35" s="141">
        <f t="shared" ref="AM35" si="173">+SUM(AM34)</f>
        <v>0</v>
      </c>
      <c r="AN35" s="142">
        <f t="shared" ref="AN35" si="174">+SUM(AN34)</f>
        <v>0</v>
      </c>
      <c r="AO35" s="141">
        <f t="shared" ref="AO35" si="175">+SUM(AO34)</f>
        <v>-0.4</v>
      </c>
      <c r="AP35" s="142">
        <f t="shared" ref="AP35" si="176">+SUM(AP34)</f>
        <v>-0.4</v>
      </c>
      <c r="AQ35" s="145"/>
      <c r="AR35" s="141">
        <f>+SUM(AR34)</f>
        <v>-0.2</v>
      </c>
      <c r="AS35" s="142">
        <f t="shared" ref="AS35" si="177">+SUM(AS34)</f>
        <v>-0.2</v>
      </c>
      <c r="AT35" s="141">
        <f t="shared" ref="AT35" si="178">+SUM(AT34)</f>
        <v>-0.3</v>
      </c>
      <c r="AU35" s="142">
        <f t="shared" ref="AU35" si="179">+SUM(AU34)</f>
        <v>-0.3</v>
      </c>
      <c r="AV35" s="141">
        <f t="shared" ref="AV35" si="180">+SUM(AV34)</f>
        <v>0</v>
      </c>
      <c r="AW35" s="142">
        <f t="shared" ref="AW35" si="181">+SUM(AW34)</f>
        <v>0</v>
      </c>
      <c r="AX35" s="141">
        <f t="shared" ref="AX35" si="182">+SUM(AX34)</f>
        <v>-0.5</v>
      </c>
      <c r="AY35" s="142">
        <f t="shared" ref="AY35" si="183">+SUM(AY34)</f>
        <v>-0.5</v>
      </c>
      <c r="AZ35" s="115"/>
    </row>
    <row r="36" spans="1:52" s="74" customFormat="1">
      <c r="A36" s="98"/>
      <c r="B36" s="98"/>
      <c r="C36" s="117"/>
      <c r="D36" s="165"/>
      <c r="E36" s="170"/>
      <c r="F36" s="167"/>
      <c r="G36" s="109"/>
      <c r="H36" s="103"/>
      <c r="I36" s="104"/>
      <c r="J36" s="103"/>
      <c r="K36" s="104"/>
      <c r="L36" s="103"/>
      <c r="M36" s="104"/>
      <c r="N36" s="103"/>
      <c r="O36" s="104"/>
      <c r="P36" s="106"/>
      <c r="Q36" s="228"/>
      <c r="R36" s="106"/>
      <c r="S36" s="103"/>
      <c r="T36" s="104"/>
      <c r="U36" s="103"/>
      <c r="V36" s="104"/>
      <c r="W36" s="103"/>
      <c r="X36" s="104"/>
      <c r="Y36" s="88"/>
      <c r="Z36" s="103"/>
      <c r="AA36" s="104"/>
      <c r="AB36" s="103"/>
      <c r="AC36" s="104"/>
      <c r="AD36" s="103"/>
      <c r="AE36" s="104"/>
      <c r="AF36" s="103"/>
      <c r="AG36" s="104"/>
      <c r="AH36" s="88"/>
      <c r="AI36" s="103"/>
      <c r="AJ36" s="104"/>
      <c r="AK36" s="103"/>
      <c r="AL36" s="104"/>
      <c r="AM36" s="103"/>
      <c r="AN36" s="104"/>
      <c r="AO36" s="103"/>
      <c r="AP36" s="104"/>
      <c r="AQ36" s="88"/>
      <c r="AR36" s="103"/>
      <c r="AS36" s="104"/>
      <c r="AT36" s="103"/>
      <c r="AU36" s="106"/>
      <c r="AV36" s="103"/>
      <c r="AW36" s="104"/>
      <c r="AX36" s="103"/>
      <c r="AY36" s="104"/>
      <c r="AZ36" s="115"/>
    </row>
    <row r="37" spans="1:52" s="74" customFormat="1">
      <c r="A37" s="98" t="s">
        <v>79</v>
      </c>
      <c r="B37" s="98">
        <v>484</v>
      </c>
      <c r="C37" s="117">
        <v>43607</v>
      </c>
      <c r="D37" s="165">
        <v>87</v>
      </c>
      <c r="E37" s="170" t="s">
        <v>140</v>
      </c>
      <c r="F37" s="167" t="s">
        <v>59</v>
      </c>
      <c r="G37" s="216" t="s">
        <v>47</v>
      </c>
      <c r="H37" s="103">
        <v>0</v>
      </c>
      <c r="I37" s="104">
        <v>0</v>
      </c>
      <c r="J37" s="103">
        <v>0</v>
      </c>
      <c r="K37" s="104">
        <v>0</v>
      </c>
      <c r="L37" s="103">
        <v>0</v>
      </c>
      <c r="M37" s="104">
        <v>0</v>
      </c>
      <c r="N37" s="103">
        <v>0</v>
      </c>
      <c r="O37" s="104">
        <v>0</v>
      </c>
      <c r="P37" s="106"/>
      <c r="Q37" s="103">
        <v>0.4</v>
      </c>
      <c r="R37" s="106">
        <v>0</v>
      </c>
      <c r="S37" s="103">
        <v>1.2</v>
      </c>
      <c r="T37" s="104">
        <v>0</v>
      </c>
      <c r="U37" s="103">
        <v>0</v>
      </c>
      <c r="V37" s="104">
        <v>0</v>
      </c>
      <c r="W37" s="103">
        <v>1.6</v>
      </c>
      <c r="X37" s="104">
        <v>0</v>
      </c>
      <c r="Y37" s="88"/>
      <c r="Z37" s="103">
        <v>0</v>
      </c>
      <c r="AA37" s="104">
        <v>0</v>
      </c>
      <c r="AB37" s="103">
        <v>0</v>
      </c>
      <c r="AC37" s="104">
        <v>0</v>
      </c>
      <c r="AD37" s="103">
        <v>0</v>
      </c>
      <c r="AE37" s="104">
        <v>0</v>
      </c>
      <c r="AF37" s="103">
        <v>0</v>
      </c>
      <c r="AG37" s="104">
        <v>0</v>
      </c>
      <c r="AH37" s="88"/>
      <c r="AI37" s="103">
        <v>0</v>
      </c>
      <c r="AJ37" s="104">
        <v>0</v>
      </c>
      <c r="AK37" s="103">
        <v>0</v>
      </c>
      <c r="AL37" s="104">
        <v>0</v>
      </c>
      <c r="AM37" s="103">
        <v>0</v>
      </c>
      <c r="AN37" s="104">
        <v>0</v>
      </c>
      <c r="AO37" s="103">
        <v>0</v>
      </c>
      <c r="AP37" s="104">
        <v>0</v>
      </c>
      <c r="AQ37" s="88"/>
      <c r="AR37" s="103">
        <v>0</v>
      </c>
      <c r="AS37" s="104">
        <v>0</v>
      </c>
      <c r="AT37" s="103">
        <v>0</v>
      </c>
      <c r="AU37" s="106">
        <v>0</v>
      </c>
      <c r="AV37" s="103">
        <v>0</v>
      </c>
      <c r="AW37" s="104">
        <v>0</v>
      </c>
      <c r="AX37" s="103">
        <v>0</v>
      </c>
      <c r="AY37" s="104">
        <v>0</v>
      </c>
      <c r="AZ37" s="115"/>
    </row>
    <row r="38" spans="1:52" s="74" customFormat="1" ht="25.5">
      <c r="A38" s="98" t="s">
        <v>81</v>
      </c>
      <c r="B38" s="98">
        <v>490</v>
      </c>
      <c r="C38" s="117">
        <v>43607</v>
      </c>
      <c r="D38" s="165">
        <v>252</v>
      </c>
      <c r="E38" s="170" t="s">
        <v>141</v>
      </c>
      <c r="F38" s="167" t="s">
        <v>69</v>
      </c>
      <c r="G38" s="133" t="s">
        <v>47</v>
      </c>
      <c r="H38" s="103">
        <v>0</v>
      </c>
      <c r="I38" s="104">
        <v>0</v>
      </c>
      <c r="J38" s="103">
        <v>0</v>
      </c>
      <c r="K38" s="104">
        <v>0</v>
      </c>
      <c r="L38" s="103" t="s">
        <v>23</v>
      </c>
      <c r="M38" s="104" t="s">
        <v>23</v>
      </c>
      <c r="N38" s="103" t="s">
        <v>23</v>
      </c>
      <c r="O38" s="104" t="s">
        <v>23</v>
      </c>
      <c r="P38" s="106"/>
      <c r="Q38" s="103">
        <v>0</v>
      </c>
      <c r="R38" s="106">
        <v>0</v>
      </c>
      <c r="S38" s="103">
        <v>0</v>
      </c>
      <c r="T38" s="104">
        <v>0</v>
      </c>
      <c r="U38" s="103" t="s">
        <v>23</v>
      </c>
      <c r="V38" s="104" t="s">
        <v>23</v>
      </c>
      <c r="W38" s="103" t="s">
        <v>23</v>
      </c>
      <c r="X38" s="104" t="s">
        <v>23</v>
      </c>
      <c r="Y38" s="88"/>
      <c r="Z38" s="103">
        <v>0</v>
      </c>
      <c r="AA38" s="104">
        <v>0</v>
      </c>
      <c r="AB38" s="103">
        <v>0</v>
      </c>
      <c r="AC38" s="104">
        <v>0</v>
      </c>
      <c r="AD38" s="103" t="s">
        <v>23</v>
      </c>
      <c r="AE38" s="104" t="s">
        <v>23</v>
      </c>
      <c r="AF38" s="103" t="s">
        <v>23</v>
      </c>
      <c r="AG38" s="104" t="s">
        <v>23</v>
      </c>
      <c r="AH38" s="88"/>
      <c r="AI38" s="103">
        <v>0</v>
      </c>
      <c r="AJ38" s="104">
        <v>0</v>
      </c>
      <c r="AK38" s="103">
        <v>0</v>
      </c>
      <c r="AL38" s="104">
        <v>0</v>
      </c>
      <c r="AM38" s="103" t="s">
        <v>23</v>
      </c>
      <c r="AN38" s="104" t="s">
        <v>23</v>
      </c>
      <c r="AO38" s="103" t="s">
        <v>23</v>
      </c>
      <c r="AP38" s="104" t="s">
        <v>23</v>
      </c>
      <c r="AQ38" s="88"/>
      <c r="AR38" s="103">
        <v>0</v>
      </c>
      <c r="AS38" s="104">
        <v>0</v>
      </c>
      <c r="AT38" s="103">
        <v>0</v>
      </c>
      <c r="AU38" s="106">
        <v>0</v>
      </c>
      <c r="AV38" s="103" t="s">
        <v>23</v>
      </c>
      <c r="AW38" s="104" t="s">
        <v>23</v>
      </c>
      <c r="AX38" s="103" t="s">
        <v>23</v>
      </c>
      <c r="AY38" s="104" t="s">
        <v>23</v>
      </c>
      <c r="AZ38" s="115"/>
    </row>
    <row r="39" spans="1:52" s="74" customFormat="1">
      <c r="A39" s="98" t="s">
        <v>80</v>
      </c>
      <c r="B39" s="98">
        <v>487</v>
      </c>
      <c r="C39" s="117">
        <v>43607</v>
      </c>
      <c r="D39" s="165">
        <v>310</v>
      </c>
      <c r="E39" s="175" t="s">
        <v>68</v>
      </c>
      <c r="F39" s="167" t="s">
        <v>68</v>
      </c>
      <c r="G39" s="133" t="s">
        <v>47</v>
      </c>
      <c r="H39" s="103" t="s">
        <v>23</v>
      </c>
      <c r="I39" s="104" t="s">
        <v>23</v>
      </c>
      <c r="J39" s="103" t="s">
        <v>23</v>
      </c>
      <c r="K39" s="104" t="s">
        <v>23</v>
      </c>
      <c r="L39" s="103" t="s">
        <v>23</v>
      </c>
      <c r="M39" s="104" t="s">
        <v>23</v>
      </c>
      <c r="N39" s="103" t="s">
        <v>23</v>
      </c>
      <c r="O39" s="104" t="s">
        <v>23</v>
      </c>
      <c r="P39" s="106"/>
      <c r="Q39" s="103" t="s">
        <v>23</v>
      </c>
      <c r="R39" s="106" t="s">
        <v>23</v>
      </c>
      <c r="S39" s="103" t="s">
        <v>23</v>
      </c>
      <c r="T39" s="104" t="s">
        <v>23</v>
      </c>
      <c r="U39" s="103" t="s">
        <v>23</v>
      </c>
      <c r="V39" s="104" t="s">
        <v>23</v>
      </c>
      <c r="W39" s="103" t="s">
        <v>23</v>
      </c>
      <c r="X39" s="104" t="s">
        <v>23</v>
      </c>
      <c r="Y39" s="88"/>
      <c r="Z39" s="103" t="s">
        <v>23</v>
      </c>
      <c r="AA39" s="104" t="s">
        <v>23</v>
      </c>
      <c r="AB39" s="103" t="s">
        <v>23</v>
      </c>
      <c r="AC39" s="104" t="s">
        <v>23</v>
      </c>
      <c r="AD39" s="103" t="s">
        <v>23</v>
      </c>
      <c r="AE39" s="104" t="s">
        <v>23</v>
      </c>
      <c r="AF39" s="103" t="s">
        <v>23</v>
      </c>
      <c r="AG39" s="104" t="s">
        <v>23</v>
      </c>
      <c r="AH39" s="88"/>
      <c r="AI39" s="103" t="s">
        <v>23</v>
      </c>
      <c r="AJ39" s="104" t="s">
        <v>23</v>
      </c>
      <c r="AK39" s="103" t="s">
        <v>23</v>
      </c>
      <c r="AL39" s="104" t="s">
        <v>23</v>
      </c>
      <c r="AM39" s="103" t="s">
        <v>23</v>
      </c>
      <c r="AN39" s="104" t="s">
        <v>23</v>
      </c>
      <c r="AO39" s="103" t="s">
        <v>23</v>
      </c>
      <c r="AP39" s="104" t="s">
        <v>23</v>
      </c>
      <c r="AQ39" s="88"/>
      <c r="AR39" s="103" t="s">
        <v>23</v>
      </c>
      <c r="AS39" s="104" t="s">
        <v>23</v>
      </c>
      <c r="AT39" s="103" t="s">
        <v>23</v>
      </c>
      <c r="AU39" s="106" t="s">
        <v>23</v>
      </c>
      <c r="AV39" s="103" t="s">
        <v>23</v>
      </c>
      <c r="AW39" s="104" t="s">
        <v>23</v>
      </c>
      <c r="AX39" s="103" t="s">
        <v>23</v>
      </c>
      <c r="AY39" s="104" t="s">
        <v>23</v>
      </c>
      <c r="AZ39" s="115"/>
    </row>
    <row r="40" spans="1:52" s="74" customFormat="1">
      <c r="A40" s="98" t="s">
        <v>88</v>
      </c>
      <c r="B40" s="98">
        <v>533</v>
      </c>
      <c r="C40" s="117">
        <v>43628</v>
      </c>
      <c r="D40" s="165">
        <v>475</v>
      </c>
      <c r="E40" s="170" t="s">
        <v>151</v>
      </c>
      <c r="F40" s="167" t="s">
        <v>110</v>
      </c>
      <c r="G40" s="133" t="s">
        <v>47</v>
      </c>
      <c r="H40" s="103">
        <v>0</v>
      </c>
      <c r="I40" s="104">
        <v>0</v>
      </c>
      <c r="J40" s="103">
        <v>0</v>
      </c>
      <c r="K40" s="104" t="s">
        <v>25</v>
      </c>
      <c r="L40" s="103">
        <v>0</v>
      </c>
      <c r="M40" s="104" t="s">
        <v>25</v>
      </c>
      <c r="N40" s="103">
        <v>0</v>
      </c>
      <c r="O40" s="104" t="s">
        <v>25</v>
      </c>
      <c r="P40" s="106"/>
      <c r="Q40" s="103">
        <v>0</v>
      </c>
      <c r="R40" s="106">
        <v>0</v>
      </c>
      <c r="S40" s="103">
        <v>0</v>
      </c>
      <c r="T40" s="104" t="s">
        <v>25</v>
      </c>
      <c r="U40" s="103">
        <v>0</v>
      </c>
      <c r="V40" s="104" t="s">
        <v>25</v>
      </c>
      <c r="W40" s="103">
        <v>0</v>
      </c>
      <c r="X40" s="104" t="s">
        <v>25</v>
      </c>
      <c r="Y40" s="88"/>
      <c r="Z40" s="103">
        <v>0</v>
      </c>
      <c r="AA40" s="104">
        <v>0</v>
      </c>
      <c r="AB40" s="103">
        <v>0</v>
      </c>
      <c r="AC40" s="104" t="s">
        <v>25</v>
      </c>
      <c r="AD40" s="103">
        <v>0</v>
      </c>
      <c r="AE40" s="104" t="s">
        <v>25</v>
      </c>
      <c r="AF40" s="103">
        <v>0</v>
      </c>
      <c r="AG40" s="104" t="s">
        <v>25</v>
      </c>
      <c r="AH40" s="88"/>
      <c r="AI40" s="103">
        <v>0</v>
      </c>
      <c r="AJ40" s="104">
        <v>0</v>
      </c>
      <c r="AK40" s="103">
        <v>0</v>
      </c>
      <c r="AL40" s="104" t="s">
        <v>25</v>
      </c>
      <c r="AM40" s="103">
        <v>0</v>
      </c>
      <c r="AN40" s="104" t="s">
        <v>25</v>
      </c>
      <c r="AO40" s="103">
        <v>0</v>
      </c>
      <c r="AP40" s="104" t="s">
        <v>25</v>
      </c>
      <c r="AQ40" s="88"/>
      <c r="AR40" s="103">
        <v>0</v>
      </c>
      <c r="AS40" s="104">
        <v>0</v>
      </c>
      <c r="AT40" s="103" t="s">
        <v>25</v>
      </c>
      <c r="AU40" s="106" t="s">
        <v>25</v>
      </c>
      <c r="AV40" s="103" t="s">
        <v>25</v>
      </c>
      <c r="AW40" s="104" t="s">
        <v>25</v>
      </c>
      <c r="AX40" s="103" t="s">
        <v>25</v>
      </c>
      <c r="AY40" s="104" t="s">
        <v>25</v>
      </c>
      <c r="AZ40" s="115"/>
    </row>
    <row r="41" spans="1:52" s="74" customFormat="1">
      <c r="A41" s="98" t="s">
        <v>88</v>
      </c>
      <c r="B41" s="98">
        <v>533</v>
      </c>
      <c r="C41" s="117">
        <v>43628</v>
      </c>
      <c r="D41" s="165">
        <v>475</v>
      </c>
      <c r="E41" s="170" t="s">
        <v>151</v>
      </c>
      <c r="F41" s="167" t="s">
        <v>111</v>
      </c>
      <c r="G41" s="133" t="s">
        <v>47</v>
      </c>
      <c r="H41" s="103">
        <v>0</v>
      </c>
      <c r="I41" s="104">
        <v>0</v>
      </c>
      <c r="J41" s="103">
        <v>0</v>
      </c>
      <c r="K41" s="104" t="s">
        <v>22</v>
      </c>
      <c r="L41" s="103">
        <v>0</v>
      </c>
      <c r="M41" s="104">
        <v>0</v>
      </c>
      <c r="N41" s="103">
        <v>0</v>
      </c>
      <c r="O41" s="104" t="s">
        <v>22</v>
      </c>
      <c r="P41" s="106"/>
      <c r="Q41" s="103">
        <v>0</v>
      </c>
      <c r="R41" s="106">
        <v>0</v>
      </c>
      <c r="S41" s="103">
        <v>0</v>
      </c>
      <c r="T41" s="104" t="s">
        <v>22</v>
      </c>
      <c r="U41" s="103">
        <v>0</v>
      </c>
      <c r="V41" s="104">
        <v>0</v>
      </c>
      <c r="W41" s="103">
        <v>0</v>
      </c>
      <c r="X41" s="104" t="s">
        <v>22</v>
      </c>
      <c r="Y41" s="88"/>
      <c r="Z41" s="103">
        <v>0</v>
      </c>
      <c r="AA41" s="104">
        <v>0</v>
      </c>
      <c r="AB41" s="103">
        <v>0</v>
      </c>
      <c r="AC41" s="104" t="s">
        <v>22</v>
      </c>
      <c r="AD41" s="103">
        <v>0</v>
      </c>
      <c r="AE41" s="104">
        <v>0</v>
      </c>
      <c r="AF41" s="103">
        <v>0</v>
      </c>
      <c r="AG41" s="104" t="s">
        <v>22</v>
      </c>
      <c r="AH41" s="88"/>
      <c r="AI41" s="103">
        <v>0</v>
      </c>
      <c r="AJ41" s="104">
        <v>0</v>
      </c>
      <c r="AK41" s="103">
        <v>0</v>
      </c>
      <c r="AL41" s="104" t="s">
        <v>22</v>
      </c>
      <c r="AM41" s="103">
        <v>0</v>
      </c>
      <c r="AN41" s="104">
        <v>0</v>
      </c>
      <c r="AO41" s="103">
        <v>0</v>
      </c>
      <c r="AP41" s="104" t="s">
        <v>22</v>
      </c>
      <c r="AQ41" s="88"/>
      <c r="AR41" s="103">
        <v>0</v>
      </c>
      <c r="AS41" s="104">
        <v>0</v>
      </c>
      <c r="AT41" s="103" t="s">
        <v>22</v>
      </c>
      <c r="AU41" s="106" t="s">
        <v>22</v>
      </c>
      <c r="AV41" s="103">
        <v>0</v>
      </c>
      <c r="AW41" s="104">
        <v>0</v>
      </c>
      <c r="AX41" s="103" t="s">
        <v>22</v>
      </c>
      <c r="AY41" s="104" t="s">
        <v>22</v>
      </c>
      <c r="AZ41" s="115"/>
    </row>
    <row r="42" spans="1:52" s="74" customFormat="1">
      <c r="A42" s="98" t="s">
        <v>87</v>
      </c>
      <c r="B42" s="98">
        <v>530</v>
      </c>
      <c r="C42" s="117">
        <v>43628</v>
      </c>
      <c r="D42" s="165">
        <v>1666</v>
      </c>
      <c r="E42" s="170" t="s">
        <v>155</v>
      </c>
      <c r="F42" s="167" t="s">
        <v>122</v>
      </c>
      <c r="G42" s="109" t="s">
        <v>47</v>
      </c>
      <c r="H42" s="224">
        <v>0</v>
      </c>
      <c r="I42" s="104">
        <v>0</v>
      </c>
      <c r="J42" s="103">
        <v>1.7</v>
      </c>
      <c r="K42" s="104">
        <v>2</v>
      </c>
      <c r="L42" s="103">
        <v>-1.7</v>
      </c>
      <c r="M42" s="104">
        <v>-2</v>
      </c>
      <c r="N42" s="103">
        <v>0</v>
      </c>
      <c r="O42" s="104">
        <v>0</v>
      </c>
      <c r="P42" s="106"/>
      <c r="Q42" s="103">
        <v>0</v>
      </c>
      <c r="R42" s="106">
        <v>0</v>
      </c>
      <c r="S42" s="103">
        <v>2</v>
      </c>
      <c r="T42" s="104">
        <v>2</v>
      </c>
      <c r="U42" s="103">
        <v>-2</v>
      </c>
      <c r="V42" s="104">
        <v>-2</v>
      </c>
      <c r="W42" s="103">
        <v>0</v>
      </c>
      <c r="X42" s="104">
        <v>0</v>
      </c>
      <c r="Y42" s="88"/>
      <c r="Z42" s="103">
        <v>0</v>
      </c>
      <c r="AA42" s="104">
        <v>0</v>
      </c>
      <c r="AB42" s="103">
        <v>2</v>
      </c>
      <c r="AC42" s="104">
        <v>2</v>
      </c>
      <c r="AD42" s="103">
        <v>-2</v>
      </c>
      <c r="AE42" s="104">
        <v>-2</v>
      </c>
      <c r="AF42" s="103">
        <v>0</v>
      </c>
      <c r="AG42" s="104">
        <v>0</v>
      </c>
      <c r="AH42" s="88"/>
      <c r="AI42" s="103">
        <v>0</v>
      </c>
      <c r="AJ42" s="104">
        <v>0</v>
      </c>
      <c r="AK42" s="103">
        <v>2</v>
      </c>
      <c r="AL42" s="104">
        <v>2</v>
      </c>
      <c r="AM42" s="103">
        <v>-2</v>
      </c>
      <c r="AN42" s="104">
        <v>-2</v>
      </c>
      <c r="AO42" s="103">
        <v>0</v>
      </c>
      <c r="AP42" s="104">
        <v>0</v>
      </c>
      <c r="AQ42" s="88"/>
      <c r="AR42" s="103">
        <v>0</v>
      </c>
      <c r="AS42" s="104">
        <v>0</v>
      </c>
      <c r="AT42" s="103">
        <v>2</v>
      </c>
      <c r="AU42" s="106">
        <v>2</v>
      </c>
      <c r="AV42" s="103">
        <v>-2</v>
      </c>
      <c r="AW42" s="104">
        <v>-2</v>
      </c>
      <c r="AX42" s="103">
        <v>0</v>
      </c>
      <c r="AY42" s="104">
        <v>0</v>
      </c>
      <c r="AZ42" s="115"/>
    </row>
    <row r="43" spans="1:52" s="74" customFormat="1">
      <c r="A43" s="98" t="s">
        <v>136</v>
      </c>
      <c r="B43" s="98">
        <v>170</v>
      </c>
      <c r="C43" s="117">
        <v>43539</v>
      </c>
      <c r="D43" s="165">
        <v>7068</v>
      </c>
      <c r="E43" s="170" t="s">
        <v>137</v>
      </c>
      <c r="F43" s="167" t="s">
        <v>61</v>
      </c>
      <c r="G43" s="133" t="s">
        <v>47</v>
      </c>
      <c r="H43" s="103">
        <v>-45</v>
      </c>
      <c r="I43" s="104">
        <v>-128.9</v>
      </c>
      <c r="J43" s="103">
        <v>45</v>
      </c>
      <c r="K43" s="104">
        <v>128.9</v>
      </c>
      <c r="L43" s="103">
        <v>0</v>
      </c>
      <c r="M43" s="104">
        <v>0</v>
      </c>
      <c r="N43" s="103">
        <v>0</v>
      </c>
      <c r="O43" s="104">
        <v>0</v>
      </c>
      <c r="P43" s="106"/>
      <c r="Q43" s="103">
        <v>-90</v>
      </c>
      <c r="R43" s="106">
        <v>-130.80000000000001</v>
      </c>
      <c r="S43" s="103">
        <v>90</v>
      </c>
      <c r="T43" s="104">
        <v>130.80000000000001</v>
      </c>
      <c r="U43" s="103">
        <v>0</v>
      </c>
      <c r="V43" s="104">
        <v>0</v>
      </c>
      <c r="W43" s="103">
        <v>0</v>
      </c>
      <c r="X43" s="104">
        <v>0</v>
      </c>
      <c r="Y43" s="88"/>
      <c r="Z43" s="103">
        <v>-132.5</v>
      </c>
      <c r="AA43" s="104">
        <v>-132.5</v>
      </c>
      <c r="AB43" s="103">
        <v>132.5</v>
      </c>
      <c r="AC43" s="104">
        <v>132.5</v>
      </c>
      <c r="AD43" s="103">
        <v>0</v>
      </c>
      <c r="AE43" s="104">
        <v>0</v>
      </c>
      <c r="AF43" s="103">
        <v>0</v>
      </c>
      <c r="AG43" s="104">
        <v>0</v>
      </c>
      <c r="AH43" s="88"/>
      <c r="AI43" s="103">
        <v>-134.19999999999999</v>
      </c>
      <c r="AJ43" s="104">
        <v>-134.19999999999999</v>
      </c>
      <c r="AK43" s="103">
        <v>134.19999999999999</v>
      </c>
      <c r="AL43" s="104">
        <v>134.19999999999999</v>
      </c>
      <c r="AM43" s="103">
        <v>0</v>
      </c>
      <c r="AN43" s="104">
        <v>0</v>
      </c>
      <c r="AO43" s="103">
        <v>0</v>
      </c>
      <c r="AP43" s="104">
        <v>0</v>
      </c>
      <c r="AQ43" s="88"/>
      <c r="AR43" s="103">
        <v>-135.9</v>
      </c>
      <c r="AS43" s="104">
        <v>-135.9</v>
      </c>
      <c r="AT43" s="103">
        <v>135.9</v>
      </c>
      <c r="AU43" s="106">
        <v>135.9</v>
      </c>
      <c r="AV43" s="103">
        <v>0</v>
      </c>
      <c r="AW43" s="104">
        <v>0</v>
      </c>
      <c r="AX43" s="103">
        <v>0</v>
      </c>
      <c r="AY43" s="104">
        <v>0</v>
      </c>
      <c r="AZ43" s="115"/>
    </row>
    <row r="44" spans="1:52" s="74" customFormat="1">
      <c r="A44" s="98" t="s">
        <v>178</v>
      </c>
      <c r="B44" s="98">
        <v>446</v>
      </c>
      <c r="C44" s="117">
        <v>43574</v>
      </c>
      <c r="D44" s="165">
        <v>7125</v>
      </c>
      <c r="E44" s="170" t="s">
        <v>139</v>
      </c>
      <c r="F44" s="167" t="s">
        <v>102</v>
      </c>
      <c r="G44" s="133" t="s">
        <v>47</v>
      </c>
      <c r="H44" s="103" t="s">
        <v>24</v>
      </c>
      <c r="I44" s="104" t="s">
        <v>24</v>
      </c>
      <c r="J44" s="103" t="s">
        <v>24</v>
      </c>
      <c r="K44" s="104" t="s">
        <v>24</v>
      </c>
      <c r="L44" s="103" t="s">
        <v>24</v>
      </c>
      <c r="M44" s="104" t="s">
        <v>24</v>
      </c>
      <c r="N44" s="103" t="s">
        <v>24</v>
      </c>
      <c r="O44" s="104" t="s">
        <v>24</v>
      </c>
      <c r="P44" s="106"/>
      <c r="Q44" s="103" t="s">
        <v>24</v>
      </c>
      <c r="R44" s="106" t="s">
        <v>24</v>
      </c>
      <c r="S44" s="103" t="s">
        <v>24</v>
      </c>
      <c r="T44" s="104" t="s">
        <v>24</v>
      </c>
      <c r="U44" s="103" t="s">
        <v>24</v>
      </c>
      <c r="V44" s="104" t="s">
        <v>24</v>
      </c>
      <c r="W44" s="103" t="s">
        <v>24</v>
      </c>
      <c r="X44" s="104" t="s">
        <v>24</v>
      </c>
      <c r="Y44" s="88"/>
      <c r="Z44" s="103" t="s">
        <v>24</v>
      </c>
      <c r="AA44" s="104" t="s">
        <v>24</v>
      </c>
      <c r="AB44" s="103" t="s">
        <v>24</v>
      </c>
      <c r="AC44" s="104" t="s">
        <v>24</v>
      </c>
      <c r="AD44" s="103" t="s">
        <v>24</v>
      </c>
      <c r="AE44" s="104" t="s">
        <v>24</v>
      </c>
      <c r="AF44" s="103" t="s">
        <v>24</v>
      </c>
      <c r="AG44" s="104" t="s">
        <v>24</v>
      </c>
      <c r="AH44" s="88"/>
      <c r="AI44" s="103" t="s">
        <v>24</v>
      </c>
      <c r="AJ44" s="104" t="s">
        <v>24</v>
      </c>
      <c r="AK44" s="103" t="s">
        <v>24</v>
      </c>
      <c r="AL44" s="104" t="s">
        <v>24</v>
      </c>
      <c r="AM44" s="103" t="s">
        <v>24</v>
      </c>
      <c r="AN44" s="104" t="s">
        <v>24</v>
      </c>
      <c r="AO44" s="103" t="s">
        <v>24</v>
      </c>
      <c r="AP44" s="104" t="s">
        <v>24</v>
      </c>
      <c r="AQ44" s="88"/>
      <c r="AR44" s="103" t="s">
        <v>24</v>
      </c>
      <c r="AS44" s="104" t="s">
        <v>24</v>
      </c>
      <c r="AT44" s="103" t="s">
        <v>24</v>
      </c>
      <c r="AU44" s="106" t="s">
        <v>24</v>
      </c>
      <c r="AV44" s="103" t="s">
        <v>24</v>
      </c>
      <c r="AW44" s="104" t="s">
        <v>24</v>
      </c>
      <c r="AX44" s="103" t="s">
        <v>24</v>
      </c>
      <c r="AY44" s="104" t="s">
        <v>24</v>
      </c>
      <c r="AZ44" s="115"/>
    </row>
    <row r="45" spans="1:52" s="74" customFormat="1" ht="13.5" customHeight="1">
      <c r="A45" s="98" t="s">
        <v>178</v>
      </c>
      <c r="B45" s="98">
        <v>448</v>
      </c>
      <c r="C45" s="117">
        <v>43574</v>
      </c>
      <c r="D45" s="165">
        <v>7125</v>
      </c>
      <c r="E45" s="170" t="s">
        <v>139</v>
      </c>
      <c r="F45" s="167" t="s">
        <v>103</v>
      </c>
      <c r="G45" s="133" t="s">
        <v>47</v>
      </c>
      <c r="H45" s="103" t="s">
        <v>22</v>
      </c>
      <c r="I45" s="104" t="s">
        <v>22</v>
      </c>
      <c r="J45" s="103" t="s">
        <v>22</v>
      </c>
      <c r="K45" s="104" t="s">
        <v>22</v>
      </c>
      <c r="L45" s="103" t="s">
        <v>22</v>
      </c>
      <c r="M45" s="104" t="s">
        <v>22</v>
      </c>
      <c r="N45" s="103" t="s">
        <v>22</v>
      </c>
      <c r="O45" s="104" t="s">
        <v>22</v>
      </c>
      <c r="P45" s="106"/>
      <c r="Q45" s="103" t="s">
        <v>22</v>
      </c>
      <c r="R45" s="106" t="s">
        <v>22</v>
      </c>
      <c r="S45" s="103" t="s">
        <v>22</v>
      </c>
      <c r="T45" s="104" t="s">
        <v>22</v>
      </c>
      <c r="U45" s="103" t="s">
        <v>22</v>
      </c>
      <c r="V45" s="104" t="s">
        <v>22</v>
      </c>
      <c r="W45" s="103" t="s">
        <v>22</v>
      </c>
      <c r="X45" s="104" t="s">
        <v>22</v>
      </c>
      <c r="Y45" s="88"/>
      <c r="Z45" s="103" t="s">
        <v>22</v>
      </c>
      <c r="AA45" s="104" t="s">
        <v>22</v>
      </c>
      <c r="AB45" s="103" t="s">
        <v>22</v>
      </c>
      <c r="AC45" s="104" t="s">
        <v>22</v>
      </c>
      <c r="AD45" s="103" t="s">
        <v>22</v>
      </c>
      <c r="AE45" s="104" t="s">
        <v>22</v>
      </c>
      <c r="AF45" s="103" t="s">
        <v>22</v>
      </c>
      <c r="AG45" s="104" t="s">
        <v>22</v>
      </c>
      <c r="AH45" s="88"/>
      <c r="AI45" s="103" t="s">
        <v>22</v>
      </c>
      <c r="AJ45" s="104" t="s">
        <v>22</v>
      </c>
      <c r="AK45" s="103" t="s">
        <v>22</v>
      </c>
      <c r="AL45" s="104" t="s">
        <v>22</v>
      </c>
      <c r="AM45" s="103" t="s">
        <v>22</v>
      </c>
      <c r="AN45" s="104" t="s">
        <v>22</v>
      </c>
      <c r="AO45" s="103" t="s">
        <v>22</v>
      </c>
      <c r="AP45" s="104" t="s">
        <v>22</v>
      </c>
      <c r="AQ45" s="88"/>
      <c r="AR45" s="103" t="s">
        <v>22</v>
      </c>
      <c r="AS45" s="104" t="s">
        <v>22</v>
      </c>
      <c r="AT45" s="103" t="s">
        <v>22</v>
      </c>
      <c r="AU45" s="106" t="s">
        <v>22</v>
      </c>
      <c r="AV45" s="103" t="s">
        <v>22</v>
      </c>
      <c r="AW45" s="104" t="s">
        <v>22</v>
      </c>
      <c r="AX45" s="103" t="s">
        <v>22</v>
      </c>
      <c r="AY45" s="104" t="s">
        <v>22</v>
      </c>
      <c r="AZ45" s="115"/>
    </row>
    <row r="46" spans="1:52" s="74" customFormat="1">
      <c r="A46" s="98"/>
      <c r="B46" s="98"/>
      <c r="C46" s="99"/>
      <c r="D46" s="100"/>
      <c r="E46" s="101"/>
      <c r="F46" s="102"/>
      <c r="G46" s="140" t="s">
        <v>19</v>
      </c>
      <c r="H46" s="141">
        <f>+SUM(H37:H45)</f>
        <v>-45</v>
      </c>
      <c r="I46" s="142">
        <f t="shared" ref="I46:O46" si="184">+SUM(I37:I45)</f>
        <v>-128.9</v>
      </c>
      <c r="J46" s="141">
        <f t="shared" si="184"/>
        <v>46.7</v>
      </c>
      <c r="K46" s="142">
        <f t="shared" si="184"/>
        <v>130.9</v>
      </c>
      <c r="L46" s="141">
        <f t="shared" si="184"/>
        <v>-1.7</v>
      </c>
      <c r="M46" s="142">
        <f t="shared" si="184"/>
        <v>-2</v>
      </c>
      <c r="N46" s="141">
        <f t="shared" si="184"/>
        <v>0</v>
      </c>
      <c r="O46" s="142">
        <f t="shared" si="184"/>
        <v>0</v>
      </c>
      <c r="P46" s="143"/>
      <c r="Q46" s="141">
        <f>+SUM(Q37:Q45)</f>
        <v>-89.6</v>
      </c>
      <c r="R46" s="142">
        <f t="shared" ref="R46" si="185">+SUM(R37:R45)</f>
        <v>-130.80000000000001</v>
      </c>
      <c r="S46" s="141">
        <f t="shared" ref="S46" si="186">+SUM(S37:S45)</f>
        <v>93.2</v>
      </c>
      <c r="T46" s="142">
        <f t="shared" ref="T46" si="187">+SUM(T37:T45)</f>
        <v>132.80000000000001</v>
      </c>
      <c r="U46" s="141">
        <f t="shared" ref="U46" si="188">+SUM(U37:U45)</f>
        <v>-2</v>
      </c>
      <c r="V46" s="142">
        <f t="shared" ref="V46" si="189">+SUM(V37:V45)</f>
        <v>-2</v>
      </c>
      <c r="W46" s="141">
        <f t="shared" ref="W46" si="190">+SUM(W37:W45)</f>
        <v>1.6</v>
      </c>
      <c r="X46" s="142">
        <f t="shared" ref="X46" si="191">+SUM(X37:X45)</f>
        <v>0</v>
      </c>
      <c r="Y46" s="144"/>
      <c r="Z46" s="141">
        <f>+SUM(Z37:Z45)</f>
        <v>-132.5</v>
      </c>
      <c r="AA46" s="142">
        <f t="shared" ref="AA46" si="192">+SUM(AA37:AA45)</f>
        <v>-132.5</v>
      </c>
      <c r="AB46" s="141">
        <f t="shared" ref="AB46" si="193">+SUM(AB37:AB45)</f>
        <v>134.5</v>
      </c>
      <c r="AC46" s="142">
        <f t="shared" ref="AC46" si="194">+SUM(AC37:AC45)</f>
        <v>134.5</v>
      </c>
      <c r="AD46" s="141">
        <f t="shared" ref="AD46" si="195">+SUM(AD37:AD45)</f>
        <v>-2</v>
      </c>
      <c r="AE46" s="142">
        <f t="shared" ref="AE46" si="196">+SUM(AE37:AE45)</f>
        <v>-2</v>
      </c>
      <c r="AF46" s="141">
        <f t="shared" ref="AF46" si="197">+SUM(AF37:AF45)</f>
        <v>0</v>
      </c>
      <c r="AG46" s="142">
        <f t="shared" ref="AG46" si="198">+SUM(AG37:AG45)</f>
        <v>0</v>
      </c>
      <c r="AH46" s="144"/>
      <c r="AI46" s="141">
        <f>+SUM(AI37:AI45)</f>
        <v>-134.19999999999999</v>
      </c>
      <c r="AJ46" s="142">
        <f t="shared" ref="AJ46" si="199">+SUM(AJ37:AJ45)</f>
        <v>-134.19999999999999</v>
      </c>
      <c r="AK46" s="141">
        <f t="shared" ref="AK46" si="200">+SUM(AK37:AK45)</f>
        <v>136.19999999999999</v>
      </c>
      <c r="AL46" s="142">
        <f t="shared" ref="AL46" si="201">+SUM(AL37:AL45)</f>
        <v>136.19999999999999</v>
      </c>
      <c r="AM46" s="141">
        <f t="shared" ref="AM46" si="202">+SUM(AM37:AM45)</f>
        <v>-2</v>
      </c>
      <c r="AN46" s="142">
        <f t="shared" ref="AN46" si="203">+SUM(AN37:AN45)</f>
        <v>-2</v>
      </c>
      <c r="AO46" s="141">
        <f t="shared" ref="AO46" si="204">+SUM(AO37:AO45)</f>
        <v>0</v>
      </c>
      <c r="AP46" s="142">
        <f t="shared" ref="AP46" si="205">+SUM(AP37:AP45)</f>
        <v>0</v>
      </c>
      <c r="AQ46" s="145"/>
      <c r="AR46" s="141">
        <f>+SUM(AR37:AR45)</f>
        <v>-135.9</v>
      </c>
      <c r="AS46" s="142">
        <f t="shared" ref="AS46" si="206">+SUM(AS37:AS45)</f>
        <v>-135.9</v>
      </c>
      <c r="AT46" s="141">
        <f t="shared" ref="AT46" si="207">+SUM(AT37:AT45)</f>
        <v>137.9</v>
      </c>
      <c r="AU46" s="142">
        <f t="shared" ref="AU46" si="208">+SUM(AU37:AU45)</f>
        <v>137.9</v>
      </c>
      <c r="AV46" s="141">
        <f t="shared" ref="AV46" si="209">+SUM(AV37:AV45)</f>
        <v>-2</v>
      </c>
      <c r="AW46" s="142">
        <f t="shared" ref="AW46" si="210">+SUM(AW37:AW45)</f>
        <v>-2</v>
      </c>
      <c r="AX46" s="141">
        <f t="shared" ref="AX46" si="211">+SUM(AX37:AX45)</f>
        <v>0</v>
      </c>
      <c r="AY46" s="142">
        <f t="shared" ref="AY46" si="212">+SUM(AY37:AY45)</f>
        <v>0</v>
      </c>
      <c r="AZ46" s="115"/>
    </row>
    <row r="47" spans="1:52" s="74" customFormat="1">
      <c r="A47" s="98"/>
      <c r="B47" s="98"/>
      <c r="C47" s="117"/>
      <c r="D47" s="165"/>
      <c r="E47" s="170"/>
      <c r="F47" s="167"/>
      <c r="G47" s="133"/>
      <c r="H47" s="103"/>
      <c r="I47" s="104"/>
      <c r="J47" s="103"/>
      <c r="K47" s="104"/>
      <c r="L47" s="103"/>
      <c r="M47" s="104"/>
      <c r="N47" s="103"/>
      <c r="O47" s="104"/>
      <c r="P47" s="106"/>
      <c r="Q47" s="103"/>
      <c r="R47" s="106"/>
      <c r="S47" s="103"/>
      <c r="T47" s="104"/>
      <c r="U47" s="103"/>
      <c r="V47" s="104"/>
      <c r="W47" s="103"/>
      <c r="X47" s="104"/>
      <c r="Y47" s="88"/>
      <c r="Z47" s="103"/>
      <c r="AA47" s="104"/>
      <c r="AB47" s="103"/>
      <c r="AC47" s="104"/>
      <c r="AD47" s="103"/>
      <c r="AE47" s="104"/>
      <c r="AF47" s="103"/>
      <c r="AG47" s="104"/>
      <c r="AH47" s="88"/>
      <c r="AI47" s="103"/>
      <c r="AJ47" s="104"/>
      <c r="AK47" s="103"/>
      <c r="AL47" s="104"/>
      <c r="AM47" s="103"/>
      <c r="AN47" s="104"/>
      <c r="AO47" s="103"/>
      <c r="AP47" s="104"/>
      <c r="AQ47" s="88"/>
      <c r="AR47" s="103"/>
      <c r="AS47" s="104"/>
      <c r="AT47" s="103"/>
      <c r="AU47" s="106"/>
      <c r="AV47" s="103"/>
      <c r="AW47" s="104"/>
      <c r="AX47" s="103"/>
      <c r="AY47" s="104"/>
      <c r="AZ47" s="115"/>
    </row>
    <row r="48" spans="1:52" s="74" customFormat="1">
      <c r="A48" s="98" t="s">
        <v>83</v>
      </c>
      <c r="B48" s="98">
        <v>505</v>
      </c>
      <c r="C48" s="117">
        <v>43621</v>
      </c>
      <c r="D48" s="165">
        <v>1113</v>
      </c>
      <c r="E48" s="170" t="s">
        <v>146</v>
      </c>
      <c r="F48" s="167" t="s">
        <v>106</v>
      </c>
      <c r="G48" s="133" t="s">
        <v>51</v>
      </c>
      <c r="H48" s="103">
        <v>0</v>
      </c>
      <c r="I48" s="104">
        <v>-0.4</v>
      </c>
      <c r="J48" s="103">
        <v>0</v>
      </c>
      <c r="K48" s="104">
        <v>0</v>
      </c>
      <c r="L48" s="103">
        <v>0</v>
      </c>
      <c r="M48" s="104">
        <v>0</v>
      </c>
      <c r="N48" s="103">
        <v>0</v>
      </c>
      <c r="O48" s="104">
        <v>-0.4</v>
      </c>
      <c r="P48" s="106"/>
      <c r="Q48" s="103">
        <v>-0.7</v>
      </c>
      <c r="R48" s="106">
        <v>-0.7</v>
      </c>
      <c r="S48" s="103">
        <v>0</v>
      </c>
      <c r="T48" s="104">
        <v>0</v>
      </c>
      <c r="U48" s="103">
        <v>0</v>
      </c>
      <c r="V48" s="104">
        <v>0</v>
      </c>
      <c r="W48" s="103">
        <v>-0.7</v>
      </c>
      <c r="X48" s="104">
        <v>-0.7</v>
      </c>
      <c r="Y48" s="88"/>
      <c r="Z48" s="103">
        <v>-0.9</v>
      </c>
      <c r="AA48" s="104">
        <v>-0.9</v>
      </c>
      <c r="AB48" s="103">
        <v>0</v>
      </c>
      <c r="AC48" s="104">
        <v>0</v>
      </c>
      <c r="AD48" s="103">
        <v>0</v>
      </c>
      <c r="AE48" s="104">
        <v>0</v>
      </c>
      <c r="AF48" s="103">
        <v>-0.9</v>
      </c>
      <c r="AG48" s="104">
        <v>-0.9</v>
      </c>
      <c r="AH48" s="88"/>
      <c r="AI48" s="103">
        <v>-1</v>
      </c>
      <c r="AJ48" s="104">
        <v>-1</v>
      </c>
      <c r="AK48" s="103">
        <v>0</v>
      </c>
      <c r="AL48" s="104">
        <v>0</v>
      </c>
      <c r="AM48" s="103">
        <v>0</v>
      </c>
      <c r="AN48" s="104">
        <v>0</v>
      </c>
      <c r="AO48" s="103">
        <v>-1</v>
      </c>
      <c r="AP48" s="104">
        <v>-1</v>
      </c>
      <c r="AQ48" s="88"/>
      <c r="AR48" s="103">
        <v>-1</v>
      </c>
      <c r="AS48" s="104">
        <v>-1</v>
      </c>
      <c r="AT48" s="103">
        <v>0</v>
      </c>
      <c r="AU48" s="106">
        <v>0</v>
      </c>
      <c r="AV48" s="103">
        <v>0</v>
      </c>
      <c r="AW48" s="104">
        <v>0</v>
      </c>
      <c r="AX48" s="103">
        <v>-1</v>
      </c>
      <c r="AY48" s="104">
        <v>-1</v>
      </c>
      <c r="AZ48" s="115"/>
    </row>
    <row r="49" spans="1:53" s="74" customFormat="1">
      <c r="A49" s="98" t="s">
        <v>63</v>
      </c>
      <c r="B49" s="98">
        <v>128</v>
      </c>
      <c r="C49" s="117">
        <v>43532</v>
      </c>
      <c r="D49" s="165">
        <v>7123</v>
      </c>
      <c r="E49" s="170" t="s">
        <v>64</v>
      </c>
      <c r="F49" s="167" t="s">
        <v>94</v>
      </c>
      <c r="G49" s="133" t="s">
        <v>51</v>
      </c>
      <c r="H49" s="103">
        <v>-1</v>
      </c>
      <c r="I49" s="104">
        <v>-1</v>
      </c>
      <c r="J49" s="103">
        <v>0</v>
      </c>
      <c r="K49" s="104">
        <v>0</v>
      </c>
      <c r="L49" s="103">
        <v>0</v>
      </c>
      <c r="M49" s="104">
        <v>0</v>
      </c>
      <c r="N49" s="103">
        <v>-1</v>
      </c>
      <c r="O49" s="104">
        <v>-1</v>
      </c>
      <c r="P49" s="106"/>
      <c r="Q49" s="103">
        <v>-1</v>
      </c>
      <c r="R49" s="106">
        <v>-1</v>
      </c>
      <c r="S49" s="103">
        <v>0</v>
      </c>
      <c r="T49" s="104">
        <v>0</v>
      </c>
      <c r="U49" s="103">
        <v>0</v>
      </c>
      <c r="V49" s="104">
        <v>0</v>
      </c>
      <c r="W49" s="103">
        <v>-1</v>
      </c>
      <c r="X49" s="104">
        <v>-1</v>
      </c>
      <c r="Y49" s="88"/>
      <c r="Z49" s="103">
        <v>-1</v>
      </c>
      <c r="AA49" s="104">
        <v>-1</v>
      </c>
      <c r="AB49" s="103">
        <v>0</v>
      </c>
      <c r="AC49" s="104">
        <v>0</v>
      </c>
      <c r="AD49" s="103">
        <v>0</v>
      </c>
      <c r="AE49" s="104">
        <v>0</v>
      </c>
      <c r="AF49" s="103">
        <v>-1</v>
      </c>
      <c r="AG49" s="104">
        <v>-1</v>
      </c>
      <c r="AH49" s="88"/>
      <c r="AI49" s="103">
        <v>-1</v>
      </c>
      <c r="AJ49" s="104">
        <v>-1</v>
      </c>
      <c r="AK49" s="103">
        <v>0</v>
      </c>
      <c r="AL49" s="104">
        <v>0</v>
      </c>
      <c r="AM49" s="103">
        <v>0</v>
      </c>
      <c r="AN49" s="104">
        <v>0</v>
      </c>
      <c r="AO49" s="103">
        <v>-1</v>
      </c>
      <c r="AP49" s="104">
        <v>-1</v>
      </c>
      <c r="AQ49" s="88"/>
      <c r="AR49" s="103">
        <v>-1</v>
      </c>
      <c r="AS49" s="104">
        <v>-1</v>
      </c>
      <c r="AT49" s="103">
        <v>0</v>
      </c>
      <c r="AU49" s="106">
        <v>0</v>
      </c>
      <c r="AV49" s="103">
        <v>0</v>
      </c>
      <c r="AW49" s="104">
        <v>0</v>
      </c>
      <c r="AX49" s="103">
        <v>-1</v>
      </c>
      <c r="AY49" s="104">
        <v>-1</v>
      </c>
      <c r="AZ49" s="115"/>
    </row>
    <row r="50" spans="1:53" s="74" customFormat="1">
      <c r="A50" s="98" t="s">
        <v>63</v>
      </c>
      <c r="B50" s="98">
        <v>128</v>
      </c>
      <c r="C50" s="117">
        <v>43532</v>
      </c>
      <c r="D50" s="165">
        <v>7123</v>
      </c>
      <c r="E50" s="170" t="s">
        <v>64</v>
      </c>
      <c r="F50" s="167" t="s">
        <v>95</v>
      </c>
      <c r="G50" s="133" t="s">
        <v>51</v>
      </c>
      <c r="H50" s="103">
        <v>-0.1</v>
      </c>
      <c r="I50" s="104">
        <v>-0.1</v>
      </c>
      <c r="J50" s="103">
        <v>0</v>
      </c>
      <c r="K50" s="104">
        <v>0</v>
      </c>
      <c r="L50" s="103">
        <v>0</v>
      </c>
      <c r="M50" s="104">
        <v>0</v>
      </c>
      <c r="N50" s="103">
        <v>-0.1</v>
      </c>
      <c r="O50" s="104">
        <v>-0.1</v>
      </c>
      <c r="P50" s="106"/>
      <c r="Q50" s="103">
        <v>-0.1</v>
      </c>
      <c r="R50" s="106">
        <v>-0.1</v>
      </c>
      <c r="S50" s="103">
        <v>0</v>
      </c>
      <c r="T50" s="104">
        <v>0</v>
      </c>
      <c r="U50" s="103">
        <v>0</v>
      </c>
      <c r="V50" s="104">
        <v>0</v>
      </c>
      <c r="W50" s="103">
        <v>-0.1</v>
      </c>
      <c r="X50" s="104">
        <v>-0.1</v>
      </c>
      <c r="Y50" s="88"/>
      <c r="Z50" s="103">
        <v>-0.1</v>
      </c>
      <c r="AA50" s="104">
        <v>-0.1</v>
      </c>
      <c r="AB50" s="103">
        <v>0</v>
      </c>
      <c r="AC50" s="104">
        <v>0</v>
      </c>
      <c r="AD50" s="103">
        <v>0</v>
      </c>
      <c r="AE50" s="104">
        <v>0</v>
      </c>
      <c r="AF50" s="103">
        <v>-0.1</v>
      </c>
      <c r="AG50" s="104">
        <v>-0.1</v>
      </c>
      <c r="AH50" s="88"/>
      <c r="AI50" s="103">
        <v>-0.1</v>
      </c>
      <c r="AJ50" s="104">
        <v>-0.1</v>
      </c>
      <c r="AK50" s="103">
        <v>0</v>
      </c>
      <c r="AL50" s="104">
        <v>0</v>
      </c>
      <c r="AM50" s="103">
        <v>0</v>
      </c>
      <c r="AN50" s="104">
        <v>0</v>
      </c>
      <c r="AO50" s="103">
        <v>-0.1</v>
      </c>
      <c r="AP50" s="104">
        <v>-0.1</v>
      </c>
      <c r="AQ50" s="88"/>
      <c r="AR50" s="103">
        <v>-0.1</v>
      </c>
      <c r="AS50" s="104">
        <v>-0.1</v>
      </c>
      <c r="AT50" s="103">
        <v>0</v>
      </c>
      <c r="AU50" s="106">
        <v>0</v>
      </c>
      <c r="AV50" s="103">
        <v>0</v>
      </c>
      <c r="AW50" s="104">
        <v>0</v>
      </c>
      <c r="AX50" s="103">
        <v>-0.1</v>
      </c>
      <c r="AY50" s="104">
        <v>-0.1</v>
      </c>
      <c r="AZ50" s="115"/>
    </row>
    <row r="51" spans="1:53" s="74" customFormat="1">
      <c r="A51" s="98" t="s">
        <v>63</v>
      </c>
      <c r="B51" s="98">
        <v>128</v>
      </c>
      <c r="C51" s="117">
        <v>43532</v>
      </c>
      <c r="D51" s="165">
        <v>7123</v>
      </c>
      <c r="E51" s="170" t="s">
        <v>64</v>
      </c>
      <c r="F51" s="167" t="s">
        <v>96</v>
      </c>
      <c r="G51" s="133" t="s">
        <v>51</v>
      </c>
      <c r="H51" s="103" t="s">
        <v>28</v>
      </c>
      <c r="I51" s="104" t="s">
        <v>24</v>
      </c>
      <c r="J51" s="103">
        <v>0</v>
      </c>
      <c r="K51" s="104">
        <v>0</v>
      </c>
      <c r="L51" s="103">
        <v>0</v>
      </c>
      <c r="M51" s="104">
        <v>0</v>
      </c>
      <c r="N51" s="103" t="s">
        <v>28</v>
      </c>
      <c r="O51" s="104" t="s">
        <v>24</v>
      </c>
      <c r="P51" s="106"/>
      <c r="Q51" s="103" t="s">
        <v>24</v>
      </c>
      <c r="R51" s="106" t="s">
        <v>24</v>
      </c>
      <c r="S51" s="103">
        <v>0</v>
      </c>
      <c r="T51" s="104">
        <v>0</v>
      </c>
      <c r="U51" s="103">
        <v>0</v>
      </c>
      <c r="V51" s="104">
        <v>0</v>
      </c>
      <c r="W51" s="103" t="s">
        <v>24</v>
      </c>
      <c r="X51" s="104" t="s">
        <v>24</v>
      </c>
      <c r="Y51" s="88"/>
      <c r="Z51" s="103" t="s">
        <v>24</v>
      </c>
      <c r="AA51" s="104" t="s">
        <v>24</v>
      </c>
      <c r="AB51" s="103">
        <v>0</v>
      </c>
      <c r="AC51" s="104">
        <v>0</v>
      </c>
      <c r="AD51" s="103">
        <v>0</v>
      </c>
      <c r="AE51" s="104">
        <v>0</v>
      </c>
      <c r="AF51" s="103" t="s">
        <v>24</v>
      </c>
      <c r="AG51" s="104" t="s">
        <v>24</v>
      </c>
      <c r="AH51" s="88"/>
      <c r="AI51" s="103" t="s">
        <v>24</v>
      </c>
      <c r="AJ51" s="104" t="s">
        <v>24</v>
      </c>
      <c r="AK51" s="103">
        <v>0</v>
      </c>
      <c r="AL51" s="104">
        <v>0</v>
      </c>
      <c r="AM51" s="103">
        <v>0</v>
      </c>
      <c r="AN51" s="104">
        <v>0</v>
      </c>
      <c r="AO51" s="103" t="s">
        <v>24</v>
      </c>
      <c r="AP51" s="104" t="s">
        <v>24</v>
      </c>
      <c r="AQ51" s="88"/>
      <c r="AR51" s="103" t="s">
        <v>24</v>
      </c>
      <c r="AS51" s="104" t="s">
        <v>24</v>
      </c>
      <c r="AT51" s="103">
        <v>0</v>
      </c>
      <c r="AU51" s="106">
        <v>0</v>
      </c>
      <c r="AV51" s="103">
        <v>0</v>
      </c>
      <c r="AW51" s="104">
        <v>0</v>
      </c>
      <c r="AX51" s="103" t="s">
        <v>24</v>
      </c>
      <c r="AY51" s="104" t="s">
        <v>24</v>
      </c>
      <c r="AZ51" s="115"/>
    </row>
    <row r="52" spans="1:53" s="74" customFormat="1">
      <c r="A52" s="98"/>
      <c r="B52" s="98"/>
      <c r="C52" s="99"/>
      <c r="D52" s="100"/>
      <c r="E52" s="101"/>
      <c r="F52" s="102"/>
      <c r="G52" s="140" t="s">
        <v>19</v>
      </c>
      <c r="H52" s="141">
        <f>+SUM(H48:H51)</f>
        <v>-1.1000000000000001</v>
      </c>
      <c r="I52" s="142">
        <f t="shared" ref="I52:O52" si="213">+SUM(I48:I51)</f>
        <v>-1.5</v>
      </c>
      <c r="J52" s="141">
        <f t="shared" si="213"/>
        <v>0</v>
      </c>
      <c r="K52" s="142">
        <f t="shared" si="213"/>
        <v>0</v>
      </c>
      <c r="L52" s="141">
        <f t="shared" si="213"/>
        <v>0</v>
      </c>
      <c r="M52" s="142">
        <f t="shared" si="213"/>
        <v>0</v>
      </c>
      <c r="N52" s="141">
        <f t="shared" si="213"/>
        <v>-1.1000000000000001</v>
      </c>
      <c r="O52" s="142">
        <f t="shared" si="213"/>
        <v>-1.5</v>
      </c>
      <c r="P52" s="143"/>
      <c r="Q52" s="141">
        <f>+SUM(Q48:Q51)</f>
        <v>-1.8</v>
      </c>
      <c r="R52" s="142">
        <f t="shared" ref="R52" si="214">+SUM(R48:R51)</f>
        <v>-1.8</v>
      </c>
      <c r="S52" s="141">
        <f t="shared" ref="S52" si="215">+SUM(S48:S51)</f>
        <v>0</v>
      </c>
      <c r="T52" s="142">
        <f t="shared" ref="T52" si="216">+SUM(T48:T51)</f>
        <v>0</v>
      </c>
      <c r="U52" s="141">
        <f t="shared" ref="U52" si="217">+SUM(U48:U51)</f>
        <v>0</v>
      </c>
      <c r="V52" s="142">
        <f t="shared" ref="V52" si="218">+SUM(V48:V51)</f>
        <v>0</v>
      </c>
      <c r="W52" s="141">
        <f t="shared" ref="W52" si="219">+SUM(W48:W51)</f>
        <v>-1.8</v>
      </c>
      <c r="X52" s="142">
        <f t="shared" ref="X52" si="220">+SUM(X48:X51)</f>
        <v>-1.8</v>
      </c>
      <c r="Y52" s="144"/>
      <c r="Z52" s="141">
        <f>+SUM(Z48:Z51)</f>
        <v>-2</v>
      </c>
      <c r="AA52" s="142">
        <f t="shared" ref="AA52" si="221">+SUM(AA48:AA51)</f>
        <v>-2</v>
      </c>
      <c r="AB52" s="141">
        <f t="shared" ref="AB52" si="222">+SUM(AB48:AB51)</f>
        <v>0</v>
      </c>
      <c r="AC52" s="142">
        <f t="shared" ref="AC52" si="223">+SUM(AC48:AC51)</f>
        <v>0</v>
      </c>
      <c r="AD52" s="141">
        <f t="shared" ref="AD52" si="224">+SUM(AD48:AD51)</f>
        <v>0</v>
      </c>
      <c r="AE52" s="142">
        <f t="shared" ref="AE52" si="225">+SUM(AE48:AE51)</f>
        <v>0</v>
      </c>
      <c r="AF52" s="141">
        <f t="shared" ref="AF52" si="226">+SUM(AF48:AF51)</f>
        <v>-2</v>
      </c>
      <c r="AG52" s="142">
        <f t="shared" ref="AG52" si="227">+SUM(AG48:AG51)</f>
        <v>-2</v>
      </c>
      <c r="AH52" s="144"/>
      <c r="AI52" s="141">
        <f>+SUM(AI48:AI51)</f>
        <v>-2.1</v>
      </c>
      <c r="AJ52" s="142">
        <f t="shared" ref="AJ52" si="228">+SUM(AJ48:AJ51)</f>
        <v>-2.1</v>
      </c>
      <c r="AK52" s="141">
        <f t="shared" ref="AK52" si="229">+SUM(AK48:AK51)</f>
        <v>0</v>
      </c>
      <c r="AL52" s="142">
        <f t="shared" ref="AL52" si="230">+SUM(AL48:AL51)</f>
        <v>0</v>
      </c>
      <c r="AM52" s="141">
        <f t="shared" ref="AM52" si="231">+SUM(AM48:AM51)</f>
        <v>0</v>
      </c>
      <c r="AN52" s="142">
        <f t="shared" ref="AN52" si="232">+SUM(AN48:AN51)</f>
        <v>0</v>
      </c>
      <c r="AO52" s="141">
        <f t="shared" ref="AO52" si="233">+SUM(AO48:AO51)</f>
        <v>-2.1</v>
      </c>
      <c r="AP52" s="142">
        <f t="shared" ref="AP52" si="234">+SUM(AP48:AP51)</f>
        <v>-2.1</v>
      </c>
      <c r="AQ52" s="145"/>
      <c r="AR52" s="141">
        <f>+SUM(AR48:AR51)</f>
        <v>-2.1</v>
      </c>
      <c r="AS52" s="142">
        <f t="shared" ref="AS52" si="235">+SUM(AS48:AS51)</f>
        <v>-2.1</v>
      </c>
      <c r="AT52" s="141">
        <f t="shared" ref="AT52" si="236">+SUM(AT48:AT51)</f>
        <v>0</v>
      </c>
      <c r="AU52" s="142">
        <f t="shared" ref="AU52" si="237">+SUM(AU48:AU51)</f>
        <v>0</v>
      </c>
      <c r="AV52" s="141">
        <f t="shared" ref="AV52" si="238">+SUM(AV48:AV51)</f>
        <v>0</v>
      </c>
      <c r="AW52" s="142">
        <f t="shared" ref="AW52" si="239">+SUM(AW48:AW51)</f>
        <v>0</v>
      </c>
      <c r="AX52" s="141">
        <f t="shared" ref="AX52" si="240">+SUM(AX48:AX51)</f>
        <v>-2.1</v>
      </c>
      <c r="AY52" s="142">
        <f t="shared" ref="AY52" si="241">+SUM(AY48:AY51)</f>
        <v>-2.1</v>
      </c>
      <c r="AZ52" s="115"/>
    </row>
    <row r="53" spans="1:53" s="74" customFormat="1">
      <c r="A53" s="98"/>
      <c r="B53" s="98"/>
      <c r="C53" s="117"/>
      <c r="D53" s="165"/>
      <c r="E53" s="170"/>
      <c r="F53" s="167"/>
      <c r="G53" s="133"/>
      <c r="H53" s="103"/>
      <c r="I53" s="104"/>
      <c r="J53" s="103"/>
      <c r="K53" s="104"/>
      <c r="L53" s="103"/>
      <c r="M53" s="104"/>
      <c r="N53" s="103"/>
      <c r="O53" s="104"/>
      <c r="P53" s="106"/>
      <c r="Q53" s="103"/>
      <c r="R53" s="106"/>
      <c r="S53" s="103"/>
      <c r="T53" s="104"/>
      <c r="U53" s="103"/>
      <c r="V53" s="104"/>
      <c r="W53" s="103"/>
      <c r="X53" s="104"/>
      <c r="Y53" s="88"/>
      <c r="Z53" s="103"/>
      <c r="AA53" s="104"/>
      <c r="AB53" s="103"/>
      <c r="AC53" s="104"/>
      <c r="AD53" s="103"/>
      <c r="AE53" s="104"/>
      <c r="AF53" s="103"/>
      <c r="AG53" s="104"/>
      <c r="AH53" s="88"/>
      <c r="AI53" s="103"/>
      <c r="AJ53" s="104"/>
      <c r="AK53" s="103"/>
      <c r="AL53" s="104"/>
      <c r="AM53" s="103"/>
      <c r="AN53" s="104"/>
      <c r="AO53" s="103"/>
      <c r="AP53" s="104"/>
      <c r="AQ53" s="88"/>
      <c r="AR53" s="103"/>
      <c r="AS53" s="104"/>
      <c r="AT53" s="103"/>
      <c r="AU53" s="106"/>
      <c r="AV53" s="103"/>
      <c r="AW53" s="104"/>
      <c r="AX53" s="103"/>
      <c r="AY53" s="104"/>
      <c r="AZ53" s="115"/>
    </row>
    <row r="54" spans="1:53" s="74" customFormat="1">
      <c r="A54" s="98" t="s">
        <v>135</v>
      </c>
      <c r="B54" s="98">
        <v>81</v>
      </c>
      <c r="C54" s="117">
        <v>43511</v>
      </c>
      <c r="D54" s="165">
        <v>673</v>
      </c>
      <c r="E54" s="170" t="s">
        <v>134</v>
      </c>
      <c r="F54" s="167" t="s">
        <v>60</v>
      </c>
      <c r="G54" s="216" t="s">
        <v>51</v>
      </c>
      <c r="H54" s="103">
        <v>0</v>
      </c>
      <c r="I54" s="104" t="s">
        <v>24</v>
      </c>
      <c r="J54" s="103">
        <v>0</v>
      </c>
      <c r="K54" s="104" t="s">
        <v>24</v>
      </c>
      <c r="L54" s="103">
        <v>0</v>
      </c>
      <c r="M54" s="104">
        <v>0</v>
      </c>
      <c r="N54" s="103">
        <v>0</v>
      </c>
      <c r="O54" s="104" t="s">
        <v>24</v>
      </c>
      <c r="P54" s="106"/>
      <c r="Q54" s="103">
        <v>0</v>
      </c>
      <c r="R54" s="106" t="s">
        <v>24</v>
      </c>
      <c r="S54" s="103">
        <v>0</v>
      </c>
      <c r="T54" s="104" t="s">
        <v>24</v>
      </c>
      <c r="U54" s="103">
        <v>0</v>
      </c>
      <c r="V54" s="104">
        <v>0</v>
      </c>
      <c r="W54" s="103">
        <v>0</v>
      </c>
      <c r="X54" s="104" t="s">
        <v>24</v>
      </c>
      <c r="Y54" s="88"/>
      <c r="Z54" s="103" t="s">
        <v>24</v>
      </c>
      <c r="AA54" s="104" t="s">
        <v>24</v>
      </c>
      <c r="AB54" s="103" t="s">
        <v>24</v>
      </c>
      <c r="AC54" s="104" t="s">
        <v>24</v>
      </c>
      <c r="AD54" s="103">
        <v>0</v>
      </c>
      <c r="AE54" s="104">
        <v>0</v>
      </c>
      <c r="AF54" s="103" t="s">
        <v>24</v>
      </c>
      <c r="AG54" s="104" t="s">
        <v>24</v>
      </c>
      <c r="AH54" s="88"/>
      <c r="AI54" s="103" t="s">
        <v>24</v>
      </c>
      <c r="AJ54" s="104" t="s">
        <v>24</v>
      </c>
      <c r="AK54" s="103" t="s">
        <v>24</v>
      </c>
      <c r="AL54" s="104" t="s">
        <v>24</v>
      </c>
      <c r="AM54" s="103">
        <v>0</v>
      </c>
      <c r="AN54" s="104">
        <v>0</v>
      </c>
      <c r="AO54" s="103" t="s">
        <v>24</v>
      </c>
      <c r="AP54" s="104" t="s">
        <v>24</v>
      </c>
      <c r="AQ54" s="88"/>
      <c r="AR54" s="103" t="s">
        <v>24</v>
      </c>
      <c r="AS54" s="104" t="s">
        <v>24</v>
      </c>
      <c r="AT54" s="103" t="s">
        <v>24</v>
      </c>
      <c r="AU54" s="106" t="s">
        <v>24</v>
      </c>
      <c r="AV54" s="103">
        <v>0</v>
      </c>
      <c r="AW54" s="104">
        <v>0</v>
      </c>
      <c r="AX54" s="103" t="s">
        <v>24</v>
      </c>
      <c r="AY54" s="104" t="s">
        <v>24</v>
      </c>
      <c r="AZ54" s="115"/>
    </row>
    <row r="55" spans="1:53" s="74" customFormat="1">
      <c r="A55" s="98"/>
      <c r="B55" s="98"/>
      <c r="C55" s="99"/>
      <c r="D55" s="100"/>
      <c r="E55" s="101"/>
      <c r="F55" s="102"/>
      <c r="G55" s="140" t="s">
        <v>19</v>
      </c>
      <c r="H55" s="141">
        <f>+SUM(H54)</f>
        <v>0</v>
      </c>
      <c r="I55" s="142">
        <f t="shared" ref="I55" si="242">+SUM(I54)</f>
        <v>0</v>
      </c>
      <c r="J55" s="141">
        <f t="shared" ref="J55" si="243">+SUM(J54)</f>
        <v>0</v>
      </c>
      <c r="K55" s="142">
        <f t="shared" ref="K55" si="244">+SUM(K54)</f>
        <v>0</v>
      </c>
      <c r="L55" s="141">
        <f t="shared" ref="L55" si="245">+SUM(L54)</f>
        <v>0</v>
      </c>
      <c r="M55" s="142">
        <f t="shared" ref="M55" si="246">+SUM(M54)</f>
        <v>0</v>
      </c>
      <c r="N55" s="141">
        <f t="shared" ref="N55" si="247">+SUM(N54)</f>
        <v>0</v>
      </c>
      <c r="O55" s="142">
        <f t="shared" ref="O55" si="248">+SUM(O54)</f>
        <v>0</v>
      </c>
      <c r="P55" s="143"/>
      <c r="Q55" s="141">
        <f>+SUM(Q54)</f>
        <v>0</v>
      </c>
      <c r="R55" s="142">
        <f t="shared" ref="R55" si="249">+SUM(R54)</f>
        <v>0</v>
      </c>
      <c r="S55" s="141">
        <f t="shared" ref="S55" si="250">+SUM(S54)</f>
        <v>0</v>
      </c>
      <c r="T55" s="142">
        <f t="shared" ref="T55" si="251">+SUM(T54)</f>
        <v>0</v>
      </c>
      <c r="U55" s="141">
        <f t="shared" ref="U55" si="252">+SUM(U54)</f>
        <v>0</v>
      </c>
      <c r="V55" s="142">
        <f t="shared" ref="V55" si="253">+SUM(V54)</f>
        <v>0</v>
      </c>
      <c r="W55" s="141">
        <f t="shared" ref="W55" si="254">+SUM(W54)</f>
        <v>0</v>
      </c>
      <c r="X55" s="142">
        <f t="shared" ref="X55" si="255">+SUM(X54)</f>
        <v>0</v>
      </c>
      <c r="Y55" s="144"/>
      <c r="Z55" s="141">
        <f>+SUM(Z54)</f>
        <v>0</v>
      </c>
      <c r="AA55" s="142">
        <f t="shared" ref="AA55" si="256">+SUM(AA54)</f>
        <v>0</v>
      </c>
      <c r="AB55" s="141">
        <f t="shared" ref="AB55" si="257">+SUM(AB54)</f>
        <v>0</v>
      </c>
      <c r="AC55" s="142">
        <f t="shared" ref="AC55" si="258">+SUM(AC54)</f>
        <v>0</v>
      </c>
      <c r="AD55" s="141">
        <f t="shared" ref="AD55" si="259">+SUM(AD54)</f>
        <v>0</v>
      </c>
      <c r="AE55" s="142">
        <f t="shared" ref="AE55" si="260">+SUM(AE54)</f>
        <v>0</v>
      </c>
      <c r="AF55" s="141">
        <f t="shared" ref="AF55" si="261">+SUM(AF54)</f>
        <v>0</v>
      </c>
      <c r="AG55" s="142">
        <f t="shared" ref="AG55" si="262">+SUM(AG54)</f>
        <v>0</v>
      </c>
      <c r="AH55" s="144"/>
      <c r="AI55" s="141">
        <f>+SUM(AI54)</f>
        <v>0</v>
      </c>
      <c r="AJ55" s="142">
        <f t="shared" ref="AJ55" si="263">+SUM(AJ54)</f>
        <v>0</v>
      </c>
      <c r="AK55" s="141">
        <f t="shared" ref="AK55" si="264">+SUM(AK54)</f>
        <v>0</v>
      </c>
      <c r="AL55" s="142">
        <f t="shared" ref="AL55" si="265">+SUM(AL54)</f>
        <v>0</v>
      </c>
      <c r="AM55" s="141">
        <f t="shared" ref="AM55" si="266">+SUM(AM54)</f>
        <v>0</v>
      </c>
      <c r="AN55" s="142">
        <f t="shared" ref="AN55" si="267">+SUM(AN54)</f>
        <v>0</v>
      </c>
      <c r="AO55" s="141">
        <f t="shared" ref="AO55" si="268">+SUM(AO54)</f>
        <v>0</v>
      </c>
      <c r="AP55" s="142">
        <f t="shared" ref="AP55" si="269">+SUM(AP54)</f>
        <v>0</v>
      </c>
      <c r="AQ55" s="145"/>
      <c r="AR55" s="141">
        <f>+SUM(AR54)</f>
        <v>0</v>
      </c>
      <c r="AS55" s="142">
        <f t="shared" ref="AS55" si="270">+SUM(AS54)</f>
        <v>0</v>
      </c>
      <c r="AT55" s="141">
        <f t="shared" ref="AT55" si="271">+SUM(AT54)</f>
        <v>0</v>
      </c>
      <c r="AU55" s="142">
        <f t="shared" ref="AU55" si="272">+SUM(AU54)</f>
        <v>0</v>
      </c>
      <c r="AV55" s="141">
        <f t="shared" ref="AV55" si="273">+SUM(AV54)</f>
        <v>0</v>
      </c>
      <c r="AW55" s="142">
        <f t="shared" ref="AW55" si="274">+SUM(AW54)</f>
        <v>0</v>
      </c>
      <c r="AX55" s="141">
        <f t="shared" ref="AX55" si="275">+SUM(AX54)</f>
        <v>0</v>
      </c>
      <c r="AY55" s="142">
        <f t="shared" ref="AY55" si="276">+SUM(AY54)</f>
        <v>0</v>
      </c>
      <c r="AZ55" s="115"/>
    </row>
    <row r="56" spans="1:53" s="74" customFormat="1">
      <c r="A56" s="98"/>
      <c r="B56" s="98"/>
      <c r="C56" s="117"/>
      <c r="D56" s="165"/>
      <c r="E56" s="170"/>
      <c r="F56" s="167"/>
      <c r="G56" s="133"/>
      <c r="H56" s="103"/>
      <c r="I56" s="104"/>
      <c r="J56" s="103"/>
      <c r="K56" s="104"/>
      <c r="L56" s="103"/>
      <c r="M56" s="104"/>
      <c r="N56" s="103"/>
      <c r="O56" s="104"/>
      <c r="P56" s="106"/>
      <c r="Q56" s="103"/>
      <c r="R56" s="106"/>
      <c r="S56" s="103"/>
      <c r="T56" s="104"/>
      <c r="U56" s="103"/>
      <c r="V56" s="104"/>
      <c r="W56" s="103"/>
      <c r="X56" s="104"/>
      <c r="Y56" s="88"/>
      <c r="Z56" s="103"/>
      <c r="AA56" s="104"/>
      <c r="AB56" s="103"/>
      <c r="AC56" s="104"/>
      <c r="AD56" s="103"/>
      <c r="AE56" s="104"/>
      <c r="AF56" s="103"/>
      <c r="AG56" s="104"/>
      <c r="AH56" s="88"/>
      <c r="AI56" s="103"/>
      <c r="AJ56" s="104"/>
      <c r="AK56" s="103"/>
      <c r="AL56" s="104"/>
      <c r="AM56" s="103"/>
      <c r="AN56" s="104"/>
      <c r="AO56" s="103"/>
      <c r="AP56" s="104"/>
      <c r="AQ56" s="88"/>
      <c r="AR56" s="103"/>
      <c r="AS56" s="104"/>
      <c r="AT56" s="103"/>
      <c r="AU56" s="106"/>
      <c r="AV56" s="103"/>
      <c r="AW56" s="104"/>
      <c r="AX56" s="103"/>
      <c r="AY56" s="104"/>
      <c r="AZ56" s="115"/>
    </row>
    <row r="57" spans="1:53" s="74" customFormat="1">
      <c r="A57" s="98" t="s">
        <v>84</v>
      </c>
      <c r="B57" s="98">
        <v>507</v>
      </c>
      <c r="C57" s="117">
        <v>43621</v>
      </c>
      <c r="D57" s="165">
        <v>5</v>
      </c>
      <c r="E57" s="170" t="s">
        <v>147</v>
      </c>
      <c r="F57" s="167" t="s">
        <v>107</v>
      </c>
      <c r="G57" s="109" t="s">
        <v>49</v>
      </c>
      <c r="H57" s="103">
        <v>0</v>
      </c>
      <c r="I57" s="104">
        <v>0</v>
      </c>
      <c r="J57" s="103">
        <v>0</v>
      </c>
      <c r="K57" s="104">
        <v>0</v>
      </c>
      <c r="L57" s="103">
        <v>0</v>
      </c>
      <c r="M57" s="104">
        <v>0</v>
      </c>
      <c r="N57" s="103">
        <v>0</v>
      </c>
      <c r="O57" s="104">
        <v>0</v>
      </c>
      <c r="P57" s="106"/>
      <c r="Q57" s="103">
        <v>0</v>
      </c>
      <c r="R57" s="106">
        <v>0</v>
      </c>
      <c r="S57" s="103">
        <v>0</v>
      </c>
      <c r="T57" s="104">
        <v>0</v>
      </c>
      <c r="U57" s="103">
        <v>0</v>
      </c>
      <c r="V57" s="104">
        <v>0</v>
      </c>
      <c r="W57" s="103">
        <v>0</v>
      </c>
      <c r="X57" s="104">
        <v>0</v>
      </c>
      <c r="Y57" s="88"/>
      <c r="Z57" s="103">
        <v>0</v>
      </c>
      <c r="AA57" s="104">
        <v>0</v>
      </c>
      <c r="AB57" s="103">
        <v>0</v>
      </c>
      <c r="AC57" s="104">
        <v>0</v>
      </c>
      <c r="AD57" s="103">
        <v>0</v>
      </c>
      <c r="AE57" s="104">
        <v>0</v>
      </c>
      <c r="AF57" s="103">
        <v>0</v>
      </c>
      <c r="AG57" s="104">
        <v>0</v>
      </c>
      <c r="AH57" s="88"/>
      <c r="AI57" s="103">
        <v>0</v>
      </c>
      <c r="AJ57" s="104">
        <v>0</v>
      </c>
      <c r="AK57" s="103">
        <v>0</v>
      </c>
      <c r="AL57" s="104">
        <v>0</v>
      </c>
      <c r="AM57" s="103">
        <v>0</v>
      </c>
      <c r="AN57" s="104">
        <v>0</v>
      </c>
      <c r="AO57" s="103">
        <v>0</v>
      </c>
      <c r="AP57" s="104">
        <v>0</v>
      </c>
      <c r="AQ57" s="88"/>
      <c r="AR57" s="103">
        <v>0</v>
      </c>
      <c r="AS57" s="104">
        <v>0</v>
      </c>
      <c r="AT57" s="103">
        <v>0</v>
      </c>
      <c r="AU57" s="106">
        <v>0</v>
      </c>
      <c r="AV57" s="103">
        <v>0</v>
      </c>
      <c r="AW57" s="104">
        <v>0</v>
      </c>
      <c r="AX57" s="103">
        <v>0</v>
      </c>
      <c r="AY57" s="104">
        <v>0</v>
      </c>
      <c r="AZ57" s="115"/>
    </row>
    <row r="58" spans="1:53" s="74" customFormat="1">
      <c r="A58" s="98" t="s">
        <v>133</v>
      </c>
      <c r="B58" s="98">
        <v>29</v>
      </c>
      <c r="C58" s="117">
        <v>43489</v>
      </c>
      <c r="D58" s="165">
        <v>207</v>
      </c>
      <c r="E58" s="170" t="s">
        <v>58</v>
      </c>
      <c r="F58" s="167" t="s">
        <v>58</v>
      </c>
      <c r="G58" s="109" t="s">
        <v>49</v>
      </c>
      <c r="H58" s="103">
        <v>0</v>
      </c>
      <c r="I58" s="104">
        <v>0</v>
      </c>
      <c r="J58" s="103">
        <v>0</v>
      </c>
      <c r="K58" s="104">
        <v>0</v>
      </c>
      <c r="L58" s="103" t="s">
        <v>28</v>
      </c>
      <c r="M58" s="104" t="s">
        <v>24</v>
      </c>
      <c r="N58" s="103" t="s">
        <v>28</v>
      </c>
      <c r="O58" s="104" t="s">
        <v>24</v>
      </c>
      <c r="P58" s="106"/>
      <c r="Q58" s="103">
        <v>0</v>
      </c>
      <c r="R58" s="106">
        <v>0</v>
      </c>
      <c r="S58" s="103">
        <v>0</v>
      </c>
      <c r="T58" s="104">
        <v>0</v>
      </c>
      <c r="U58" s="103" t="s">
        <v>24</v>
      </c>
      <c r="V58" s="104" t="s">
        <v>24</v>
      </c>
      <c r="W58" s="103" t="s">
        <v>24</v>
      </c>
      <c r="X58" s="104" t="s">
        <v>24</v>
      </c>
      <c r="Y58" s="88"/>
      <c r="Z58" s="103">
        <v>0</v>
      </c>
      <c r="AA58" s="104">
        <v>0</v>
      </c>
      <c r="AB58" s="103">
        <v>0</v>
      </c>
      <c r="AC58" s="104">
        <v>0</v>
      </c>
      <c r="AD58" s="103" t="s">
        <v>24</v>
      </c>
      <c r="AE58" s="104" t="s">
        <v>24</v>
      </c>
      <c r="AF58" s="103" t="s">
        <v>24</v>
      </c>
      <c r="AG58" s="104" t="s">
        <v>24</v>
      </c>
      <c r="AH58" s="88"/>
      <c r="AI58" s="103">
        <v>0</v>
      </c>
      <c r="AJ58" s="104">
        <v>0</v>
      </c>
      <c r="AK58" s="103">
        <v>0</v>
      </c>
      <c r="AL58" s="104">
        <v>0</v>
      </c>
      <c r="AM58" s="103" t="s">
        <v>24</v>
      </c>
      <c r="AN58" s="104" t="s">
        <v>24</v>
      </c>
      <c r="AO58" s="103" t="s">
        <v>24</v>
      </c>
      <c r="AP58" s="104" t="s">
        <v>24</v>
      </c>
      <c r="AQ58" s="88"/>
      <c r="AR58" s="103">
        <v>0</v>
      </c>
      <c r="AS58" s="104">
        <v>0</v>
      </c>
      <c r="AT58" s="103">
        <v>0</v>
      </c>
      <c r="AU58" s="106">
        <v>0</v>
      </c>
      <c r="AV58" s="103" t="s">
        <v>24</v>
      </c>
      <c r="AW58" s="104" t="s">
        <v>24</v>
      </c>
      <c r="AX58" s="103" t="s">
        <v>24</v>
      </c>
      <c r="AY58" s="104" t="s">
        <v>24</v>
      </c>
      <c r="AZ58" s="115"/>
    </row>
    <row r="59" spans="1:53" s="74" customFormat="1">
      <c r="A59" s="98" t="s">
        <v>180</v>
      </c>
      <c r="B59" s="98">
        <v>540</v>
      </c>
      <c r="C59" s="117">
        <v>43628</v>
      </c>
      <c r="D59" s="165">
        <v>385</v>
      </c>
      <c r="E59" s="170" t="s">
        <v>137</v>
      </c>
      <c r="F59" s="167" t="s">
        <v>123</v>
      </c>
      <c r="G59" s="133" t="s">
        <v>49</v>
      </c>
      <c r="H59" s="103">
        <v>0</v>
      </c>
      <c r="I59" s="104">
        <v>0</v>
      </c>
      <c r="J59" s="103">
        <v>0</v>
      </c>
      <c r="K59" s="104">
        <v>0</v>
      </c>
      <c r="L59" s="103" t="s">
        <v>28</v>
      </c>
      <c r="M59" s="104" t="s">
        <v>28</v>
      </c>
      <c r="N59" s="103" t="s">
        <v>28</v>
      </c>
      <c r="O59" s="104" t="s">
        <v>28</v>
      </c>
      <c r="P59" s="106"/>
      <c r="Q59" s="103">
        <v>0</v>
      </c>
      <c r="R59" s="106">
        <v>0</v>
      </c>
      <c r="S59" s="103">
        <v>0</v>
      </c>
      <c r="T59" s="104">
        <v>0</v>
      </c>
      <c r="U59" s="103" t="s">
        <v>28</v>
      </c>
      <c r="V59" s="104" t="s">
        <v>28</v>
      </c>
      <c r="W59" s="103" t="s">
        <v>28</v>
      </c>
      <c r="X59" s="104" t="s">
        <v>28</v>
      </c>
      <c r="Y59" s="88"/>
      <c r="Z59" s="103">
        <v>0</v>
      </c>
      <c r="AA59" s="104">
        <v>0</v>
      </c>
      <c r="AB59" s="103">
        <v>0</v>
      </c>
      <c r="AC59" s="104">
        <v>0</v>
      </c>
      <c r="AD59" s="103" t="s">
        <v>28</v>
      </c>
      <c r="AE59" s="104" t="s">
        <v>28</v>
      </c>
      <c r="AF59" s="103" t="s">
        <v>28</v>
      </c>
      <c r="AG59" s="104" t="s">
        <v>28</v>
      </c>
      <c r="AH59" s="88"/>
      <c r="AI59" s="103">
        <v>0</v>
      </c>
      <c r="AJ59" s="104">
        <v>0</v>
      </c>
      <c r="AK59" s="103">
        <v>0</v>
      </c>
      <c r="AL59" s="104">
        <v>0</v>
      </c>
      <c r="AM59" s="103" t="s">
        <v>28</v>
      </c>
      <c r="AN59" s="104" t="s">
        <v>28</v>
      </c>
      <c r="AO59" s="103" t="s">
        <v>28</v>
      </c>
      <c r="AP59" s="104" t="s">
        <v>28</v>
      </c>
      <c r="AQ59" s="88"/>
      <c r="AR59" s="103">
        <v>0</v>
      </c>
      <c r="AS59" s="104">
        <v>0</v>
      </c>
      <c r="AT59" s="103">
        <v>0</v>
      </c>
      <c r="AU59" s="106">
        <v>0</v>
      </c>
      <c r="AV59" s="103" t="s">
        <v>28</v>
      </c>
      <c r="AW59" s="104" t="s">
        <v>28</v>
      </c>
      <c r="AX59" s="103" t="s">
        <v>28</v>
      </c>
      <c r="AY59" s="104" t="s">
        <v>28</v>
      </c>
      <c r="AZ59" s="115"/>
    </row>
    <row r="60" spans="1:53" s="74" customFormat="1">
      <c r="A60" s="98" t="s">
        <v>180</v>
      </c>
      <c r="B60" s="98">
        <v>540</v>
      </c>
      <c r="C60" s="117">
        <v>43628</v>
      </c>
      <c r="D60" s="165">
        <v>385</v>
      </c>
      <c r="E60" s="170" t="s">
        <v>137</v>
      </c>
      <c r="F60" s="167" t="s">
        <v>113</v>
      </c>
      <c r="G60" s="133" t="s">
        <v>49</v>
      </c>
      <c r="H60" s="103">
        <v>0</v>
      </c>
      <c r="I60" s="104">
        <v>0</v>
      </c>
      <c r="J60" s="103">
        <v>0</v>
      </c>
      <c r="K60" s="104">
        <v>0</v>
      </c>
      <c r="L60" s="103" t="s">
        <v>28</v>
      </c>
      <c r="M60" s="104" t="s">
        <v>28</v>
      </c>
      <c r="N60" s="103" t="s">
        <v>28</v>
      </c>
      <c r="O60" s="104" t="s">
        <v>28</v>
      </c>
      <c r="P60" s="106"/>
      <c r="Q60" s="103">
        <v>0</v>
      </c>
      <c r="R60" s="106">
        <v>0</v>
      </c>
      <c r="S60" s="103">
        <v>0</v>
      </c>
      <c r="T60" s="104">
        <v>0</v>
      </c>
      <c r="U60" s="103" t="s">
        <v>28</v>
      </c>
      <c r="V60" s="104" t="s">
        <v>28</v>
      </c>
      <c r="W60" s="103" t="s">
        <v>28</v>
      </c>
      <c r="X60" s="104" t="s">
        <v>28</v>
      </c>
      <c r="Y60" s="88"/>
      <c r="Z60" s="103">
        <v>0</v>
      </c>
      <c r="AA60" s="104">
        <v>0</v>
      </c>
      <c r="AB60" s="103">
        <v>0</v>
      </c>
      <c r="AC60" s="104">
        <v>0</v>
      </c>
      <c r="AD60" s="103" t="s">
        <v>28</v>
      </c>
      <c r="AE60" s="104" t="s">
        <v>28</v>
      </c>
      <c r="AF60" s="103" t="s">
        <v>28</v>
      </c>
      <c r="AG60" s="104" t="s">
        <v>28</v>
      </c>
      <c r="AH60" s="88"/>
      <c r="AI60" s="103">
        <v>0</v>
      </c>
      <c r="AJ60" s="104">
        <v>0</v>
      </c>
      <c r="AK60" s="103">
        <v>0</v>
      </c>
      <c r="AL60" s="104">
        <v>0</v>
      </c>
      <c r="AM60" s="103" t="s">
        <v>28</v>
      </c>
      <c r="AN60" s="104" t="s">
        <v>28</v>
      </c>
      <c r="AO60" s="103" t="s">
        <v>28</v>
      </c>
      <c r="AP60" s="104" t="s">
        <v>28</v>
      </c>
      <c r="AQ60" s="88"/>
      <c r="AR60" s="103">
        <v>0</v>
      </c>
      <c r="AS60" s="104">
        <v>0</v>
      </c>
      <c r="AT60" s="103">
        <v>0</v>
      </c>
      <c r="AU60" s="106">
        <v>0</v>
      </c>
      <c r="AV60" s="103" t="s">
        <v>28</v>
      </c>
      <c r="AW60" s="104" t="s">
        <v>28</v>
      </c>
      <c r="AX60" s="103" t="s">
        <v>28</v>
      </c>
      <c r="AY60" s="104" t="s">
        <v>28</v>
      </c>
      <c r="AZ60" s="115"/>
    </row>
    <row r="61" spans="1:53" s="108" customFormat="1">
      <c r="A61" s="98" t="s">
        <v>180</v>
      </c>
      <c r="B61" s="98">
        <v>540</v>
      </c>
      <c r="C61" s="117">
        <v>43628</v>
      </c>
      <c r="D61" s="165">
        <v>385</v>
      </c>
      <c r="E61" s="170" t="s">
        <v>137</v>
      </c>
      <c r="F61" s="167" t="s">
        <v>114</v>
      </c>
      <c r="G61" s="133" t="s">
        <v>49</v>
      </c>
      <c r="H61" s="103">
        <v>0</v>
      </c>
      <c r="I61" s="104">
        <v>0</v>
      </c>
      <c r="J61" s="103">
        <v>0</v>
      </c>
      <c r="K61" s="104">
        <v>0</v>
      </c>
      <c r="L61" s="103" t="s">
        <v>27</v>
      </c>
      <c r="M61" s="104" t="s">
        <v>27</v>
      </c>
      <c r="N61" s="103" t="s">
        <v>27</v>
      </c>
      <c r="O61" s="104" t="s">
        <v>27</v>
      </c>
      <c r="P61" s="106"/>
      <c r="Q61" s="103">
        <v>0</v>
      </c>
      <c r="R61" s="106">
        <v>0</v>
      </c>
      <c r="S61" s="103">
        <v>0</v>
      </c>
      <c r="T61" s="104">
        <v>0</v>
      </c>
      <c r="U61" s="103" t="s">
        <v>27</v>
      </c>
      <c r="V61" s="104" t="s">
        <v>27</v>
      </c>
      <c r="W61" s="103" t="s">
        <v>27</v>
      </c>
      <c r="X61" s="104" t="s">
        <v>27</v>
      </c>
      <c r="Y61" s="88"/>
      <c r="Z61" s="103">
        <v>0</v>
      </c>
      <c r="AA61" s="104">
        <v>0</v>
      </c>
      <c r="AB61" s="103">
        <v>0</v>
      </c>
      <c r="AC61" s="104">
        <v>0</v>
      </c>
      <c r="AD61" s="103" t="s">
        <v>27</v>
      </c>
      <c r="AE61" s="104" t="s">
        <v>27</v>
      </c>
      <c r="AF61" s="103" t="s">
        <v>27</v>
      </c>
      <c r="AG61" s="104" t="s">
        <v>27</v>
      </c>
      <c r="AH61" s="88"/>
      <c r="AI61" s="103">
        <v>0</v>
      </c>
      <c r="AJ61" s="104">
        <v>0</v>
      </c>
      <c r="AK61" s="103">
        <v>0</v>
      </c>
      <c r="AL61" s="104">
        <v>0</v>
      </c>
      <c r="AM61" s="103" t="s">
        <v>27</v>
      </c>
      <c r="AN61" s="104" t="s">
        <v>27</v>
      </c>
      <c r="AO61" s="103" t="s">
        <v>27</v>
      </c>
      <c r="AP61" s="104" t="s">
        <v>27</v>
      </c>
      <c r="AQ61" s="88"/>
      <c r="AR61" s="103">
        <v>0</v>
      </c>
      <c r="AS61" s="104">
        <v>0</v>
      </c>
      <c r="AT61" s="103">
        <v>0</v>
      </c>
      <c r="AU61" s="106">
        <v>0</v>
      </c>
      <c r="AV61" s="103" t="s">
        <v>27</v>
      </c>
      <c r="AW61" s="104" t="s">
        <v>27</v>
      </c>
      <c r="AX61" s="103" t="s">
        <v>27</v>
      </c>
      <c r="AY61" s="104" t="s">
        <v>27</v>
      </c>
      <c r="AZ61" s="115"/>
      <c r="BA61" s="74"/>
    </row>
    <row r="62" spans="1:53" s="108" customFormat="1">
      <c r="A62" s="98" t="s">
        <v>92</v>
      </c>
      <c r="B62" s="98">
        <v>574</v>
      </c>
      <c r="C62" s="117">
        <v>43635</v>
      </c>
      <c r="D62" s="165">
        <v>447</v>
      </c>
      <c r="E62" s="170" t="s">
        <v>150</v>
      </c>
      <c r="F62" s="167" t="s">
        <v>77</v>
      </c>
      <c r="G62" s="133" t="s">
        <v>49</v>
      </c>
      <c r="H62" s="103">
        <v>0</v>
      </c>
      <c r="I62" s="104">
        <v>0</v>
      </c>
      <c r="J62" s="103">
        <v>0</v>
      </c>
      <c r="K62" s="104">
        <v>0</v>
      </c>
      <c r="L62" s="103">
        <v>0</v>
      </c>
      <c r="M62" s="104">
        <v>0</v>
      </c>
      <c r="N62" s="103">
        <v>0</v>
      </c>
      <c r="O62" s="104">
        <v>0</v>
      </c>
      <c r="P62" s="106"/>
      <c r="Q62" s="103">
        <v>0</v>
      </c>
      <c r="R62" s="106">
        <v>0</v>
      </c>
      <c r="S62" s="103">
        <v>0</v>
      </c>
      <c r="T62" s="104">
        <v>0</v>
      </c>
      <c r="U62" s="103">
        <v>0</v>
      </c>
      <c r="V62" s="104">
        <v>0</v>
      </c>
      <c r="W62" s="103">
        <v>0</v>
      </c>
      <c r="X62" s="104">
        <v>0</v>
      </c>
      <c r="Y62" s="88"/>
      <c r="Z62" s="103">
        <v>0</v>
      </c>
      <c r="AA62" s="104">
        <v>0</v>
      </c>
      <c r="AB62" s="103">
        <v>0</v>
      </c>
      <c r="AC62" s="104">
        <v>0</v>
      </c>
      <c r="AD62" s="103">
        <v>0</v>
      </c>
      <c r="AE62" s="104">
        <v>0</v>
      </c>
      <c r="AF62" s="103">
        <v>0</v>
      </c>
      <c r="AG62" s="104">
        <v>0</v>
      </c>
      <c r="AH62" s="88"/>
      <c r="AI62" s="103">
        <v>0</v>
      </c>
      <c r="AJ62" s="104">
        <v>0</v>
      </c>
      <c r="AK62" s="103">
        <v>0</v>
      </c>
      <c r="AL62" s="104">
        <v>0</v>
      </c>
      <c r="AM62" s="103">
        <v>0</v>
      </c>
      <c r="AN62" s="104">
        <v>0</v>
      </c>
      <c r="AO62" s="103">
        <v>0</v>
      </c>
      <c r="AP62" s="104">
        <v>0</v>
      </c>
      <c r="AQ62" s="88"/>
      <c r="AR62" s="103">
        <v>0</v>
      </c>
      <c r="AS62" s="104">
        <v>0</v>
      </c>
      <c r="AT62" s="103">
        <v>0</v>
      </c>
      <c r="AU62" s="106">
        <v>0</v>
      </c>
      <c r="AV62" s="103">
        <v>0</v>
      </c>
      <c r="AW62" s="104">
        <v>0</v>
      </c>
      <c r="AX62" s="103">
        <v>0</v>
      </c>
      <c r="AY62" s="104">
        <v>0</v>
      </c>
      <c r="AZ62" s="115"/>
      <c r="BA62" s="74"/>
    </row>
    <row r="63" spans="1:53" s="74" customFormat="1">
      <c r="A63" s="98" t="s">
        <v>170</v>
      </c>
      <c r="B63" s="98">
        <v>287</v>
      </c>
      <c r="C63" s="117">
        <v>43553</v>
      </c>
      <c r="D63" s="165">
        <v>1000</v>
      </c>
      <c r="E63" s="170" t="s">
        <v>138</v>
      </c>
      <c r="F63" s="167" t="s">
        <v>62</v>
      </c>
      <c r="G63" s="216" t="s">
        <v>49</v>
      </c>
      <c r="H63" s="103">
        <v>0</v>
      </c>
      <c r="I63" s="104">
        <v>0</v>
      </c>
      <c r="J63" s="103">
        <v>0</v>
      </c>
      <c r="K63" s="104">
        <v>0</v>
      </c>
      <c r="L63" s="103" t="s">
        <v>27</v>
      </c>
      <c r="M63" s="104" t="s">
        <v>27</v>
      </c>
      <c r="N63" s="103" t="s">
        <v>27</v>
      </c>
      <c r="O63" s="104" t="s">
        <v>27</v>
      </c>
      <c r="P63" s="106"/>
      <c r="Q63" s="103">
        <v>0</v>
      </c>
      <c r="R63" s="106">
        <v>0</v>
      </c>
      <c r="S63" s="103">
        <v>0</v>
      </c>
      <c r="T63" s="104">
        <v>0</v>
      </c>
      <c r="U63" s="103" t="s">
        <v>27</v>
      </c>
      <c r="V63" s="104" t="s">
        <v>27</v>
      </c>
      <c r="W63" s="103" t="s">
        <v>27</v>
      </c>
      <c r="X63" s="104" t="s">
        <v>27</v>
      </c>
      <c r="Y63" s="88"/>
      <c r="Z63" s="103">
        <v>0</v>
      </c>
      <c r="AA63" s="104">
        <v>0</v>
      </c>
      <c r="AB63" s="103">
        <v>0</v>
      </c>
      <c r="AC63" s="104">
        <v>0</v>
      </c>
      <c r="AD63" s="103" t="s">
        <v>27</v>
      </c>
      <c r="AE63" s="104" t="s">
        <v>27</v>
      </c>
      <c r="AF63" s="103" t="s">
        <v>27</v>
      </c>
      <c r="AG63" s="104" t="s">
        <v>27</v>
      </c>
      <c r="AH63" s="88"/>
      <c r="AI63" s="103">
        <v>0</v>
      </c>
      <c r="AJ63" s="104">
        <v>0</v>
      </c>
      <c r="AK63" s="103">
        <v>0</v>
      </c>
      <c r="AL63" s="104">
        <v>0</v>
      </c>
      <c r="AM63" s="103" t="s">
        <v>27</v>
      </c>
      <c r="AN63" s="104" t="s">
        <v>27</v>
      </c>
      <c r="AO63" s="103" t="s">
        <v>27</v>
      </c>
      <c r="AP63" s="104" t="s">
        <v>27</v>
      </c>
      <c r="AQ63" s="88"/>
      <c r="AR63" s="103">
        <v>0</v>
      </c>
      <c r="AS63" s="104">
        <v>0</v>
      </c>
      <c r="AT63" s="103">
        <v>0</v>
      </c>
      <c r="AU63" s="106">
        <v>0</v>
      </c>
      <c r="AV63" s="103" t="s">
        <v>27</v>
      </c>
      <c r="AW63" s="104" t="s">
        <v>27</v>
      </c>
      <c r="AX63" s="103" t="s">
        <v>27</v>
      </c>
      <c r="AY63" s="104" t="s">
        <v>27</v>
      </c>
      <c r="AZ63" s="115"/>
    </row>
    <row r="64" spans="1:53" s="74" customFormat="1">
      <c r="A64" s="98" t="s">
        <v>175</v>
      </c>
      <c r="B64" s="98">
        <v>492</v>
      </c>
      <c r="C64" s="117">
        <v>43607</v>
      </c>
      <c r="D64" s="165">
        <v>1159</v>
      </c>
      <c r="E64" s="170" t="s">
        <v>142</v>
      </c>
      <c r="F64" s="167" t="s">
        <v>70</v>
      </c>
      <c r="G64" s="133" t="s">
        <v>49</v>
      </c>
      <c r="H64" s="103">
        <v>0</v>
      </c>
      <c r="I64" s="104">
        <v>0</v>
      </c>
      <c r="J64" s="103">
        <v>0</v>
      </c>
      <c r="K64" s="104">
        <v>0</v>
      </c>
      <c r="L64" s="103">
        <v>-0.7</v>
      </c>
      <c r="M64" s="104">
        <v>-0.7</v>
      </c>
      <c r="N64" s="103">
        <v>-0.7</v>
      </c>
      <c r="O64" s="104">
        <v>-0.7</v>
      </c>
      <c r="P64" s="106"/>
      <c r="Q64" s="103">
        <v>0</v>
      </c>
      <c r="R64" s="106">
        <v>0</v>
      </c>
      <c r="S64" s="103">
        <v>0</v>
      </c>
      <c r="T64" s="104">
        <v>0</v>
      </c>
      <c r="U64" s="103">
        <v>-0.8</v>
      </c>
      <c r="V64" s="104">
        <v>-0.8</v>
      </c>
      <c r="W64" s="103">
        <v>-0.8</v>
      </c>
      <c r="X64" s="104">
        <v>-0.8</v>
      </c>
      <c r="Y64" s="88"/>
      <c r="Z64" s="103">
        <v>0</v>
      </c>
      <c r="AA64" s="104">
        <v>0</v>
      </c>
      <c r="AB64" s="103">
        <v>0</v>
      </c>
      <c r="AC64" s="104">
        <v>0</v>
      </c>
      <c r="AD64" s="103">
        <v>-0.9</v>
      </c>
      <c r="AE64" s="104">
        <v>-0.9</v>
      </c>
      <c r="AF64" s="103">
        <v>-0.9</v>
      </c>
      <c r="AG64" s="104">
        <v>-0.9</v>
      </c>
      <c r="AH64" s="88"/>
      <c r="AI64" s="103">
        <v>0</v>
      </c>
      <c r="AJ64" s="104">
        <v>0</v>
      </c>
      <c r="AK64" s="103">
        <v>0</v>
      </c>
      <c r="AL64" s="104">
        <v>0</v>
      </c>
      <c r="AM64" s="103">
        <v>-1</v>
      </c>
      <c r="AN64" s="104">
        <v>-1</v>
      </c>
      <c r="AO64" s="103">
        <v>-1</v>
      </c>
      <c r="AP64" s="104">
        <v>-1</v>
      </c>
      <c r="AQ64" s="88"/>
      <c r="AR64" s="103">
        <v>0</v>
      </c>
      <c r="AS64" s="104">
        <v>0</v>
      </c>
      <c r="AT64" s="103">
        <v>0</v>
      </c>
      <c r="AU64" s="106">
        <v>0</v>
      </c>
      <c r="AV64" s="103">
        <v>-1</v>
      </c>
      <c r="AW64" s="104">
        <v>-1</v>
      </c>
      <c r="AX64" s="103">
        <v>-1</v>
      </c>
      <c r="AY64" s="104">
        <v>-1</v>
      </c>
      <c r="AZ64" s="115"/>
    </row>
    <row r="65" spans="1:53" s="74" customFormat="1">
      <c r="A65" s="98" t="s">
        <v>177</v>
      </c>
      <c r="B65" s="98">
        <v>536</v>
      </c>
      <c r="C65" s="117">
        <v>43628</v>
      </c>
      <c r="D65" s="165">
        <v>7103</v>
      </c>
      <c r="E65" s="170" t="s">
        <v>158</v>
      </c>
      <c r="F65" s="167" t="s">
        <v>112</v>
      </c>
      <c r="G65" s="133" t="s">
        <v>49</v>
      </c>
      <c r="H65" s="103">
        <v>0</v>
      </c>
      <c r="I65" s="104">
        <v>0</v>
      </c>
      <c r="J65" s="103">
        <v>0</v>
      </c>
      <c r="K65" s="104">
        <v>0</v>
      </c>
      <c r="L65" s="103" t="s">
        <v>24</v>
      </c>
      <c r="M65" s="104" t="s">
        <v>24</v>
      </c>
      <c r="N65" s="103" t="s">
        <v>24</v>
      </c>
      <c r="O65" s="104" t="s">
        <v>24</v>
      </c>
      <c r="P65" s="106"/>
      <c r="Q65" s="103">
        <v>0</v>
      </c>
      <c r="R65" s="106">
        <v>0</v>
      </c>
      <c r="S65" s="103">
        <v>0</v>
      </c>
      <c r="T65" s="104">
        <v>0</v>
      </c>
      <c r="U65" s="103" t="s">
        <v>24</v>
      </c>
      <c r="V65" s="104" t="s">
        <v>24</v>
      </c>
      <c r="W65" s="103" t="s">
        <v>24</v>
      </c>
      <c r="X65" s="104" t="s">
        <v>24</v>
      </c>
      <c r="Y65" s="88"/>
      <c r="Z65" s="103">
        <v>0</v>
      </c>
      <c r="AA65" s="104">
        <v>0</v>
      </c>
      <c r="AB65" s="103">
        <v>0</v>
      </c>
      <c r="AC65" s="104">
        <v>0</v>
      </c>
      <c r="AD65" s="103" t="s">
        <v>24</v>
      </c>
      <c r="AE65" s="104" t="s">
        <v>24</v>
      </c>
      <c r="AF65" s="103" t="s">
        <v>24</v>
      </c>
      <c r="AG65" s="104" t="s">
        <v>24</v>
      </c>
      <c r="AH65" s="88"/>
      <c r="AI65" s="103">
        <v>0</v>
      </c>
      <c r="AJ65" s="104">
        <v>0</v>
      </c>
      <c r="AK65" s="103">
        <v>0</v>
      </c>
      <c r="AL65" s="104">
        <v>0</v>
      </c>
      <c r="AM65" s="103" t="s">
        <v>24</v>
      </c>
      <c r="AN65" s="104" t="s">
        <v>24</v>
      </c>
      <c r="AO65" s="103" t="s">
        <v>24</v>
      </c>
      <c r="AP65" s="104" t="s">
        <v>24</v>
      </c>
      <c r="AQ65" s="88"/>
      <c r="AR65" s="103">
        <v>0</v>
      </c>
      <c r="AS65" s="104">
        <v>0</v>
      </c>
      <c r="AT65" s="103">
        <v>0</v>
      </c>
      <c r="AU65" s="106">
        <v>0</v>
      </c>
      <c r="AV65" s="103" t="s">
        <v>24</v>
      </c>
      <c r="AW65" s="104" t="s">
        <v>24</v>
      </c>
      <c r="AX65" s="103" t="s">
        <v>24</v>
      </c>
      <c r="AY65" s="104" t="s">
        <v>24</v>
      </c>
      <c r="AZ65" s="115"/>
    </row>
    <row r="66" spans="1:53" s="74" customFormat="1">
      <c r="A66" s="98" t="s">
        <v>63</v>
      </c>
      <c r="B66" s="98">
        <v>543</v>
      </c>
      <c r="C66" s="117">
        <v>43628</v>
      </c>
      <c r="D66" s="165">
        <v>7123</v>
      </c>
      <c r="E66" s="170" t="s">
        <v>64</v>
      </c>
      <c r="F66" s="167" t="s">
        <v>115</v>
      </c>
      <c r="G66" s="133" t="s">
        <v>49</v>
      </c>
      <c r="H66" s="103">
        <v>0</v>
      </c>
      <c r="I66" s="104">
        <v>0</v>
      </c>
      <c r="J66" s="103">
        <v>0</v>
      </c>
      <c r="K66" s="104">
        <v>0</v>
      </c>
      <c r="L66" s="103">
        <v>-0.3</v>
      </c>
      <c r="M66" s="104">
        <v>-0.3</v>
      </c>
      <c r="N66" s="103">
        <v>-0.3</v>
      </c>
      <c r="O66" s="104">
        <v>-0.3</v>
      </c>
      <c r="P66" s="106"/>
      <c r="Q66" s="103">
        <v>0</v>
      </c>
      <c r="R66" s="106">
        <v>0</v>
      </c>
      <c r="S66" s="103">
        <v>0</v>
      </c>
      <c r="T66" s="104">
        <v>0</v>
      </c>
      <c r="U66" s="103">
        <v>-0.3</v>
      </c>
      <c r="V66" s="104">
        <v>-0.3</v>
      </c>
      <c r="W66" s="103">
        <v>-0.3</v>
      </c>
      <c r="X66" s="104">
        <v>-0.3</v>
      </c>
      <c r="Y66" s="88"/>
      <c r="Z66" s="103">
        <v>0</v>
      </c>
      <c r="AA66" s="104">
        <v>0</v>
      </c>
      <c r="AB66" s="103">
        <v>0</v>
      </c>
      <c r="AC66" s="104">
        <v>0</v>
      </c>
      <c r="AD66" s="103">
        <v>-0.3</v>
      </c>
      <c r="AE66" s="104">
        <v>-0.3</v>
      </c>
      <c r="AF66" s="103">
        <v>-0.3</v>
      </c>
      <c r="AG66" s="104">
        <v>-0.3</v>
      </c>
      <c r="AH66" s="88"/>
      <c r="AI66" s="103">
        <v>0</v>
      </c>
      <c r="AJ66" s="104">
        <v>0</v>
      </c>
      <c r="AK66" s="103">
        <v>0</v>
      </c>
      <c r="AL66" s="104">
        <v>0</v>
      </c>
      <c r="AM66" s="103">
        <v>-0.3</v>
      </c>
      <c r="AN66" s="104">
        <v>-0.3</v>
      </c>
      <c r="AO66" s="103">
        <v>-0.3</v>
      </c>
      <c r="AP66" s="104">
        <v>-0.3</v>
      </c>
      <c r="AQ66" s="88"/>
      <c r="AR66" s="103">
        <v>0</v>
      </c>
      <c r="AS66" s="104">
        <v>0</v>
      </c>
      <c r="AT66" s="103">
        <v>0</v>
      </c>
      <c r="AU66" s="106">
        <v>0</v>
      </c>
      <c r="AV66" s="103">
        <v>-0.3</v>
      </c>
      <c r="AW66" s="104">
        <v>-0.3</v>
      </c>
      <c r="AX66" s="103">
        <v>-0.3</v>
      </c>
      <c r="AY66" s="104">
        <v>-0.3</v>
      </c>
      <c r="AZ66" s="115"/>
    </row>
    <row r="67" spans="1:53" s="74" customFormat="1">
      <c r="A67" s="98"/>
      <c r="B67" s="98"/>
      <c r="C67" s="99"/>
      <c r="D67" s="100"/>
      <c r="E67" s="101"/>
      <c r="F67" s="102"/>
      <c r="G67" s="140" t="s">
        <v>19</v>
      </c>
      <c r="H67" s="141">
        <f>+SUM(H57:H66)</f>
        <v>0</v>
      </c>
      <c r="I67" s="142">
        <f t="shared" ref="I67:O67" si="277">+SUM(I57:I66)</f>
        <v>0</v>
      </c>
      <c r="J67" s="141">
        <f t="shared" si="277"/>
        <v>0</v>
      </c>
      <c r="K67" s="142">
        <f t="shared" si="277"/>
        <v>0</v>
      </c>
      <c r="L67" s="141">
        <f t="shared" si="277"/>
        <v>-1</v>
      </c>
      <c r="M67" s="142">
        <f t="shared" si="277"/>
        <v>-1</v>
      </c>
      <c r="N67" s="141">
        <f t="shared" si="277"/>
        <v>-1</v>
      </c>
      <c r="O67" s="142">
        <f t="shared" si="277"/>
        <v>-1</v>
      </c>
      <c r="P67" s="143"/>
      <c r="Q67" s="141">
        <f>+SUM(Q57:Q66)</f>
        <v>0</v>
      </c>
      <c r="R67" s="142">
        <f t="shared" ref="R67" si="278">+SUM(R57:R66)</f>
        <v>0</v>
      </c>
      <c r="S67" s="141">
        <f t="shared" ref="S67" si="279">+SUM(S57:S66)</f>
        <v>0</v>
      </c>
      <c r="T67" s="142">
        <f t="shared" ref="T67" si="280">+SUM(T57:T66)</f>
        <v>0</v>
      </c>
      <c r="U67" s="141">
        <f t="shared" ref="U67" si="281">+SUM(U57:U66)</f>
        <v>-1.1000000000000001</v>
      </c>
      <c r="V67" s="142">
        <f t="shared" ref="V67" si="282">+SUM(V57:V66)</f>
        <v>-1.1000000000000001</v>
      </c>
      <c r="W67" s="141">
        <f t="shared" ref="W67" si="283">+SUM(W57:W66)</f>
        <v>-1.1000000000000001</v>
      </c>
      <c r="X67" s="142">
        <f t="shared" ref="X67" si="284">+SUM(X57:X66)</f>
        <v>-1.1000000000000001</v>
      </c>
      <c r="Y67" s="144"/>
      <c r="Z67" s="141">
        <f>+SUM(Z57:Z66)</f>
        <v>0</v>
      </c>
      <c r="AA67" s="142">
        <f t="shared" ref="AA67" si="285">+SUM(AA57:AA66)</f>
        <v>0</v>
      </c>
      <c r="AB67" s="141">
        <f t="shared" ref="AB67" si="286">+SUM(AB57:AB66)</f>
        <v>0</v>
      </c>
      <c r="AC67" s="142">
        <f t="shared" ref="AC67" si="287">+SUM(AC57:AC66)</f>
        <v>0</v>
      </c>
      <c r="AD67" s="141">
        <f t="shared" ref="AD67" si="288">+SUM(AD57:AD66)</f>
        <v>-1.2</v>
      </c>
      <c r="AE67" s="142">
        <f t="shared" ref="AE67" si="289">+SUM(AE57:AE66)</f>
        <v>-1.2</v>
      </c>
      <c r="AF67" s="141">
        <f t="shared" ref="AF67" si="290">+SUM(AF57:AF66)</f>
        <v>-1.2</v>
      </c>
      <c r="AG67" s="142">
        <f t="shared" ref="AG67" si="291">+SUM(AG57:AG66)</f>
        <v>-1.2</v>
      </c>
      <c r="AH67" s="144"/>
      <c r="AI67" s="141">
        <f>+SUM(AI57:AI66)</f>
        <v>0</v>
      </c>
      <c r="AJ67" s="142">
        <f t="shared" ref="AJ67" si="292">+SUM(AJ57:AJ66)</f>
        <v>0</v>
      </c>
      <c r="AK67" s="141">
        <f t="shared" ref="AK67" si="293">+SUM(AK57:AK66)</f>
        <v>0</v>
      </c>
      <c r="AL67" s="142">
        <f t="shared" ref="AL67" si="294">+SUM(AL57:AL66)</f>
        <v>0</v>
      </c>
      <c r="AM67" s="141">
        <f t="shared" ref="AM67" si="295">+SUM(AM57:AM66)</f>
        <v>-1.3</v>
      </c>
      <c r="AN67" s="142">
        <f t="shared" ref="AN67" si="296">+SUM(AN57:AN66)</f>
        <v>-1.3</v>
      </c>
      <c r="AO67" s="141">
        <f t="shared" ref="AO67" si="297">+SUM(AO57:AO66)</f>
        <v>-1.3</v>
      </c>
      <c r="AP67" s="142">
        <f t="shared" ref="AP67" si="298">+SUM(AP57:AP66)</f>
        <v>-1.3</v>
      </c>
      <c r="AQ67" s="145"/>
      <c r="AR67" s="141">
        <f>+SUM(AR57:AR66)</f>
        <v>0</v>
      </c>
      <c r="AS67" s="142">
        <f t="shared" ref="AS67" si="299">+SUM(AS57:AS66)</f>
        <v>0</v>
      </c>
      <c r="AT67" s="141">
        <f t="shared" ref="AT67" si="300">+SUM(AT57:AT66)</f>
        <v>0</v>
      </c>
      <c r="AU67" s="142">
        <f t="shared" ref="AU67" si="301">+SUM(AU57:AU66)</f>
        <v>0</v>
      </c>
      <c r="AV67" s="141">
        <f t="shared" ref="AV67" si="302">+SUM(AV57:AV66)</f>
        <v>-1.3</v>
      </c>
      <c r="AW67" s="142">
        <f t="shared" ref="AW67" si="303">+SUM(AW57:AW66)</f>
        <v>-1.3</v>
      </c>
      <c r="AX67" s="141">
        <f t="shared" ref="AX67" si="304">+SUM(AX57:AX66)</f>
        <v>-1.3</v>
      </c>
      <c r="AY67" s="142">
        <f t="shared" ref="AY67" si="305">+SUM(AY57:AY66)</f>
        <v>-1.3</v>
      </c>
      <c r="AZ67" s="115"/>
    </row>
    <row r="68" spans="1:53" s="74" customFormat="1">
      <c r="A68" s="98"/>
      <c r="B68" s="98"/>
      <c r="C68" s="117"/>
      <c r="D68" s="165"/>
      <c r="E68" s="170"/>
      <c r="F68" s="167"/>
      <c r="G68" s="134"/>
      <c r="H68" s="103"/>
      <c r="I68" s="104"/>
      <c r="J68" s="103"/>
      <c r="K68" s="104"/>
      <c r="L68" s="103"/>
      <c r="M68" s="104"/>
      <c r="N68" s="103"/>
      <c r="O68" s="104"/>
      <c r="P68" s="106"/>
      <c r="Q68" s="103"/>
      <c r="R68" s="106"/>
      <c r="S68" s="103"/>
      <c r="T68" s="104"/>
      <c r="U68" s="103"/>
      <c r="V68" s="104"/>
      <c r="W68" s="103"/>
      <c r="X68" s="104"/>
      <c r="Y68" s="88"/>
      <c r="Z68" s="103"/>
      <c r="AA68" s="104"/>
      <c r="AB68" s="103"/>
      <c r="AC68" s="104"/>
      <c r="AD68" s="103"/>
      <c r="AE68" s="104"/>
      <c r="AF68" s="103"/>
      <c r="AG68" s="104"/>
      <c r="AH68" s="88"/>
      <c r="AI68" s="103"/>
      <c r="AJ68" s="104"/>
      <c r="AK68" s="103"/>
      <c r="AL68" s="104"/>
      <c r="AM68" s="103"/>
      <c r="AN68" s="104"/>
      <c r="AO68" s="103"/>
      <c r="AP68" s="104"/>
      <c r="AQ68" s="88"/>
      <c r="AR68" s="103"/>
      <c r="AS68" s="104"/>
      <c r="AT68" s="103"/>
      <c r="AU68" s="106"/>
      <c r="AV68" s="103"/>
      <c r="AW68" s="104"/>
      <c r="AX68" s="103"/>
      <c r="AY68" s="104"/>
      <c r="AZ68" s="115"/>
    </row>
    <row r="69" spans="1:53" s="74" customFormat="1">
      <c r="A69" s="98" t="s">
        <v>85</v>
      </c>
      <c r="B69" s="98">
        <v>511</v>
      </c>
      <c r="C69" s="117">
        <v>43621</v>
      </c>
      <c r="D69" s="165">
        <v>763</v>
      </c>
      <c r="E69" s="170" t="s">
        <v>74</v>
      </c>
      <c r="F69" s="167" t="s">
        <v>74</v>
      </c>
      <c r="G69" s="133" t="s">
        <v>50</v>
      </c>
      <c r="H69" s="103" t="s">
        <v>23</v>
      </c>
      <c r="I69" s="104" t="s">
        <v>23</v>
      </c>
      <c r="J69" s="103">
        <v>0.1</v>
      </c>
      <c r="K69" s="104">
        <v>0.2</v>
      </c>
      <c r="L69" s="103" t="s">
        <v>28</v>
      </c>
      <c r="M69" s="104" t="s">
        <v>28</v>
      </c>
      <c r="N69" s="103">
        <v>0.1</v>
      </c>
      <c r="O69" s="104">
        <v>0.2</v>
      </c>
      <c r="P69" s="106"/>
      <c r="Q69" s="103" t="s">
        <v>23</v>
      </c>
      <c r="R69" s="106" t="s">
        <v>23</v>
      </c>
      <c r="S69" s="103">
        <v>0.1</v>
      </c>
      <c r="T69" s="104">
        <v>0.2</v>
      </c>
      <c r="U69" s="103" t="s">
        <v>28</v>
      </c>
      <c r="V69" s="104" t="s">
        <v>28</v>
      </c>
      <c r="W69" s="103">
        <v>0.1</v>
      </c>
      <c r="X69" s="104">
        <v>0.2</v>
      </c>
      <c r="Y69" s="88"/>
      <c r="Z69" s="103" t="s">
        <v>23</v>
      </c>
      <c r="AA69" s="104" t="s">
        <v>23</v>
      </c>
      <c r="AB69" s="103">
        <v>0.2</v>
      </c>
      <c r="AC69" s="104">
        <v>0.2</v>
      </c>
      <c r="AD69" s="103" t="s">
        <v>28</v>
      </c>
      <c r="AE69" s="104" t="s">
        <v>28</v>
      </c>
      <c r="AF69" s="103">
        <v>0.2</v>
      </c>
      <c r="AG69" s="104">
        <v>0.2</v>
      </c>
      <c r="AH69" s="88"/>
      <c r="AI69" s="103" t="s">
        <v>23</v>
      </c>
      <c r="AJ69" s="104" t="s">
        <v>23</v>
      </c>
      <c r="AK69" s="103">
        <v>0.2</v>
      </c>
      <c r="AL69" s="104">
        <v>0.2</v>
      </c>
      <c r="AM69" s="103" t="s">
        <v>28</v>
      </c>
      <c r="AN69" s="104" t="s">
        <v>28</v>
      </c>
      <c r="AO69" s="103">
        <v>0.2</v>
      </c>
      <c r="AP69" s="104">
        <v>0.2</v>
      </c>
      <c r="AQ69" s="88"/>
      <c r="AR69" s="103" t="s">
        <v>23</v>
      </c>
      <c r="AS69" s="104" t="s">
        <v>23</v>
      </c>
      <c r="AT69" s="103">
        <v>0.2</v>
      </c>
      <c r="AU69" s="106">
        <v>0.2</v>
      </c>
      <c r="AV69" s="103" t="s">
        <v>28</v>
      </c>
      <c r="AW69" s="104" t="s">
        <v>28</v>
      </c>
      <c r="AX69" s="103">
        <v>0.2</v>
      </c>
      <c r="AY69" s="104">
        <v>0.2</v>
      </c>
      <c r="AZ69" s="115"/>
    </row>
    <row r="70" spans="1:53" s="74" customFormat="1">
      <c r="A70" s="98" t="s">
        <v>89</v>
      </c>
      <c r="B70" s="98">
        <v>548</v>
      </c>
      <c r="C70" s="117">
        <v>43628</v>
      </c>
      <c r="D70" s="165">
        <v>827</v>
      </c>
      <c r="E70" s="170" t="s">
        <v>152</v>
      </c>
      <c r="F70" s="167" t="s">
        <v>76</v>
      </c>
      <c r="G70" s="216" t="s">
        <v>50</v>
      </c>
      <c r="H70" s="103">
        <v>0</v>
      </c>
      <c r="I70" s="104">
        <v>0</v>
      </c>
      <c r="J70" s="103">
        <v>-0.1</v>
      </c>
      <c r="K70" s="104">
        <v>-0.5</v>
      </c>
      <c r="L70" s="103">
        <v>0</v>
      </c>
      <c r="M70" s="104">
        <v>0</v>
      </c>
      <c r="N70" s="103">
        <v>-0.1</v>
      </c>
      <c r="O70" s="104">
        <v>-0.5</v>
      </c>
      <c r="P70" s="106"/>
      <c r="Q70" s="103">
        <v>0</v>
      </c>
      <c r="R70" s="106">
        <v>0</v>
      </c>
      <c r="S70" s="103">
        <v>-0.6</v>
      </c>
      <c r="T70" s="104">
        <v>-0.5</v>
      </c>
      <c r="U70" s="103">
        <v>0</v>
      </c>
      <c r="V70" s="104">
        <v>0</v>
      </c>
      <c r="W70" s="103">
        <v>-0.6</v>
      </c>
      <c r="X70" s="104">
        <v>-0.5</v>
      </c>
      <c r="Y70" s="88"/>
      <c r="Z70" s="103">
        <v>0</v>
      </c>
      <c r="AA70" s="104">
        <v>0</v>
      </c>
      <c r="AB70" s="103">
        <v>-0.2</v>
      </c>
      <c r="AC70" s="104">
        <v>-0.5</v>
      </c>
      <c r="AD70" s="103">
        <v>0</v>
      </c>
      <c r="AE70" s="104">
        <v>0</v>
      </c>
      <c r="AF70" s="103">
        <v>-0.2</v>
      </c>
      <c r="AG70" s="104">
        <v>-0.5</v>
      </c>
      <c r="AH70" s="88"/>
      <c r="AI70" s="103">
        <v>0</v>
      </c>
      <c r="AJ70" s="104">
        <v>0</v>
      </c>
      <c r="AK70" s="103">
        <v>-0.6</v>
      </c>
      <c r="AL70" s="104">
        <v>-0.5</v>
      </c>
      <c r="AM70" s="103">
        <v>0</v>
      </c>
      <c r="AN70" s="104">
        <v>0</v>
      </c>
      <c r="AO70" s="103">
        <v>-0.6</v>
      </c>
      <c r="AP70" s="104">
        <v>-0.5</v>
      </c>
      <c r="AQ70" s="88"/>
      <c r="AR70" s="103">
        <v>0</v>
      </c>
      <c r="AS70" s="104">
        <v>0</v>
      </c>
      <c r="AT70" s="103">
        <v>-0.2</v>
      </c>
      <c r="AU70" s="106">
        <v>-0.5</v>
      </c>
      <c r="AV70" s="103">
        <v>0</v>
      </c>
      <c r="AW70" s="104">
        <v>0</v>
      </c>
      <c r="AX70" s="103">
        <v>-0.2</v>
      </c>
      <c r="AY70" s="104">
        <v>-0.5</v>
      </c>
      <c r="AZ70" s="115"/>
    </row>
    <row r="71" spans="1:53" s="110" customFormat="1" ht="13.5" customHeight="1">
      <c r="A71" s="98" t="s">
        <v>91</v>
      </c>
      <c r="B71" s="98">
        <v>553</v>
      </c>
      <c r="C71" s="117">
        <v>43628</v>
      </c>
      <c r="D71" s="165">
        <v>1121</v>
      </c>
      <c r="E71" s="166" t="s">
        <v>153</v>
      </c>
      <c r="F71" s="167" t="s">
        <v>117</v>
      </c>
      <c r="G71" s="133" t="s">
        <v>50</v>
      </c>
      <c r="H71" s="103">
        <v>0</v>
      </c>
      <c r="I71" s="104">
        <v>0</v>
      </c>
      <c r="J71" s="103" t="s">
        <v>23</v>
      </c>
      <c r="K71" s="104">
        <v>0</v>
      </c>
      <c r="L71" s="103">
        <v>0</v>
      </c>
      <c r="M71" s="104">
        <v>0</v>
      </c>
      <c r="N71" s="103" t="s">
        <v>23</v>
      </c>
      <c r="O71" s="104">
        <v>0</v>
      </c>
      <c r="P71" s="106"/>
      <c r="Q71" s="103">
        <v>0</v>
      </c>
      <c r="R71" s="106">
        <v>0</v>
      </c>
      <c r="S71" s="103">
        <v>0</v>
      </c>
      <c r="T71" s="104">
        <v>0</v>
      </c>
      <c r="U71" s="103">
        <v>0</v>
      </c>
      <c r="V71" s="104">
        <v>0</v>
      </c>
      <c r="W71" s="103">
        <v>0</v>
      </c>
      <c r="X71" s="104">
        <v>0</v>
      </c>
      <c r="Y71" s="88"/>
      <c r="Z71" s="103">
        <v>0</v>
      </c>
      <c r="AA71" s="104">
        <v>0</v>
      </c>
      <c r="AB71" s="103">
        <v>0</v>
      </c>
      <c r="AC71" s="104">
        <v>0</v>
      </c>
      <c r="AD71" s="103">
        <v>0</v>
      </c>
      <c r="AE71" s="104">
        <v>0</v>
      </c>
      <c r="AF71" s="103">
        <v>0</v>
      </c>
      <c r="AG71" s="104">
        <v>0</v>
      </c>
      <c r="AH71" s="88"/>
      <c r="AI71" s="103">
        <v>0</v>
      </c>
      <c r="AJ71" s="104">
        <v>0</v>
      </c>
      <c r="AK71" s="103">
        <v>0</v>
      </c>
      <c r="AL71" s="104">
        <v>0</v>
      </c>
      <c r="AM71" s="103">
        <v>0</v>
      </c>
      <c r="AN71" s="104">
        <v>0</v>
      </c>
      <c r="AO71" s="103">
        <v>0</v>
      </c>
      <c r="AP71" s="104">
        <v>0</v>
      </c>
      <c r="AQ71" s="88"/>
      <c r="AR71" s="103">
        <v>0</v>
      </c>
      <c r="AS71" s="104">
        <v>0</v>
      </c>
      <c r="AT71" s="103">
        <v>0</v>
      </c>
      <c r="AU71" s="106">
        <v>0</v>
      </c>
      <c r="AV71" s="103">
        <v>0</v>
      </c>
      <c r="AW71" s="104">
        <v>0</v>
      </c>
      <c r="AX71" s="103">
        <v>0</v>
      </c>
      <c r="AY71" s="104">
        <v>0</v>
      </c>
      <c r="AZ71" s="115"/>
      <c r="BA71" s="147"/>
    </row>
    <row r="72" spans="1:53" s="110" customFormat="1" ht="13.5" customHeight="1">
      <c r="A72" s="98" t="s">
        <v>173</v>
      </c>
      <c r="B72" s="98">
        <v>575</v>
      </c>
      <c r="C72" s="117">
        <v>43635</v>
      </c>
      <c r="D72" s="165">
        <v>1393</v>
      </c>
      <c r="E72" s="170" t="s">
        <v>154</v>
      </c>
      <c r="F72" s="167" t="s">
        <v>126</v>
      </c>
      <c r="G72" s="133" t="s">
        <v>50</v>
      </c>
      <c r="H72" s="103" t="s">
        <v>23</v>
      </c>
      <c r="I72" s="104" t="s">
        <v>23</v>
      </c>
      <c r="J72" s="103" t="s">
        <v>23</v>
      </c>
      <c r="K72" s="104" t="s">
        <v>23</v>
      </c>
      <c r="L72" s="103" t="s">
        <v>23</v>
      </c>
      <c r="M72" s="104" t="s">
        <v>23</v>
      </c>
      <c r="N72" s="103" t="s">
        <v>23</v>
      </c>
      <c r="O72" s="104" t="s">
        <v>23</v>
      </c>
      <c r="P72" s="106"/>
      <c r="Q72" s="103" t="s">
        <v>23</v>
      </c>
      <c r="R72" s="106" t="s">
        <v>23</v>
      </c>
      <c r="S72" s="103" t="s">
        <v>23</v>
      </c>
      <c r="T72" s="104" t="s">
        <v>23</v>
      </c>
      <c r="U72" s="103" t="s">
        <v>23</v>
      </c>
      <c r="V72" s="104" t="s">
        <v>23</v>
      </c>
      <c r="W72" s="103" t="s">
        <v>23</v>
      </c>
      <c r="X72" s="104" t="s">
        <v>23</v>
      </c>
      <c r="Y72" s="88"/>
      <c r="Z72" s="103" t="s">
        <v>23</v>
      </c>
      <c r="AA72" s="104" t="s">
        <v>23</v>
      </c>
      <c r="AB72" s="103" t="s">
        <v>23</v>
      </c>
      <c r="AC72" s="104" t="s">
        <v>23</v>
      </c>
      <c r="AD72" s="103" t="s">
        <v>23</v>
      </c>
      <c r="AE72" s="104" t="s">
        <v>23</v>
      </c>
      <c r="AF72" s="103" t="s">
        <v>23</v>
      </c>
      <c r="AG72" s="104" t="s">
        <v>23</v>
      </c>
      <c r="AH72" s="88"/>
      <c r="AI72" s="103" t="s">
        <v>23</v>
      </c>
      <c r="AJ72" s="104" t="s">
        <v>23</v>
      </c>
      <c r="AK72" s="103" t="s">
        <v>23</v>
      </c>
      <c r="AL72" s="104" t="s">
        <v>23</v>
      </c>
      <c r="AM72" s="103" t="s">
        <v>23</v>
      </c>
      <c r="AN72" s="104" t="s">
        <v>23</v>
      </c>
      <c r="AO72" s="103" t="s">
        <v>23</v>
      </c>
      <c r="AP72" s="104" t="s">
        <v>23</v>
      </c>
      <c r="AQ72" s="88"/>
      <c r="AR72" s="103" t="s">
        <v>23</v>
      </c>
      <c r="AS72" s="104" t="s">
        <v>23</v>
      </c>
      <c r="AT72" s="103" t="s">
        <v>23</v>
      </c>
      <c r="AU72" s="106" t="s">
        <v>23</v>
      </c>
      <c r="AV72" s="103" t="s">
        <v>23</v>
      </c>
      <c r="AW72" s="104" t="s">
        <v>23</v>
      </c>
      <c r="AX72" s="103" t="s">
        <v>23</v>
      </c>
      <c r="AY72" s="104" t="s">
        <v>23</v>
      </c>
      <c r="AZ72" s="115"/>
      <c r="BA72" s="74"/>
    </row>
    <row r="73" spans="1:53" s="108" customFormat="1" ht="13.5" customHeight="1">
      <c r="A73" s="98" t="s">
        <v>173</v>
      </c>
      <c r="B73" s="98">
        <v>576</v>
      </c>
      <c r="C73" s="117">
        <v>43635</v>
      </c>
      <c r="D73" s="165">
        <v>1393</v>
      </c>
      <c r="E73" s="170" t="s">
        <v>154</v>
      </c>
      <c r="F73" s="167" t="s">
        <v>127</v>
      </c>
      <c r="G73" s="133" t="s">
        <v>50</v>
      </c>
      <c r="H73" s="103" t="s">
        <v>23</v>
      </c>
      <c r="I73" s="104" t="s">
        <v>23</v>
      </c>
      <c r="J73" s="103" t="s">
        <v>23</v>
      </c>
      <c r="K73" s="104" t="s">
        <v>23</v>
      </c>
      <c r="L73" s="103">
        <v>0</v>
      </c>
      <c r="M73" s="104">
        <v>0</v>
      </c>
      <c r="N73" s="103" t="s">
        <v>23</v>
      </c>
      <c r="O73" s="104" t="s">
        <v>23</v>
      </c>
      <c r="P73" s="106"/>
      <c r="Q73" s="103" t="s">
        <v>23</v>
      </c>
      <c r="R73" s="106" t="s">
        <v>23</v>
      </c>
      <c r="S73" s="103" t="s">
        <v>23</v>
      </c>
      <c r="T73" s="104" t="s">
        <v>23</v>
      </c>
      <c r="U73" s="103">
        <v>0</v>
      </c>
      <c r="V73" s="104">
        <v>0</v>
      </c>
      <c r="W73" s="103" t="s">
        <v>23</v>
      </c>
      <c r="X73" s="104" t="s">
        <v>23</v>
      </c>
      <c r="Y73" s="88"/>
      <c r="Z73" s="103" t="s">
        <v>23</v>
      </c>
      <c r="AA73" s="104" t="s">
        <v>23</v>
      </c>
      <c r="AB73" s="103" t="s">
        <v>23</v>
      </c>
      <c r="AC73" s="104" t="s">
        <v>23</v>
      </c>
      <c r="AD73" s="103">
        <v>0</v>
      </c>
      <c r="AE73" s="104">
        <v>0</v>
      </c>
      <c r="AF73" s="103" t="s">
        <v>23</v>
      </c>
      <c r="AG73" s="104" t="s">
        <v>23</v>
      </c>
      <c r="AH73" s="88"/>
      <c r="AI73" s="103" t="s">
        <v>23</v>
      </c>
      <c r="AJ73" s="104" t="s">
        <v>23</v>
      </c>
      <c r="AK73" s="103" t="s">
        <v>23</v>
      </c>
      <c r="AL73" s="104" t="s">
        <v>23</v>
      </c>
      <c r="AM73" s="103">
        <v>0</v>
      </c>
      <c r="AN73" s="104">
        <v>0</v>
      </c>
      <c r="AO73" s="103" t="s">
        <v>23</v>
      </c>
      <c r="AP73" s="104" t="s">
        <v>23</v>
      </c>
      <c r="AQ73" s="88"/>
      <c r="AR73" s="103" t="s">
        <v>23</v>
      </c>
      <c r="AS73" s="104" t="s">
        <v>23</v>
      </c>
      <c r="AT73" s="103" t="s">
        <v>23</v>
      </c>
      <c r="AU73" s="106" t="s">
        <v>23</v>
      </c>
      <c r="AV73" s="103">
        <v>0</v>
      </c>
      <c r="AW73" s="104">
        <v>0</v>
      </c>
      <c r="AX73" s="103" t="s">
        <v>23</v>
      </c>
      <c r="AY73" s="104" t="s">
        <v>23</v>
      </c>
      <c r="AZ73" s="115"/>
      <c r="BA73" s="74"/>
    </row>
    <row r="74" spans="1:53" s="108" customFormat="1" ht="13.5" customHeight="1">
      <c r="A74" s="98" t="s">
        <v>87</v>
      </c>
      <c r="B74" s="98">
        <v>547</v>
      </c>
      <c r="C74" s="117">
        <v>43628</v>
      </c>
      <c r="D74" s="165">
        <v>1666</v>
      </c>
      <c r="E74" s="170" t="s">
        <v>155</v>
      </c>
      <c r="F74" s="167" t="s">
        <v>116</v>
      </c>
      <c r="G74" s="133" t="s">
        <v>50</v>
      </c>
      <c r="H74" s="103" t="s">
        <v>24</v>
      </c>
      <c r="I74" s="104" t="s">
        <v>24</v>
      </c>
      <c r="J74" s="103" t="s">
        <v>24</v>
      </c>
      <c r="K74" s="104" t="s">
        <v>24</v>
      </c>
      <c r="L74" s="103">
        <v>0</v>
      </c>
      <c r="M74" s="104">
        <v>0</v>
      </c>
      <c r="N74" s="103" t="s">
        <v>24</v>
      </c>
      <c r="O74" s="104" t="s">
        <v>24</v>
      </c>
      <c r="P74" s="106"/>
      <c r="Q74" s="103" t="s">
        <v>24</v>
      </c>
      <c r="R74" s="106" t="s">
        <v>24</v>
      </c>
      <c r="S74" s="103" t="s">
        <v>24</v>
      </c>
      <c r="T74" s="104" t="s">
        <v>24</v>
      </c>
      <c r="U74" s="103">
        <v>0</v>
      </c>
      <c r="V74" s="104">
        <v>0</v>
      </c>
      <c r="W74" s="103" t="s">
        <v>24</v>
      </c>
      <c r="X74" s="104" t="s">
        <v>24</v>
      </c>
      <c r="Y74" s="88"/>
      <c r="Z74" s="103" t="s">
        <v>24</v>
      </c>
      <c r="AA74" s="104" t="s">
        <v>24</v>
      </c>
      <c r="AB74" s="103" t="s">
        <v>24</v>
      </c>
      <c r="AC74" s="104" t="s">
        <v>24</v>
      </c>
      <c r="AD74" s="103">
        <v>0</v>
      </c>
      <c r="AE74" s="104">
        <v>0</v>
      </c>
      <c r="AF74" s="103" t="s">
        <v>24</v>
      </c>
      <c r="AG74" s="104" t="s">
        <v>24</v>
      </c>
      <c r="AH74" s="88"/>
      <c r="AI74" s="103" t="s">
        <v>24</v>
      </c>
      <c r="AJ74" s="104" t="s">
        <v>24</v>
      </c>
      <c r="AK74" s="103" t="s">
        <v>24</v>
      </c>
      <c r="AL74" s="104" t="s">
        <v>24</v>
      </c>
      <c r="AM74" s="103">
        <v>0</v>
      </c>
      <c r="AN74" s="104">
        <v>0</v>
      </c>
      <c r="AO74" s="103" t="s">
        <v>24</v>
      </c>
      <c r="AP74" s="104" t="s">
        <v>24</v>
      </c>
      <c r="AQ74" s="88"/>
      <c r="AR74" s="103" t="s">
        <v>24</v>
      </c>
      <c r="AS74" s="104" t="s">
        <v>24</v>
      </c>
      <c r="AT74" s="103" t="s">
        <v>24</v>
      </c>
      <c r="AU74" s="106" t="s">
        <v>24</v>
      </c>
      <c r="AV74" s="103">
        <v>0</v>
      </c>
      <c r="AW74" s="104">
        <v>0</v>
      </c>
      <c r="AX74" s="103" t="s">
        <v>24</v>
      </c>
      <c r="AY74" s="104" t="s">
        <v>24</v>
      </c>
      <c r="AZ74" s="115"/>
      <c r="BA74" s="74"/>
    </row>
    <row r="75" spans="1:53" s="110" customFormat="1" ht="13.5" customHeight="1">
      <c r="A75" s="98" t="s">
        <v>169</v>
      </c>
      <c r="B75" s="98">
        <v>509</v>
      </c>
      <c r="C75" s="117">
        <v>43621</v>
      </c>
      <c r="D75" s="165">
        <v>2502</v>
      </c>
      <c r="E75" s="166" t="s">
        <v>156</v>
      </c>
      <c r="F75" s="167" t="s">
        <v>108</v>
      </c>
      <c r="G75" s="216" t="s">
        <v>50</v>
      </c>
      <c r="H75" s="103">
        <v>0</v>
      </c>
      <c r="I75" s="104">
        <v>0</v>
      </c>
      <c r="J75" s="103">
        <v>0</v>
      </c>
      <c r="K75" s="104">
        <v>0</v>
      </c>
      <c r="L75" s="103">
        <v>0</v>
      </c>
      <c r="M75" s="104">
        <v>0</v>
      </c>
      <c r="N75" s="103">
        <v>0</v>
      </c>
      <c r="O75" s="104">
        <v>0</v>
      </c>
      <c r="P75" s="106"/>
      <c r="Q75" s="103">
        <v>0</v>
      </c>
      <c r="R75" s="106">
        <v>0</v>
      </c>
      <c r="S75" s="103">
        <v>-5.8</v>
      </c>
      <c r="T75" s="104">
        <v>0</v>
      </c>
      <c r="U75" s="103">
        <v>0</v>
      </c>
      <c r="V75" s="104">
        <v>0</v>
      </c>
      <c r="W75" s="103">
        <v>-5.8</v>
      </c>
      <c r="X75" s="104">
        <v>0</v>
      </c>
      <c r="Y75" s="88"/>
      <c r="Z75" s="103">
        <v>0</v>
      </c>
      <c r="AA75" s="104">
        <v>0</v>
      </c>
      <c r="AB75" s="103">
        <v>0</v>
      </c>
      <c r="AC75" s="104">
        <v>0</v>
      </c>
      <c r="AD75" s="103">
        <v>0</v>
      </c>
      <c r="AE75" s="104">
        <v>0</v>
      </c>
      <c r="AF75" s="103">
        <v>0</v>
      </c>
      <c r="AG75" s="104">
        <v>0</v>
      </c>
      <c r="AH75" s="88"/>
      <c r="AI75" s="103">
        <v>0</v>
      </c>
      <c r="AJ75" s="104">
        <v>0</v>
      </c>
      <c r="AK75" s="103">
        <v>0</v>
      </c>
      <c r="AL75" s="104">
        <v>0</v>
      </c>
      <c r="AM75" s="103">
        <v>0</v>
      </c>
      <c r="AN75" s="104">
        <v>0</v>
      </c>
      <c r="AO75" s="103">
        <v>0</v>
      </c>
      <c r="AP75" s="104">
        <v>0</v>
      </c>
      <c r="AQ75" s="88"/>
      <c r="AR75" s="103">
        <v>0</v>
      </c>
      <c r="AS75" s="104">
        <v>0</v>
      </c>
      <c r="AT75" s="103">
        <v>0</v>
      </c>
      <c r="AU75" s="106">
        <v>0</v>
      </c>
      <c r="AV75" s="103">
        <v>0</v>
      </c>
      <c r="AW75" s="104">
        <v>0</v>
      </c>
      <c r="AX75" s="103">
        <v>0</v>
      </c>
      <c r="AY75" s="104">
        <v>0</v>
      </c>
      <c r="AZ75" s="115"/>
      <c r="BA75" s="74"/>
    </row>
    <row r="76" spans="1:53" s="74" customFormat="1" ht="13.5" customHeight="1">
      <c r="A76" s="98" t="s">
        <v>172</v>
      </c>
      <c r="B76" s="98">
        <v>499</v>
      </c>
      <c r="C76" s="117">
        <v>43607</v>
      </c>
      <c r="D76" s="165">
        <v>5401</v>
      </c>
      <c r="E76" s="170" t="s">
        <v>143</v>
      </c>
      <c r="F76" s="167" t="s">
        <v>120</v>
      </c>
      <c r="G76" s="109" t="s">
        <v>50</v>
      </c>
      <c r="H76" s="103">
        <v>0</v>
      </c>
      <c r="I76" s="104">
        <v>0</v>
      </c>
      <c r="J76" s="103">
        <v>0</v>
      </c>
      <c r="K76" s="104">
        <v>0</v>
      </c>
      <c r="L76" s="103">
        <v>0</v>
      </c>
      <c r="M76" s="104">
        <v>0</v>
      </c>
      <c r="N76" s="103">
        <v>0</v>
      </c>
      <c r="O76" s="104">
        <v>0</v>
      </c>
      <c r="P76" s="106"/>
      <c r="Q76" s="103">
        <v>0</v>
      </c>
      <c r="R76" s="106">
        <v>0</v>
      </c>
      <c r="S76" s="103">
        <v>0</v>
      </c>
      <c r="T76" s="104">
        <v>0</v>
      </c>
      <c r="U76" s="103">
        <v>0</v>
      </c>
      <c r="V76" s="104">
        <v>0</v>
      </c>
      <c r="W76" s="103">
        <v>0</v>
      </c>
      <c r="X76" s="104">
        <v>0</v>
      </c>
      <c r="Y76" s="88"/>
      <c r="Z76" s="103">
        <v>0</v>
      </c>
      <c r="AA76" s="104">
        <v>0</v>
      </c>
      <c r="AB76" s="103">
        <v>0</v>
      </c>
      <c r="AC76" s="104">
        <v>0</v>
      </c>
      <c r="AD76" s="103">
        <v>0</v>
      </c>
      <c r="AE76" s="104">
        <v>0</v>
      </c>
      <c r="AF76" s="103">
        <v>0</v>
      </c>
      <c r="AG76" s="104">
        <v>0</v>
      </c>
      <c r="AH76" s="88"/>
      <c r="AI76" s="103">
        <v>0</v>
      </c>
      <c r="AJ76" s="104">
        <v>0</v>
      </c>
      <c r="AK76" s="103">
        <v>0</v>
      </c>
      <c r="AL76" s="104">
        <v>0</v>
      </c>
      <c r="AM76" s="103">
        <v>0</v>
      </c>
      <c r="AN76" s="104">
        <v>0</v>
      </c>
      <c r="AO76" s="103">
        <v>0</v>
      </c>
      <c r="AP76" s="104">
        <v>0</v>
      </c>
      <c r="AQ76" s="88"/>
      <c r="AR76" s="103">
        <v>0</v>
      </c>
      <c r="AS76" s="104">
        <v>0</v>
      </c>
      <c r="AT76" s="103">
        <v>0</v>
      </c>
      <c r="AU76" s="106">
        <v>0</v>
      </c>
      <c r="AV76" s="103">
        <v>0</v>
      </c>
      <c r="AW76" s="104">
        <v>0</v>
      </c>
      <c r="AX76" s="103">
        <v>0</v>
      </c>
      <c r="AY76" s="104">
        <v>0</v>
      </c>
      <c r="AZ76" s="115"/>
    </row>
    <row r="77" spans="1:53" s="74" customFormat="1" ht="13.5" customHeight="1">
      <c r="A77" s="98" t="s">
        <v>176</v>
      </c>
      <c r="B77" s="98">
        <v>502</v>
      </c>
      <c r="C77" s="117">
        <v>43607</v>
      </c>
      <c r="D77" s="165">
        <v>7067</v>
      </c>
      <c r="E77" s="170" t="s">
        <v>144</v>
      </c>
      <c r="F77" s="167" t="s">
        <v>72</v>
      </c>
      <c r="G77" s="109" t="s">
        <v>50</v>
      </c>
      <c r="H77" s="103">
        <v>0</v>
      </c>
      <c r="I77" s="104" t="s">
        <v>25</v>
      </c>
      <c r="J77" s="103">
        <v>0</v>
      </c>
      <c r="K77" s="104" t="s">
        <v>25</v>
      </c>
      <c r="L77" s="103">
        <v>0</v>
      </c>
      <c r="M77" s="104">
        <v>0</v>
      </c>
      <c r="N77" s="103" t="s">
        <v>25</v>
      </c>
      <c r="O77" s="104" t="s">
        <v>25</v>
      </c>
      <c r="P77" s="106"/>
      <c r="Q77" s="103" t="s">
        <v>25</v>
      </c>
      <c r="R77" s="106" t="s">
        <v>25</v>
      </c>
      <c r="S77" s="103" t="s">
        <v>25</v>
      </c>
      <c r="T77" s="104" t="s">
        <v>25</v>
      </c>
      <c r="U77" s="103">
        <v>0</v>
      </c>
      <c r="V77" s="104">
        <v>0</v>
      </c>
      <c r="W77" s="103" t="s">
        <v>25</v>
      </c>
      <c r="X77" s="104" t="s">
        <v>25</v>
      </c>
      <c r="Y77" s="88"/>
      <c r="Z77" s="103" t="s">
        <v>25</v>
      </c>
      <c r="AA77" s="104" t="s">
        <v>25</v>
      </c>
      <c r="AB77" s="103" t="s">
        <v>25</v>
      </c>
      <c r="AC77" s="104" t="s">
        <v>25</v>
      </c>
      <c r="AD77" s="103">
        <v>0</v>
      </c>
      <c r="AE77" s="104">
        <v>0</v>
      </c>
      <c r="AF77" s="103" t="s">
        <v>25</v>
      </c>
      <c r="AG77" s="104" t="s">
        <v>25</v>
      </c>
      <c r="AH77" s="88"/>
      <c r="AI77" s="103" t="s">
        <v>25</v>
      </c>
      <c r="AJ77" s="104" t="s">
        <v>25</v>
      </c>
      <c r="AK77" s="103" t="s">
        <v>25</v>
      </c>
      <c r="AL77" s="104" t="s">
        <v>25</v>
      </c>
      <c r="AM77" s="103">
        <v>0</v>
      </c>
      <c r="AN77" s="104">
        <v>0</v>
      </c>
      <c r="AO77" s="103" t="s">
        <v>25</v>
      </c>
      <c r="AP77" s="104" t="s">
        <v>25</v>
      </c>
      <c r="AQ77" s="88"/>
      <c r="AR77" s="103" t="s">
        <v>25</v>
      </c>
      <c r="AS77" s="104" t="s">
        <v>25</v>
      </c>
      <c r="AT77" s="103" t="s">
        <v>25</v>
      </c>
      <c r="AU77" s="106" t="s">
        <v>25</v>
      </c>
      <c r="AV77" s="103">
        <v>0</v>
      </c>
      <c r="AW77" s="104">
        <v>0</v>
      </c>
      <c r="AX77" s="103" t="s">
        <v>25</v>
      </c>
      <c r="AY77" s="104" t="s">
        <v>25</v>
      </c>
      <c r="AZ77" s="115"/>
    </row>
    <row r="78" spans="1:53" s="74" customFormat="1" ht="13.5" customHeight="1">
      <c r="A78" s="98" t="s">
        <v>176</v>
      </c>
      <c r="B78" s="98">
        <v>501</v>
      </c>
      <c r="C78" s="117">
        <v>43607</v>
      </c>
      <c r="D78" s="165">
        <v>7073</v>
      </c>
      <c r="E78" s="170" t="s">
        <v>71</v>
      </c>
      <c r="F78" s="167" t="s">
        <v>71</v>
      </c>
      <c r="G78" s="109" t="s">
        <v>50</v>
      </c>
      <c r="H78" s="103" t="s">
        <v>26</v>
      </c>
      <c r="I78" s="104" t="s">
        <v>26</v>
      </c>
      <c r="J78" s="103" t="s">
        <v>26</v>
      </c>
      <c r="K78" s="104" t="s">
        <v>26</v>
      </c>
      <c r="L78" s="103">
        <v>0</v>
      </c>
      <c r="M78" s="104">
        <v>0</v>
      </c>
      <c r="N78" s="103" t="s">
        <v>26</v>
      </c>
      <c r="O78" s="104" t="s">
        <v>26</v>
      </c>
      <c r="P78" s="106"/>
      <c r="Q78" s="103" t="s">
        <v>26</v>
      </c>
      <c r="R78" s="106" t="s">
        <v>26</v>
      </c>
      <c r="S78" s="103" t="s">
        <v>26</v>
      </c>
      <c r="T78" s="104" t="s">
        <v>26</v>
      </c>
      <c r="U78" s="103">
        <v>0</v>
      </c>
      <c r="V78" s="104">
        <v>0</v>
      </c>
      <c r="W78" s="103" t="s">
        <v>26</v>
      </c>
      <c r="X78" s="104" t="s">
        <v>26</v>
      </c>
      <c r="Y78" s="88"/>
      <c r="Z78" s="103" t="s">
        <v>26</v>
      </c>
      <c r="AA78" s="104" t="s">
        <v>26</v>
      </c>
      <c r="AB78" s="103" t="s">
        <v>26</v>
      </c>
      <c r="AC78" s="104" t="s">
        <v>26</v>
      </c>
      <c r="AD78" s="103">
        <v>0</v>
      </c>
      <c r="AE78" s="104">
        <v>0</v>
      </c>
      <c r="AF78" s="103" t="s">
        <v>26</v>
      </c>
      <c r="AG78" s="104" t="s">
        <v>26</v>
      </c>
      <c r="AH78" s="88"/>
      <c r="AI78" s="103" t="s">
        <v>26</v>
      </c>
      <c r="AJ78" s="104" t="s">
        <v>26</v>
      </c>
      <c r="AK78" s="103" t="s">
        <v>26</v>
      </c>
      <c r="AL78" s="104" t="s">
        <v>26</v>
      </c>
      <c r="AM78" s="103">
        <v>0</v>
      </c>
      <c r="AN78" s="104">
        <v>0</v>
      </c>
      <c r="AO78" s="103" t="s">
        <v>26</v>
      </c>
      <c r="AP78" s="104" t="s">
        <v>26</v>
      </c>
      <c r="AQ78" s="88"/>
      <c r="AR78" s="103" t="s">
        <v>26</v>
      </c>
      <c r="AS78" s="104" t="s">
        <v>26</v>
      </c>
      <c r="AT78" s="103" t="s">
        <v>26</v>
      </c>
      <c r="AU78" s="106" t="s">
        <v>26</v>
      </c>
      <c r="AV78" s="103">
        <v>0</v>
      </c>
      <c r="AW78" s="104">
        <v>0</v>
      </c>
      <c r="AX78" s="103" t="s">
        <v>26</v>
      </c>
      <c r="AY78" s="104" t="s">
        <v>26</v>
      </c>
      <c r="AZ78" s="115"/>
    </row>
    <row r="79" spans="1:53" s="108" customFormat="1" ht="13.5" customHeight="1">
      <c r="A79" s="98" t="s">
        <v>90</v>
      </c>
      <c r="B79" s="98">
        <v>552</v>
      </c>
      <c r="C79" s="117">
        <v>43628</v>
      </c>
      <c r="D79" s="165">
        <v>7081</v>
      </c>
      <c r="E79" s="170" t="s">
        <v>157</v>
      </c>
      <c r="F79" s="167" t="s">
        <v>124</v>
      </c>
      <c r="G79" s="133" t="s">
        <v>50</v>
      </c>
      <c r="H79" s="103" t="s">
        <v>23</v>
      </c>
      <c r="I79" s="104" t="s">
        <v>23</v>
      </c>
      <c r="J79" s="103" t="s">
        <v>23</v>
      </c>
      <c r="K79" s="104" t="s">
        <v>23</v>
      </c>
      <c r="L79" s="103">
        <v>0</v>
      </c>
      <c r="M79" s="104">
        <v>0</v>
      </c>
      <c r="N79" s="103" t="s">
        <v>23</v>
      </c>
      <c r="O79" s="104" t="s">
        <v>23</v>
      </c>
      <c r="P79" s="106"/>
      <c r="Q79" s="103" t="s">
        <v>23</v>
      </c>
      <c r="R79" s="106" t="s">
        <v>23</v>
      </c>
      <c r="S79" s="103" t="s">
        <v>23</v>
      </c>
      <c r="T79" s="104" t="s">
        <v>23</v>
      </c>
      <c r="U79" s="103">
        <v>0</v>
      </c>
      <c r="V79" s="104">
        <v>0</v>
      </c>
      <c r="W79" s="103" t="s">
        <v>23</v>
      </c>
      <c r="X79" s="104" t="s">
        <v>23</v>
      </c>
      <c r="Y79" s="88"/>
      <c r="Z79" s="103" t="s">
        <v>23</v>
      </c>
      <c r="AA79" s="104" t="s">
        <v>23</v>
      </c>
      <c r="AB79" s="103" t="s">
        <v>23</v>
      </c>
      <c r="AC79" s="104" t="s">
        <v>23</v>
      </c>
      <c r="AD79" s="103">
        <v>0</v>
      </c>
      <c r="AE79" s="104">
        <v>0</v>
      </c>
      <c r="AF79" s="103" t="s">
        <v>23</v>
      </c>
      <c r="AG79" s="104" t="s">
        <v>23</v>
      </c>
      <c r="AH79" s="88"/>
      <c r="AI79" s="103" t="s">
        <v>23</v>
      </c>
      <c r="AJ79" s="104" t="s">
        <v>23</v>
      </c>
      <c r="AK79" s="103" t="s">
        <v>23</v>
      </c>
      <c r="AL79" s="104" t="s">
        <v>23</v>
      </c>
      <c r="AM79" s="103">
        <v>0</v>
      </c>
      <c r="AN79" s="104">
        <v>0</v>
      </c>
      <c r="AO79" s="103" t="s">
        <v>23</v>
      </c>
      <c r="AP79" s="104" t="s">
        <v>23</v>
      </c>
      <c r="AQ79" s="88"/>
      <c r="AR79" s="103" t="s">
        <v>23</v>
      </c>
      <c r="AS79" s="104" t="s">
        <v>23</v>
      </c>
      <c r="AT79" s="103" t="s">
        <v>23</v>
      </c>
      <c r="AU79" s="106" t="s">
        <v>23</v>
      </c>
      <c r="AV79" s="103">
        <v>0</v>
      </c>
      <c r="AW79" s="104">
        <v>0</v>
      </c>
      <c r="AX79" s="103" t="s">
        <v>23</v>
      </c>
      <c r="AY79" s="104" t="s">
        <v>23</v>
      </c>
      <c r="AZ79" s="115"/>
      <c r="BA79" s="74"/>
    </row>
    <row r="80" spans="1:53" s="108" customFormat="1" ht="13.5" customHeight="1">
      <c r="A80" s="98" t="s">
        <v>178</v>
      </c>
      <c r="B80" s="98">
        <v>451</v>
      </c>
      <c r="C80" s="117">
        <v>43574</v>
      </c>
      <c r="D80" s="165">
        <v>7125</v>
      </c>
      <c r="E80" s="170" t="s">
        <v>139</v>
      </c>
      <c r="F80" s="167" t="s">
        <v>104</v>
      </c>
      <c r="G80" s="133" t="s">
        <v>50</v>
      </c>
      <c r="H80" s="103" t="s">
        <v>28</v>
      </c>
      <c r="I80" s="104" t="s">
        <v>28</v>
      </c>
      <c r="J80" s="103" t="s">
        <v>28</v>
      </c>
      <c r="K80" s="104" t="s">
        <v>28</v>
      </c>
      <c r="L80" s="103">
        <v>0</v>
      </c>
      <c r="M80" s="104">
        <v>0</v>
      </c>
      <c r="N80" s="103" t="s">
        <v>28</v>
      </c>
      <c r="O80" s="104" t="s">
        <v>28</v>
      </c>
      <c r="P80" s="106"/>
      <c r="Q80" s="103" t="s">
        <v>28</v>
      </c>
      <c r="R80" s="106" t="s">
        <v>28</v>
      </c>
      <c r="S80" s="103" t="s">
        <v>28</v>
      </c>
      <c r="T80" s="104" t="s">
        <v>28</v>
      </c>
      <c r="U80" s="103">
        <v>0</v>
      </c>
      <c r="V80" s="104">
        <v>0</v>
      </c>
      <c r="W80" s="103" t="s">
        <v>28</v>
      </c>
      <c r="X80" s="104" t="s">
        <v>28</v>
      </c>
      <c r="Y80" s="88"/>
      <c r="Z80" s="103" t="s">
        <v>28</v>
      </c>
      <c r="AA80" s="104" t="s">
        <v>28</v>
      </c>
      <c r="AB80" s="103" t="s">
        <v>28</v>
      </c>
      <c r="AC80" s="104" t="s">
        <v>28</v>
      </c>
      <c r="AD80" s="103">
        <v>0</v>
      </c>
      <c r="AE80" s="104">
        <v>0</v>
      </c>
      <c r="AF80" s="103" t="s">
        <v>28</v>
      </c>
      <c r="AG80" s="104" t="s">
        <v>28</v>
      </c>
      <c r="AH80" s="88"/>
      <c r="AI80" s="103" t="s">
        <v>28</v>
      </c>
      <c r="AJ80" s="104" t="s">
        <v>28</v>
      </c>
      <c r="AK80" s="103" t="s">
        <v>28</v>
      </c>
      <c r="AL80" s="104" t="s">
        <v>28</v>
      </c>
      <c r="AM80" s="103">
        <v>0</v>
      </c>
      <c r="AN80" s="104">
        <v>0</v>
      </c>
      <c r="AO80" s="103" t="s">
        <v>28</v>
      </c>
      <c r="AP80" s="104" t="s">
        <v>28</v>
      </c>
      <c r="AQ80" s="88"/>
      <c r="AR80" s="103" t="s">
        <v>28</v>
      </c>
      <c r="AS80" s="104" t="s">
        <v>28</v>
      </c>
      <c r="AT80" s="103" t="s">
        <v>28</v>
      </c>
      <c r="AU80" s="106" t="s">
        <v>28</v>
      </c>
      <c r="AV80" s="103">
        <v>0</v>
      </c>
      <c r="AW80" s="104">
        <v>0</v>
      </c>
      <c r="AX80" s="103" t="s">
        <v>28</v>
      </c>
      <c r="AY80" s="104" t="s">
        <v>28</v>
      </c>
      <c r="AZ80" s="115"/>
      <c r="BA80" s="74"/>
    </row>
    <row r="81" spans="1:53" s="74" customFormat="1">
      <c r="A81" s="98"/>
      <c r="B81" s="98"/>
      <c r="C81" s="99"/>
      <c r="D81" s="100"/>
      <c r="E81" s="101"/>
      <c r="F81" s="102"/>
      <c r="G81" s="140" t="s">
        <v>19</v>
      </c>
      <c r="H81" s="141">
        <f>+SUM(H69:H80)</f>
        <v>0</v>
      </c>
      <c r="I81" s="142">
        <f t="shared" ref="I81:O81" si="306">+SUM(I69:I80)</f>
        <v>0</v>
      </c>
      <c r="J81" s="141">
        <f t="shared" si="306"/>
        <v>0</v>
      </c>
      <c r="K81" s="142">
        <f t="shared" si="306"/>
        <v>-0.3</v>
      </c>
      <c r="L81" s="141">
        <f t="shared" si="306"/>
        <v>0</v>
      </c>
      <c r="M81" s="142">
        <f t="shared" si="306"/>
        <v>0</v>
      </c>
      <c r="N81" s="141">
        <f t="shared" si="306"/>
        <v>0</v>
      </c>
      <c r="O81" s="142">
        <f t="shared" si="306"/>
        <v>-0.3</v>
      </c>
      <c r="P81" s="143"/>
      <c r="Q81" s="141">
        <f>+SUM(Q69:Q80)</f>
        <v>0</v>
      </c>
      <c r="R81" s="142">
        <f t="shared" ref="R81" si="307">+SUM(R69:R80)</f>
        <v>0</v>
      </c>
      <c r="S81" s="141">
        <f t="shared" ref="S81" si="308">+SUM(S69:S80)</f>
        <v>-6.3</v>
      </c>
      <c r="T81" s="142">
        <f t="shared" ref="T81" si="309">+SUM(T69:T80)</f>
        <v>-0.3</v>
      </c>
      <c r="U81" s="141">
        <f t="shared" ref="U81" si="310">+SUM(U69:U80)</f>
        <v>0</v>
      </c>
      <c r="V81" s="142">
        <f t="shared" ref="V81" si="311">+SUM(V69:V80)</f>
        <v>0</v>
      </c>
      <c r="W81" s="141">
        <f t="shared" ref="W81" si="312">+SUM(W69:W80)</f>
        <v>-6.3</v>
      </c>
      <c r="X81" s="142">
        <f t="shared" ref="X81" si="313">+SUM(X69:X80)</f>
        <v>-0.3</v>
      </c>
      <c r="Y81" s="144"/>
      <c r="Z81" s="141">
        <f>+SUM(Z69:Z80)</f>
        <v>0</v>
      </c>
      <c r="AA81" s="142">
        <f t="shared" ref="AA81" si="314">+SUM(AA69:AA80)</f>
        <v>0</v>
      </c>
      <c r="AB81" s="141">
        <f t="shared" ref="AB81" si="315">+SUM(AB69:AB80)</f>
        <v>0</v>
      </c>
      <c r="AC81" s="142">
        <f t="shared" ref="AC81" si="316">+SUM(AC69:AC80)</f>
        <v>-0.3</v>
      </c>
      <c r="AD81" s="141">
        <f t="shared" ref="AD81" si="317">+SUM(AD69:AD80)</f>
        <v>0</v>
      </c>
      <c r="AE81" s="142">
        <f t="shared" ref="AE81" si="318">+SUM(AE69:AE80)</f>
        <v>0</v>
      </c>
      <c r="AF81" s="141">
        <f t="shared" ref="AF81" si="319">+SUM(AF69:AF80)</f>
        <v>0</v>
      </c>
      <c r="AG81" s="142">
        <f t="shared" ref="AG81" si="320">+SUM(AG69:AG80)</f>
        <v>-0.3</v>
      </c>
      <c r="AH81" s="144"/>
      <c r="AI81" s="141">
        <f>+SUM(AI69:AI80)</f>
        <v>0</v>
      </c>
      <c r="AJ81" s="142">
        <f t="shared" ref="AJ81" si="321">+SUM(AJ69:AJ80)</f>
        <v>0</v>
      </c>
      <c r="AK81" s="141">
        <f t="shared" ref="AK81" si="322">+SUM(AK69:AK80)</f>
        <v>-0.39999999999999997</v>
      </c>
      <c r="AL81" s="142">
        <f t="shared" ref="AL81" si="323">+SUM(AL69:AL80)</f>
        <v>-0.3</v>
      </c>
      <c r="AM81" s="141">
        <f t="shared" ref="AM81" si="324">+SUM(AM69:AM80)</f>
        <v>0</v>
      </c>
      <c r="AN81" s="142">
        <f t="shared" ref="AN81" si="325">+SUM(AN69:AN80)</f>
        <v>0</v>
      </c>
      <c r="AO81" s="141">
        <f t="shared" ref="AO81" si="326">+SUM(AO69:AO80)</f>
        <v>-0.39999999999999997</v>
      </c>
      <c r="AP81" s="142">
        <f t="shared" ref="AP81" si="327">+SUM(AP69:AP80)</f>
        <v>-0.3</v>
      </c>
      <c r="AQ81" s="145"/>
      <c r="AR81" s="141">
        <f>+SUM(AR69:AR80)</f>
        <v>0</v>
      </c>
      <c r="AS81" s="142">
        <f t="shared" ref="AS81" si="328">+SUM(AS69:AS80)</f>
        <v>0</v>
      </c>
      <c r="AT81" s="141">
        <f t="shared" ref="AT81" si="329">+SUM(AT69:AT80)</f>
        <v>0</v>
      </c>
      <c r="AU81" s="142">
        <f t="shared" ref="AU81" si="330">+SUM(AU69:AU80)</f>
        <v>-0.3</v>
      </c>
      <c r="AV81" s="141">
        <f t="shared" ref="AV81" si="331">+SUM(AV69:AV80)</f>
        <v>0</v>
      </c>
      <c r="AW81" s="142">
        <f t="shared" ref="AW81" si="332">+SUM(AW69:AW80)</f>
        <v>0</v>
      </c>
      <c r="AX81" s="141">
        <f t="shared" ref="AX81" si="333">+SUM(AX69:AX80)</f>
        <v>0</v>
      </c>
      <c r="AY81" s="142">
        <f t="shared" ref="AY81" si="334">+SUM(AY69:AY80)</f>
        <v>-0.3</v>
      </c>
      <c r="AZ81" s="115"/>
    </row>
    <row r="82" spans="1:53" s="108" customFormat="1">
      <c r="A82" s="98"/>
      <c r="B82" s="98"/>
      <c r="C82" s="117"/>
      <c r="D82" s="165"/>
      <c r="E82" s="170"/>
      <c r="F82" s="167"/>
      <c r="G82" s="133"/>
      <c r="H82" s="103"/>
      <c r="I82" s="104"/>
      <c r="J82" s="103"/>
      <c r="K82" s="104"/>
      <c r="L82" s="103"/>
      <c r="M82" s="104"/>
      <c r="N82" s="103"/>
      <c r="O82" s="104"/>
      <c r="P82" s="106"/>
      <c r="Q82" s="103"/>
      <c r="R82" s="106"/>
      <c r="S82" s="103"/>
      <c r="T82" s="104"/>
      <c r="U82" s="103"/>
      <c r="V82" s="104"/>
      <c r="W82" s="103"/>
      <c r="X82" s="104"/>
      <c r="Y82" s="88"/>
      <c r="Z82" s="103"/>
      <c r="AA82" s="104"/>
      <c r="AB82" s="103"/>
      <c r="AC82" s="104"/>
      <c r="AD82" s="103"/>
      <c r="AE82" s="104"/>
      <c r="AF82" s="103"/>
      <c r="AG82" s="104"/>
      <c r="AH82" s="88"/>
      <c r="AI82" s="103"/>
      <c r="AJ82" s="104"/>
      <c r="AK82" s="103"/>
      <c r="AL82" s="104"/>
      <c r="AM82" s="103"/>
      <c r="AN82" s="104"/>
      <c r="AO82" s="103"/>
      <c r="AP82" s="104"/>
      <c r="AQ82" s="88"/>
      <c r="AR82" s="103"/>
      <c r="AS82" s="104"/>
      <c r="AT82" s="103"/>
      <c r="AU82" s="106"/>
      <c r="AV82" s="103"/>
      <c r="AW82" s="104"/>
      <c r="AX82" s="103"/>
      <c r="AY82" s="104"/>
      <c r="AZ82" s="115"/>
      <c r="BA82" s="74"/>
    </row>
    <row r="83" spans="1:53" s="74" customFormat="1">
      <c r="A83" s="98" t="s">
        <v>82</v>
      </c>
      <c r="B83" s="98">
        <v>503</v>
      </c>
      <c r="C83" s="117">
        <v>43607</v>
      </c>
      <c r="D83" s="165">
        <v>563</v>
      </c>
      <c r="E83" s="170" t="s">
        <v>145</v>
      </c>
      <c r="F83" s="167" t="s">
        <v>73</v>
      </c>
      <c r="G83" s="133" t="s">
        <v>66</v>
      </c>
      <c r="H83" s="103">
        <v>0</v>
      </c>
      <c r="I83" s="104">
        <v>0</v>
      </c>
      <c r="J83" s="103" t="s">
        <v>36</v>
      </c>
      <c r="K83" s="104" t="s">
        <v>23</v>
      </c>
      <c r="L83" s="103">
        <v>0</v>
      </c>
      <c r="M83" s="104">
        <v>0</v>
      </c>
      <c r="N83" s="103" t="s">
        <v>36</v>
      </c>
      <c r="O83" s="104" t="s">
        <v>23</v>
      </c>
      <c r="P83" s="106"/>
      <c r="Q83" s="103">
        <v>0</v>
      </c>
      <c r="R83" s="106">
        <v>0</v>
      </c>
      <c r="S83" s="103" t="s">
        <v>36</v>
      </c>
      <c r="T83" s="104" t="s">
        <v>23</v>
      </c>
      <c r="U83" s="103">
        <v>0</v>
      </c>
      <c r="V83" s="104">
        <v>0</v>
      </c>
      <c r="W83" s="103" t="s">
        <v>36</v>
      </c>
      <c r="X83" s="104" t="s">
        <v>23</v>
      </c>
      <c r="Y83" s="88"/>
      <c r="Z83" s="103">
        <v>0</v>
      </c>
      <c r="AA83" s="104">
        <v>0</v>
      </c>
      <c r="AB83" s="103" t="s">
        <v>36</v>
      </c>
      <c r="AC83" s="104" t="s">
        <v>23</v>
      </c>
      <c r="AD83" s="103">
        <v>0</v>
      </c>
      <c r="AE83" s="104">
        <v>0</v>
      </c>
      <c r="AF83" s="103" t="s">
        <v>36</v>
      </c>
      <c r="AG83" s="104" t="s">
        <v>23</v>
      </c>
      <c r="AH83" s="88"/>
      <c r="AI83" s="103">
        <v>0</v>
      </c>
      <c r="AJ83" s="104">
        <v>0</v>
      </c>
      <c r="AK83" s="103" t="s">
        <v>36</v>
      </c>
      <c r="AL83" s="104" t="s">
        <v>23</v>
      </c>
      <c r="AM83" s="103">
        <v>0</v>
      </c>
      <c r="AN83" s="104">
        <v>0</v>
      </c>
      <c r="AO83" s="103" t="s">
        <v>36</v>
      </c>
      <c r="AP83" s="104" t="s">
        <v>23</v>
      </c>
      <c r="AQ83" s="88"/>
      <c r="AR83" s="103">
        <v>0</v>
      </c>
      <c r="AS83" s="104">
        <v>0</v>
      </c>
      <c r="AT83" s="103" t="s">
        <v>36</v>
      </c>
      <c r="AU83" s="106" t="s">
        <v>23</v>
      </c>
      <c r="AV83" s="103">
        <v>0</v>
      </c>
      <c r="AW83" s="104">
        <v>0</v>
      </c>
      <c r="AX83" s="103" t="s">
        <v>36</v>
      </c>
      <c r="AY83" s="104" t="s">
        <v>23</v>
      </c>
      <c r="AZ83" s="115"/>
    </row>
    <row r="84" spans="1:53" s="74" customFormat="1">
      <c r="A84" s="98"/>
      <c r="B84" s="98"/>
      <c r="C84" s="99"/>
      <c r="D84" s="100"/>
      <c r="E84" s="101"/>
      <c r="F84" s="102"/>
      <c r="G84" s="140" t="s">
        <v>19</v>
      </c>
      <c r="H84" s="141">
        <f>+SUM(H83)</f>
        <v>0</v>
      </c>
      <c r="I84" s="142">
        <f t="shared" ref="I84" si="335">+SUM(I83)</f>
        <v>0</v>
      </c>
      <c r="J84" s="141">
        <f t="shared" ref="J84" si="336">+SUM(J83)</f>
        <v>0</v>
      </c>
      <c r="K84" s="142">
        <f t="shared" ref="K84" si="337">+SUM(K83)</f>
        <v>0</v>
      </c>
      <c r="L84" s="141">
        <f t="shared" ref="L84" si="338">+SUM(L83)</f>
        <v>0</v>
      </c>
      <c r="M84" s="142">
        <f t="shared" ref="M84" si="339">+SUM(M83)</f>
        <v>0</v>
      </c>
      <c r="N84" s="141">
        <f t="shared" ref="N84" si="340">+SUM(N83)</f>
        <v>0</v>
      </c>
      <c r="O84" s="142">
        <f t="shared" ref="O84" si="341">+SUM(O83)</f>
        <v>0</v>
      </c>
      <c r="P84" s="143"/>
      <c r="Q84" s="141">
        <f>+SUM(Q83)</f>
        <v>0</v>
      </c>
      <c r="R84" s="142">
        <f t="shared" ref="R84" si="342">+SUM(R83)</f>
        <v>0</v>
      </c>
      <c r="S84" s="141">
        <f t="shared" ref="S84" si="343">+SUM(S83)</f>
        <v>0</v>
      </c>
      <c r="T84" s="142">
        <f t="shared" ref="T84" si="344">+SUM(T83)</f>
        <v>0</v>
      </c>
      <c r="U84" s="141">
        <f t="shared" ref="U84" si="345">+SUM(U83)</f>
        <v>0</v>
      </c>
      <c r="V84" s="142">
        <f t="shared" ref="V84" si="346">+SUM(V83)</f>
        <v>0</v>
      </c>
      <c r="W84" s="141">
        <f t="shared" ref="W84" si="347">+SUM(W83)</f>
        <v>0</v>
      </c>
      <c r="X84" s="142">
        <f t="shared" ref="X84" si="348">+SUM(X83)</f>
        <v>0</v>
      </c>
      <c r="Y84" s="144"/>
      <c r="Z84" s="141">
        <f>+SUM(Z83)</f>
        <v>0</v>
      </c>
      <c r="AA84" s="142">
        <f t="shared" ref="AA84" si="349">+SUM(AA83)</f>
        <v>0</v>
      </c>
      <c r="AB84" s="141">
        <f t="shared" ref="AB84" si="350">+SUM(AB83)</f>
        <v>0</v>
      </c>
      <c r="AC84" s="142">
        <f t="shared" ref="AC84" si="351">+SUM(AC83)</f>
        <v>0</v>
      </c>
      <c r="AD84" s="141">
        <f t="shared" ref="AD84" si="352">+SUM(AD83)</f>
        <v>0</v>
      </c>
      <c r="AE84" s="142">
        <f t="shared" ref="AE84" si="353">+SUM(AE83)</f>
        <v>0</v>
      </c>
      <c r="AF84" s="141">
        <f t="shared" ref="AF84" si="354">+SUM(AF83)</f>
        <v>0</v>
      </c>
      <c r="AG84" s="142">
        <f t="shared" ref="AG84" si="355">+SUM(AG83)</f>
        <v>0</v>
      </c>
      <c r="AH84" s="144"/>
      <c r="AI84" s="141">
        <f>+SUM(AI83)</f>
        <v>0</v>
      </c>
      <c r="AJ84" s="142">
        <f t="shared" ref="AJ84" si="356">+SUM(AJ83)</f>
        <v>0</v>
      </c>
      <c r="AK84" s="141">
        <f t="shared" ref="AK84" si="357">+SUM(AK83)</f>
        <v>0</v>
      </c>
      <c r="AL84" s="142">
        <f t="shared" ref="AL84" si="358">+SUM(AL83)</f>
        <v>0</v>
      </c>
      <c r="AM84" s="141">
        <f t="shared" ref="AM84" si="359">+SUM(AM83)</f>
        <v>0</v>
      </c>
      <c r="AN84" s="142">
        <f t="shared" ref="AN84" si="360">+SUM(AN83)</f>
        <v>0</v>
      </c>
      <c r="AO84" s="141">
        <f t="shared" ref="AO84" si="361">+SUM(AO83)</f>
        <v>0</v>
      </c>
      <c r="AP84" s="142">
        <f t="shared" ref="AP84" si="362">+SUM(AP83)</f>
        <v>0</v>
      </c>
      <c r="AQ84" s="145"/>
      <c r="AR84" s="141">
        <f>+SUM(AR83)</f>
        <v>0</v>
      </c>
      <c r="AS84" s="142">
        <f t="shared" ref="AS84" si="363">+SUM(AS83)</f>
        <v>0</v>
      </c>
      <c r="AT84" s="141">
        <f t="shared" ref="AT84" si="364">+SUM(AT83)</f>
        <v>0</v>
      </c>
      <c r="AU84" s="142">
        <f t="shared" ref="AU84" si="365">+SUM(AU83)</f>
        <v>0</v>
      </c>
      <c r="AV84" s="141">
        <f t="shared" ref="AV84" si="366">+SUM(AV83)</f>
        <v>0</v>
      </c>
      <c r="AW84" s="142">
        <f t="shared" ref="AW84" si="367">+SUM(AW83)</f>
        <v>0</v>
      </c>
      <c r="AX84" s="141">
        <f t="shared" ref="AX84" si="368">+SUM(AX83)</f>
        <v>0</v>
      </c>
      <c r="AY84" s="142">
        <f t="shared" ref="AY84" si="369">+SUM(AY83)</f>
        <v>0</v>
      </c>
      <c r="AZ84" s="115"/>
    </row>
    <row r="85" spans="1:53" s="74" customFormat="1">
      <c r="A85" s="98"/>
      <c r="B85" s="98"/>
      <c r="C85" s="117"/>
      <c r="D85" s="165"/>
      <c r="E85" s="170"/>
      <c r="F85" s="167"/>
      <c r="G85" s="133"/>
      <c r="H85" s="103"/>
      <c r="I85" s="104"/>
      <c r="J85" s="103"/>
      <c r="K85" s="104"/>
      <c r="L85" s="103"/>
      <c r="M85" s="104"/>
      <c r="N85" s="103"/>
      <c r="O85" s="104"/>
      <c r="P85" s="106"/>
      <c r="Q85" s="103"/>
      <c r="R85" s="106"/>
      <c r="S85" s="103"/>
      <c r="T85" s="104"/>
      <c r="U85" s="103"/>
      <c r="V85" s="104"/>
      <c r="W85" s="103"/>
      <c r="X85" s="104"/>
      <c r="Y85" s="88"/>
      <c r="Z85" s="103"/>
      <c r="AA85" s="104"/>
      <c r="AB85" s="103"/>
      <c r="AC85" s="104"/>
      <c r="AD85" s="103"/>
      <c r="AE85" s="104"/>
      <c r="AF85" s="103"/>
      <c r="AG85" s="104"/>
      <c r="AH85" s="88"/>
      <c r="AI85" s="103"/>
      <c r="AJ85" s="104"/>
      <c r="AK85" s="103"/>
      <c r="AL85" s="104"/>
      <c r="AM85" s="103"/>
      <c r="AN85" s="104"/>
      <c r="AO85" s="103"/>
      <c r="AP85" s="104"/>
      <c r="AQ85" s="88"/>
      <c r="AR85" s="103"/>
      <c r="AS85" s="104"/>
      <c r="AT85" s="103"/>
      <c r="AU85" s="106"/>
      <c r="AV85" s="103"/>
      <c r="AW85" s="104"/>
      <c r="AX85" s="103"/>
      <c r="AY85" s="104"/>
      <c r="AZ85" s="115"/>
    </row>
    <row r="86" spans="1:53" s="74" customFormat="1">
      <c r="A86" s="98" t="s">
        <v>63</v>
      </c>
      <c r="B86" s="98">
        <v>589</v>
      </c>
      <c r="C86" s="117">
        <v>43546</v>
      </c>
      <c r="D86" s="165">
        <v>7123</v>
      </c>
      <c r="E86" s="170" t="s">
        <v>64</v>
      </c>
      <c r="F86" s="167" t="s">
        <v>160</v>
      </c>
      <c r="G86" s="134" t="s">
        <v>166</v>
      </c>
      <c r="H86" s="103">
        <v>0</v>
      </c>
      <c r="I86" s="104">
        <v>0</v>
      </c>
      <c r="J86" s="103">
        <v>-0.3</v>
      </c>
      <c r="K86" s="104">
        <v>0</v>
      </c>
      <c r="L86" s="103">
        <v>-0.1</v>
      </c>
      <c r="M86" s="104">
        <v>0</v>
      </c>
      <c r="N86" s="103">
        <v>-0.4</v>
      </c>
      <c r="O86" s="104">
        <v>0</v>
      </c>
      <c r="P86" s="106"/>
      <c r="Q86" s="103">
        <v>0</v>
      </c>
      <c r="R86" s="106">
        <v>0</v>
      </c>
      <c r="S86" s="103">
        <v>0</v>
      </c>
      <c r="T86" s="104">
        <v>0</v>
      </c>
      <c r="U86" s="103">
        <v>0</v>
      </c>
      <c r="V86" s="104">
        <v>0</v>
      </c>
      <c r="W86" s="103">
        <v>0</v>
      </c>
      <c r="X86" s="104">
        <v>0</v>
      </c>
      <c r="Y86" s="88"/>
      <c r="Z86" s="103">
        <v>0</v>
      </c>
      <c r="AA86" s="104">
        <v>0</v>
      </c>
      <c r="AB86" s="103">
        <v>0</v>
      </c>
      <c r="AC86" s="104">
        <v>0</v>
      </c>
      <c r="AD86" s="103">
        <v>0</v>
      </c>
      <c r="AE86" s="104">
        <v>0</v>
      </c>
      <c r="AF86" s="103">
        <v>0</v>
      </c>
      <c r="AG86" s="104">
        <v>0</v>
      </c>
      <c r="AH86" s="88"/>
      <c r="AI86" s="103">
        <v>0</v>
      </c>
      <c r="AJ86" s="104">
        <v>0</v>
      </c>
      <c r="AK86" s="103">
        <v>0</v>
      </c>
      <c r="AL86" s="104">
        <v>0</v>
      </c>
      <c r="AM86" s="103">
        <v>0</v>
      </c>
      <c r="AN86" s="104">
        <v>0</v>
      </c>
      <c r="AO86" s="103">
        <v>0</v>
      </c>
      <c r="AP86" s="104">
        <v>0</v>
      </c>
      <c r="AQ86" s="88"/>
      <c r="AR86" s="103">
        <v>0</v>
      </c>
      <c r="AS86" s="104">
        <v>0</v>
      </c>
      <c r="AT86" s="103">
        <v>0</v>
      </c>
      <c r="AU86" s="106">
        <v>0</v>
      </c>
      <c r="AV86" s="103">
        <v>0</v>
      </c>
      <c r="AW86" s="104">
        <v>0</v>
      </c>
      <c r="AX86" s="103">
        <v>0</v>
      </c>
      <c r="AY86" s="104">
        <v>0</v>
      </c>
      <c r="AZ86" s="115"/>
    </row>
    <row r="87" spans="1:53" s="74" customFormat="1">
      <c r="A87" s="98"/>
      <c r="B87" s="98"/>
      <c r="C87" s="99"/>
      <c r="D87" s="100"/>
      <c r="E87" s="101"/>
      <c r="F87" s="102"/>
      <c r="G87" s="140" t="s">
        <v>19</v>
      </c>
      <c r="H87" s="141">
        <f>+SUM(H86)</f>
        <v>0</v>
      </c>
      <c r="I87" s="142">
        <f t="shared" ref="I87" si="370">+SUM(I86)</f>
        <v>0</v>
      </c>
      <c r="J87" s="141">
        <f t="shared" ref="J87" si="371">+SUM(J86)</f>
        <v>-0.3</v>
      </c>
      <c r="K87" s="142">
        <f t="shared" ref="K87" si="372">+SUM(K86)</f>
        <v>0</v>
      </c>
      <c r="L87" s="141">
        <f t="shared" ref="L87" si="373">+SUM(L86)</f>
        <v>-0.1</v>
      </c>
      <c r="M87" s="142">
        <f t="shared" ref="M87" si="374">+SUM(M86)</f>
        <v>0</v>
      </c>
      <c r="N87" s="141">
        <f t="shared" ref="N87" si="375">+SUM(N86)</f>
        <v>-0.4</v>
      </c>
      <c r="O87" s="142">
        <f t="shared" ref="O87" si="376">+SUM(O86)</f>
        <v>0</v>
      </c>
      <c r="P87" s="143"/>
      <c r="Q87" s="141">
        <f>+SUM(Q86)</f>
        <v>0</v>
      </c>
      <c r="R87" s="142">
        <f t="shared" ref="R87" si="377">+SUM(R86)</f>
        <v>0</v>
      </c>
      <c r="S87" s="141">
        <f t="shared" ref="S87" si="378">+SUM(S86)</f>
        <v>0</v>
      </c>
      <c r="T87" s="142">
        <f t="shared" ref="T87" si="379">+SUM(T86)</f>
        <v>0</v>
      </c>
      <c r="U87" s="141">
        <f t="shared" ref="U87" si="380">+SUM(U86)</f>
        <v>0</v>
      </c>
      <c r="V87" s="142">
        <f t="shared" ref="V87" si="381">+SUM(V86)</f>
        <v>0</v>
      </c>
      <c r="W87" s="141">
        <f t="shared" ref="W87" si="382">+SUM(W86)</f>
        <v>0</v>
      </c>
      <c r="X87" s="142">
        <f t="shared" ref="X87" si="383">+SUM(X86)</f>
        <v>0</v>
      </c>
      <c r="Y87" s="144"/>
      <c r="Z87" s="141">
        <f>+SUM(Z86)</f>
        <v>0</v>
      </c>
      <c r="AA87" s="142">
        <f t="shared" ref="AA87" si="384">+SUM(AA86)</f>
        <v>0</v>
      </c>
      <c r="AB87" s="141">
        <f t="shared" ref="AB87" si="385">+SUM(AB86)</f>
        <v>0</v>
      </c>
      <c r="AC87" s="142">
        <f t="shared" ref="AC87" si="386">+SUM(AC86)</f>
        <v>0</v>
      </c>
      <c r="AD87" s="141">
        <f t="shared" ref="AD87" si="387">+SUM(AD86)</f>
        <v>0</v>
      </c>
      <c r="AE87" s="142">
        <f t="shared" ref="AE87" si="388">+SUM(AE86)</f>
        <v>0</v>
      </c>
      <c r="AF87" s="141">
        <f t="shared" ref="AF87" si="389">+SUM(AF86)</f>
        <v>0</v>
      </c>
      <c r="AG87" s="142">
        <f t="shared" ref="AG87" si="390">+SUM(AG86)</f>
        <v>0</v>
      </c>
      <c r="AH87" s="144"/>
      <c r="AI87" s="141">
        <f>+SUM(AI86)</f>
        <v>0</v>
      </c>
      <c r="AJ87" s="142">
        <f t="shared" ref="AJ87" si="391">+SUM(AJ86)</f>
        <v>0</v>
      </c>
      <c r="AK87" s="141">
        <f t="shared" ref="AK87" si="392">+SUM(AK86)</f>
        <v>0</v>
      </c>
      <c r="AL87" s="142">
        <f t="shared" ref="AL87" si="393">+SUM(AL86)</f>
        <v>0</v>
      </c>
      <c r="AM87" s="141">
        <f t="shared" ref="AM87" si="394">+SUM(AM86)</f>
        <v>0</v>
      </c>
      <c r="AN87" s="142">
        <f t="shared" ref="AN87" si="395">+SUM(AN86)</f>
        <v>0</v>
      </c>
      <c r="AO87" s="141">
        <f t="shared" ref="AO87" si="396">+SUM(AO86)</f>
        <v>0</v>
      </c>
      <c r="AP87" s="142">
        <f t="shared" ref="AP87" si="397">+SUM(AP86)</f>
        <v>0</v>
      </c>
      <c r="AQ87" s="145"/>
      <c r="AR87" s="141">
        <f>+SUM(AR86)</f>
        <v>0</v>
      </c>
      <c r="AS87" s="142">
        <f t="shared" ref="AS87" si="398">+SUM(AS86)</f>
        <v>0</v>
      </c>
      <c r="AT87" s="141">
        <f t="shared" ref="AT87" si="399">+SUM(AT86)</f>
        <v>0</v>
      </c>
      <c r="AU87" s="142">
        <f t="shared" ref="AU87" si="400">+SUM(AU86)</f>
        <v>0</v>
      </c>
      <c r="AV87" s="141">
        <f t="shared" ref="AV87" si="401">+SUM(AV86)</f>
        <v>0</v>
      </c>
      <c r="AW87" s="142">
        <f t="shared" ref="AW87" si="402">+SUM(AW86)</f>
        <v>0</v>
      </c>
      <c r="AX87" s="141">
        <f t="shared" ref="AX87" si="403">+SUM(AX86)</f>
        <v>0</v>
      </c>
      <c r="AY87" s="142">
        <f t="shared" ref="AY87" si="404">+SUM(AY86)</f>
        <v>0</v>
      </c>
      <c r="AZ87" s="115"/>
    </row>
    <row r="88" spans="1:53" s="74" customFormat="1">
      <c r="A88" s="98"/>
      <c r="B88" s="98"/>
      <c r="C88" s="117"/>
      <c r="D88" s="165"/>
      <c r="E88" s="170"/>
      <c r="F88" s="167"/>
      <c r="G88" s="133"/>
      <c r="H88" s="103"/>
      <c r="I88" s="104"/>
      <c r="J88" s="103"/>
      <c r="K88" s="104"/>
      <c r="L88" s="103"/>
      <c r="M88" s="104"/>
      <c r="N88" s="103"/>
      <c r="O88" s="104"/>
      <c r="P88" s="106"/>
      <c r="Q88" s="103"/>
      <c r="R88" s="106"/>
      <c r="S88" s="103"/>
      <c r="T88" s="104"/>
      <c r="U88" s="103"/>
      <c r="V88" s="104"/>
      <c r="W88" s="103"/>
      <c r="X88" s="104"/>
      <c r="Y88" s="88"/>
      <c r="Z88" s="103"/>
      <c r="AA88" s="104"/>
      <c r="AB88" s="103"/>
      <c r="AC88" s="104"/>
      <c r="AD88" s="103"/>
      <c r="AE88" s="104"/>
      <c r="AF88" s="103"/>
      <c r="AG88" s="104"/>
      <c r="AH88" s="88"/>
      <c r="AI88" s="103"/>
      <c r="AJ88" s="104"/>
      <c r="AK88" s="103"/>
      <c r="AL88" s="104"/>
      <c r="AM88" s="103"/>
      <c r="AN88" s="104"/>
      <c r="AO88" s="103"/>
      <c r="AP88" s="104"/>
      <c r="AQ88" s="88"/>
      <c r="AR88" s="103"/>
      <c r="AS88" s="104"/>
      <c r="AT88" s="103"/>
      <c r="AU88" s="106"/>
      <c r="AV88" s="103"/>
      <c r="AW88" s="104"/>
      <c r="AX88" s="103"/>
      <c r="AY88" s="104"/>
      <c r="AZ88" s="115"/>
    </row>
    <row r="89" spans="1:53" s="74" customFormat="1" ht="25.5">
      <c r="A89" s="98" t="s">
        <v>63</v>
      </c>
      <c r="B89" s="98">
        <v>555</v>
      </c>
      <c r="C89" s="117">
        <v>43628</v>
      </c>
      <c r="D89" s="165">
        <v>7123</v>
      </c>
      <c r="E89" s="170" t="s">
        <v>64</v>
      </c>
      <c r="F89" s="167" t="s">
        <v>125</v>
      </c>
      <c r="G89" s="133" t="s">
        <v>165</v>
      </c>
      <c r="H89" s="103">
        <v>-0.1</v>
      </c>
      <c r="I89" s="104">
        <v>0</v>
      </c>
      <c r="J89" s="103" t="s">
        <v>22</v>
      </c>
      <c r="K89" s="104">
        <v>0</v>
      </c>
      <c r="L89" s="103" t="s">
        <v>22</v>
      </c>
      <c r="M89" s="104">
        <v>0</v>
      </c>
      <c r="N89" s="103">
        <v>-0.1</v>
      </c>
      <c r="O89" s="104">
        <v>0</v>
      </c>
      <c r="P89" s="106"/>
      <c r="Q89" s="103">
        <v>0</v>
      </c>
      <c r="R89" s="106">
        <v>0</v>
      </c>
      <c r="S89" s="103">
        <v>0</v>
      </c>
      <c r="T89" s="104">
        <v>0</v>
      </c>
      <c r="U89" s="103">
        <v>0</v>
      </c>
      <c r="V89" s="104">
        <v>0</v>
      </c>
      <c r="W89" s="103">
        <v>0</v>
      </c>
      <c r="X89" s="104">
        <v>0</v>
      </c>
      <c r="Y89" s="88"/>
      <c r="Z89" s="103">
        <v>0</v>
      </c>
      <c r="AA89" s="104">
        <v>0</v>
      </c>
      <c r="AB89" s="103">
        <v>0</v>
      </c>
      <c r="AC89" s="104">
        <v>0</v>
      </c>
      <c r="AD89" s="103">
        <v>0</v>
      </c>
      <c r="AE89" s="104">
        <v>0</v>
      </c>
      <c r="AF89" s="103">
        <v>0</v>
      </c>
      <c r="AG89" s="104">
        <v>0</v>
      </c>
      <c r="AH89" s="88"/>
      <c r="AI89" s="103">
        <v>0</v>
      </c>
      <c r="AJ89" s="104">
        <v>0</v>
      </c>
      <c r="AK89" s="103">
        <v>0</v>
      </c>
      <c r="AL89" s="104">
        <v>0</v>
      </c>
      <c r="AM89" s="103">
        <v>0</v>
      </c>
      <c r="AN89" s="104">
        <v>0</v>
      </c>
      <c r="AO89" s="103">
        <v>0</v>
      </c>
      <c r="AP89" s="104">
        <v>0</v>
      </c>
      <c r="AQ89" s="88"/>
      <c r="AR89" s="103">
        <v>0</v>
      </c>
      <c r="AS89" s="104">
        <v>0</v>
      </c>
      <c r="AT89" s="103">
        <v>0</v>
      </c>
      <c r="AU89" s="106">
        <v>0</v>
      </c>
      <c r="AV89" s="103">
        <v>0</v>
      </c>
      <c r="AW89" s="104">
        <v>0</v>
      </c>
      <c r="AX89" s="103">
        <v>0</v>
      </c>
      <c r="AY89" s="104">
        <v>0</v>
      </c>
      <c r="AZ89" s="115"/>
    </row>
    <row r="90" spans="1:53" s="74" customFormat="1">
      <c r="A90" s="98"/>
      <c r="B90" s="98"/>
      <c r="C90" s="99"/>
      <c r="D90" s="100"/>
      <c r="E90" s="101"/>
      <c r="F90" s="102"/>
      <c r="G90" s="140" t="s">
        <v>19</v>
      </c>
      <c r="H90" s="141">
        <f>+SUM(H89)</f>
        <v>-0.1</v>
      </c>
      <c r="I90" s="142">
        <f t="shared" ref="I90" si="405">+SUM(I89)</f>
        <v>0</v>
      </c>
      <c r="J90" s="141">
        <f t="shared" ref="J90" si="406">+SUM(J89)</f>
        <v>0</v>
      </c>
      <c r="K90" s="142">
        <f t="shared" ref="K90" si="407">+SUM(K89)</f>
        <v>0</v>
      </c>
      <c r="L90" s="141">
        <f t="shared" ref="L90" si="408">+SUM(L89)</f>
        <v>0</v>
      </c>
      <c r="M90" s="142">
        <f t="shared" ref="M90" si="409">+SUM(M89)</f>
        <v>0</v>
      </c>
      <c r="N90" s="141">
        <f t="shared" ref="N90" si="410">+SUM(N89)</f>
        <v>-0.1</v>
      </c>
      <c r="O90" s="142">
        <f t="shared" ref="O90" si="411">+SUM(O89)</f>
        <v>0</v>
      </c>
      <c r="P90" s="143"/>
      <c r="Q90" s="141">
        <f>+SUM(Q89)</f>
        <v>0</v>
      </c>
      <c r="R90" s="142">
        <f t="shared" ref="R90" si="412">+SUM(R89)</f>
        <v>0</v>
      </c>
      <c r="S90" s="141">
        <f t="shared" ref="S90" si="413">+SUM(S89)</f>
        <v>0</v>
      </c>
      <c r="T90" s="142">
        <f t="shared" ref="T90" si="414">+SUM(T89)</f>
        <v>0</v>
      </c>
      <c r="U90" s="141">
        <f t="shared" ref="U90" si="415">+SUM(U89)</f>
        <v>0</v>
      </c>
      <c r="V90" s="142">
        <f t="shared" ref="V90" si="416">+SUM(V89)</f>
        <v>0</v>
      </c>
      <c r="W90" s="141">
        <f t="shared" ref="W90" si="417">+SUM(W89)</f>
        <v>0</v>
      </c>
      <c r="X90" s="142">
        <f t="shared" ref="X90" si="418">+SUM(X89)</f>
        <v>0</v>
      </c>
      <c r="Y90" s="144"/>
      <c r="Z90" s="141">
        <f>+SUM(Z89)</f>
        <v>0</v>
      </c>
      <c r="AA90" s="142">
        <f t="shared" ref="AA90" si="419">+SUM(AA89)</f>
        <v>0</v>
      </c>
      <c r="AB90" s="141">
        <f t="shared" ref="AB90" si="420">+SUM(AB89)</f>
        <v>0</v>
      </c>
      <c r="AC90" s="142">
        <f t="shared" ref="AC90" si="421">+SUM(AC89)</f>
        <v>0</v>
      </c>
      <c r="AD90" s="141">
        <f t="shared" ref="AD90" si="422">+SUM(AD89)</f>
        <v>0</v>
      </c>
      <c r="AE90" s="142">
        <f t="shared" ref="AE90" si="423">+SUM(AE89)</f>
        <v>0</v>
      </c>
      <c r="AF90" s="141">
        <f t="shared" ref="AF90" si="424">+SUM(AF89)</f>
        <v>0</v>
      </c>
      <c r="AG90" s="142">
        <f t="shared" ref="AG90" si="425">+SUM(AG89)</f>
        <v>0</v>
      </c>
      <c r="AH90" s="144"/>
      <c r="AI90" s="141">
        <f>+SUM(AI89)</f>
        <v>0</v>
      </c>
      <c r="AJ90" s="142">
        <f t="shared" ref="AJ90" si="426">+SUM(AJ89)</f>
        <v>0</v>
      </c>
      <c r="AK90" s="141">
        <f t="shared" ref="AK90" si="427">+SUM(AK89)</f>
        <v>0</v>
      </c>
      <c r="AL90" s="142">
        <f t="shared" ref="AL90" si="428">+SUM(AL89)</f>
        <v>0</v>
      </c>
      <c r="AM90" s="141">
        <f t="shared" ref="AM90" si="429">+SUM(AM89)</f>
        <v>0</v>
      </c>
      <c r="AN90" s="142">
        <f t="shared" ref="AN90" si="430">+SUM(AN89)</f>
        <v>0</v>
      </c>
      <c r="AO90" s="141">
        <f t="shared" ref="AO90" si="431">+SUM(AO89)</f>
        <v>0</v>
      </c>
      <c r="AP90" s="142">
        <f t="shared" ref="AP90" si="432">+SUM(AP89)</f>
        <v>0</v>
      </c>
      <c r="AQ90" s="145"/>
      <c r="AR90" s="141">
        <f>+SUM(AR89)</f>
        <v>0</v>
      </c>
      <c r="AS90" s="142">
        <f t="shared" ref="AS90" si="433">+SUM(AS89)</f>
        <v>0</v>
      </c>
      <c r="AT90" s="141">
        <f t="shared" ref="AT90" si="434">+SUM(AT89)</f>
        <v>0</v>
      </c>
      <c r="AU90" s="142">
        <f t="shared" ref="AU90" si="435">+SUM(AU89)</f>
        <v>0</v>
      </c>
      <c r="AV90" s="141">
        <f t="shared" ref="AV90" si="436">+SUM(AV89)</f>
        <v>0</v>
      </c>
      <c r="AW90" s="142">
        <f t="shared" ref="AW90" si="437">+SUM(AW89)</f>
        <v>0</v>
      </c>
      <c r="AX90" s="141">
        <f t="shared" ref="AX90" si="438">+SUM(AX89)</f>
        <v>0</v>
      </c>
      <c r="AY90" s="142">
        <f t="shared" ref="AY90" si="439">+SUM(AY89)</f>
        <v>0</v>
      </c>
      <c r="AZ90" s="115"/>
    </row>
    <row r="91" spans="1:53" s="74" customFormat="1">
      <c r="A91" s="98"/>
      <c r="B91" s="98"/>
      <c r="C91" s="117"/>
      <c r="D91" s="165"/>
      <c r="E91" s="170"/>
      <c r="F91" s="167"/>
      <c r="G91" s="133"/>
      <c r="H91" s="103"/>
      <c r="I91" s="104"/>
      <c r="J91" s="103"/>
      <c r="K91" s="104"/>
      <c r="L91" s="103"/>
      <c r="M91" s="104"/>
      <c r="N91" s="103"/>
      <c r="O91" s="104"/>
      <c r="P91" s="106"/>
      <c r="Q91" s="103"/>
      <c r="R91" s="106"/>
      <c r="S91" s="103"/>
      <c r="T91" s="104"/>
      <c r="U91" s="103"/>
      <c r="V91" s="104"/>
      <c r="W91" s="103"/>
      <c r="X91" s="104"/>
      <c r="Y91" s="88"/>
      <c r="Z91" s="103"/>
      <c r="AA91" s="104"/>
      <c r="AB91" s="103"/>
      <c r="AC91" s="104"/>
      <c r="AD91" s="103"/>
      <c r="AE91" s="104"/>
      <c r="AF91" s="103"/>
      <c r="AG91" s="104"/>
      <c r="AH91" s="88"/>
      <c r="AI91" s="103"/>
      <c r="AJ91" s="104"/>
      <c r="AK91" s="103"/>
      <c r="AL91" s="104"/>
      <c r="AM91" s="103"/>
      <c r="AN91" s="104"/>
      <c r="AO91" s="103"/>
      <c r="AP91" s="104"/>
      <c r="AQ91" s="88"/>
      <c r="AR91" s="103"/>
      <c r="AS91" s="104"/>
      <c r="AT91" s="103"/>
      <c r="AU91" s="106"/>
      <c r="AV91" s="103"/>
      <c r="AW91" s="104"/>
      <c r="AX91" s="103"/>
      <c r="AY91" s="104"/>
      <c r="AZ91" s="115"/>
    </row>
    <row r="92" spans="1:53" s="74" customFormat="1">
      <c r="A92" s="98" t="s">
        <v>173</v>
      </c>
      <c r="B92" s="98">
        <v>583</v>
      </c>
      <c r="C92" s="117">
        <v>43635</v>
      </c>
      <c r="D92" s="165">
        <v>1393</v>
      </c>
      <c r="E92" s="170" t="s">
        <v>154</v>
      </c>
      <c r="F92" s="167" t="s">
        <v>128</v>
      </c>
      <c r="G92" s="133" t="s">
        <v>181</v>
      </c>
      <c r="H92" s="103">
        <v>0</v>
      </c>
      <c r="I92" s="104">
        <v>0</v>
      </c>
      <c r="J92" s="103">
        <v>-6.1</v>
      </c>
      <c r="K92" s="104">
        <v>-6.1</v>
      </c>
      <c r="L92" s="103">
        <v>0</v>
      </c>
      <c r="M92" s="104">
        <v>0</v>
      </c>
      <c r="N92" s="103">
        <v>-6.1</v>
      </c>
      <c r="O92" s="104">
        <v>-6.1</v>
      </c>
      <c r="P92" s="106"/>
      <c r="Q92" s="103">
        <v>0</v>
      </c>
      <c r="R92" s="106">
        <v>0</v>
      </c>
      <c r="S92" s="103">
        <v>-6.4</v>
      </c>
      <c r="T92" s="104">
        <v>-6.4</v>
      </c>
      <c r="U92" s="103">
        <v>0</v>
      </c>
      <c r="V92" s="104">
        <v>0</v>
      </c>
      <c r="W92" s="103">
        <v>-6.4</v>
      </c>
      <c r="X92" s="104">
        <v>-6.4</v>
      </c>
      <c r="Y92" s="88"/>
      <c r="Z92" s="103">
        <v>0</v>
      </c>
      <c r="AA92" s="104">
        <v>0</v>
      </c>
      <c r="AB92" s="103">
        <v>-6.8</v>
      </c>
      <c r="AC92" s="104">
        <v>-6.8</v>
      </c>
      <c r="AD92" s="103">
        <v>0</v>
      </c>
      <c r="AE92" s="104">
        <v>0</v>
      </c>
      <c r="AF92" s="103">
        <v>-6.8</v>
      </c>
      <c r="AG92" s="104">
        <v>-6.8</v>
      </c>
      <c r="AH92" s="88"/>
      <c r="AI92" s="103">
        <v>0</v>
      </c>
      <c r="AJ92" s="104">
        <v>0</v>
      </c>
      <c r="AK92" s="103">
        <v>-7.2</v>
      </c>
      <c r="AL92" s="104">
        <v>-7.2</v>
      </c>
      <c r="AM92" s="103">
        <v>0</v>
      </c>
      <c r="AN92" s="104">
        <v>0</v>
      </c>
      <c r="AO92" s="103">
        <v>-7.2</v>
      </c>
      <c r="AP92" s="104">
        <v>-7.2</v>
      </c>
      <c r="AQ92" s="88"/>
      <c r="AR92" s="103">
        <v>0</v>
      </c>
      <c r="AS92" s="104">
        <v>0</v>
      </c>
      <c r="AT92" s="103">
        <v>-7.6</v>
      </c>
      <c r="AU92" s="106">
        <v>-7.6</v>
      </c>
      <c r="AV92" s="103">
        <v>0</v>
      </c>
      <c r="AW92" s="104">
        <v>0</v>
      </c>
      <c r="AX92" s="103">
        <v>-7.6</v>
      </c>
      <c r="AY92" s="104">
        <v>-7.6</v>
      </c>
      <c r="AZ92" s="115"/>
    </row>
    <row r="93" spans="1:53" s="74" customFormat="1">
      <c r="A93" s="98"/>
      <c r="B93" s="98"/>
      <c r="C93" s="99"/>
      <c r="D93" s="100"/>
      <c r="E93" s="101"/>
      <c r="F93" s="102"/>
      <c r="G93" s="140" t="s">
        <v>19</v>
      </c>
      <c r="H93" s="141">
        <f>+SUM(H92)</f>
        <v>0</v>
      </c>
      <c r="I93" s="142">
        <f t="shared" ref="I93" si="440">+SUM(I92)</f>
        <v>0</v>
      </c>
      <c r="J93" s="141">
        <f t="shared" ref="J93" si="441">+SUM(J92)</f>
        <v>-6.1</v>
      </c>
      <c r="K93" s="142">
        <f t="shared" ref="K93" si="442">+SUM(K92)</f>
        <v>-6.1</v>
      </c>
      <c r="L93" s="141">
        <f t="shared" ref="L93" si="443">+SUM(L92)</f>
        <v>0</v>
      </c>
      <c r="M93" s="142">
        <f t="shared" ref="M93" si="444">+SUM(M92)</f>
        <v>0</v>
      </c>
      <c r="N93" s="141">
        <f t="shared" ref="N93" si="445">+SUM(N92)</f>
        <v>-6.1</v>
      </c>
      <c r="O93" s="142">
        <f t="shared" ref="O93" si="446">+SUM(O92)</f>
        <v>-6.1</v>
      </c>
      <c r="P93" s="143"/>
      <c r="Q93" s="141">
        <f>+SUM(Q92)</f>
        <v>0</v>
      </c>
      <c r="R93" s="142">
        <f t="shared" ref="R93" si="447">+SUM(R92)</f>
        <v>0</v>
      </c>
      <c r="S93" s="141">
        <f t="shared" ref="S93" si="448">+SUM(S92)</f>
        <v>-6.4</v>
      </c>
      <c r="T93" s="142">
        <f t="shared" ref="T93" si="449">+SUM(T92)</f>
        <v>-6.4</v>
      </c>
      <c r="U93" s="141">
        <f t="shared" ref="U93" si="450">+SUM(U92)</f>
        <v>0</v>
      </c>
      <c r="V93" s="142">
        <f t="shared" ref="V93" si="451">+SUM(V92)</f>
        <v>0</v>
      </c>
      <c r="W93" s="141">
        <f t="shared" ref="W93" si="452">+SUM(W92)</f>
        <v>-6.4</v>
      </c>
      <c r="X93" s="142">
        <f t="shared" ref="X93" si="453">+SUM(X92)</f>
        <v>-6.4</v>
      </c>
      <c r="Y93" s="144"/>
      <c r="Z93" s="141">
        <f>+SUM(Z92)</f>
        <v>0</v>
      </c>
      <c r="AA93" s="142">
        <f t="shared" ref="AA93" si="454">+SUM(AA92)</f>
        <v>0</v>
      </c>
      <c r="AB93" s="141">
        <f t="shared" ref="AB93" si="455">+SUM(AB92)</f>
        <v>-6.8</v>
      </c>
      <c r="AC93" s="142">
        <f t="shared" ref="AC93" si="456">+SUM(AC92)</f>
        <v>-6.8</v>
      </c>
      <c r="AD93" s="141">
        <f t="shared" ref="AD93" si="457">+SUM(AD92)</f>
        <v>0</v>
      </c>
      <c r="AE93" s="142">
        <f t="shared" ref="AE93" si="458">+SUM(AE92)</f>
        <v>0</v>
      </c>
      <c r="AF93" s="141">
        <f t="shared" ref="AF93" si="459">+SUM(AF92)</f>
        <v>-6.8</v>
      </c>
      <c r="AG93" s="142">
        <f t="shared" ref="AG93" si="460">+SUM(AG92)</f>
        <v>-6.8</v>
      </c>
      <c r="AH93" s="144"/>
      <c r="AI93" s="141">
        <f>+SUM(AI92)</f>
        <v>0</v>
      </c>
      <c r="AJ93" s="142">
        <f t="shared" ref="AJ93" si="461">+SUM(AJ92)</f>
        <v>0</v>
      </c>
      <c r="AK93" s="141">
        <f t="shared" ref="AK93" si="462">+SUM(AK92)</f>
        <v>-7.2</v>
      </c>
      <c r="AL93" s="142">
        <f t="shared" ref="AL93" si="463">+SUM(AL92)</f>
        <v>-7.2</v>
      </c>
      <c r="AM93" s="141">
        <f t="shared" ref="AM93" si="464">+SUM(AM92)</f>
        <v>0</v>
      </c>
      <c r="AN93" s="142">
        <f t="shared" ref="AN93" si="465">+SUM(AN92)</f>
        <v>0</v>
      </c>
      <c r="AO93" s="141">
        <f t="shared" ref="AO93" si="466">+SUM(AO92)</f>
        <v>-7.2</v>
      </c>
      <c r="AP93" s="142">
        <f t="shared" ref="AP93" si="467">+SUM(AP92)</f>
        <v>-7.2</v>
      </c>
      <c r="AQ93" s="145"/>
      <c r="AR93" s="141">
        <f>+SUM(AR92)</f>
        <v>0</v>
      </c>
      <c r="AS93" s="142">
        <f t="shared" ref="AS93" si="468">+SUM(AS92)</f>
        <v>0</v>
      </c>
      <c r="AT93" s="141">
        <f t="shared" ref="AT93" si="469">+SUM(AT92)</f>
        <v>-7.6</v>
      </c>
      <c r="AU93" s="142">
        <f t="shared" ref="AU93" si="470">+SUM(AU92)</f>
        <v>-7.6</v>
      </c>
      <c r="AV93" s="141">
        <f t="shared" ref="AV93" si="471">+SUM(AV92)</f>
        <v>0</v>
      </c>
      <c r="AW93" s="142">
        <f t="shared" ref="AW93" si="472">+SUM(AW92)</f>
        <v>0</v>
      </c>
      <c r="AX93" s="141">
        <f t="shared" ref="AX93" si="473">+SUM(AX92)</f>
        <v>-7.6</v>
      </c>
      <c r="AY93" s="142">
        <f t="shared" ref="AY93" si="474">+SUM(AY92)</f>
        <v>-7.6</v>
      </c>
      <c r="AZ93" s="115"/>
    </row>
    <row r="94" spans="1:53" s="108" customFormat="1">
      <c r="A94" s="98"/>
      <c r="B94" s="98"/>
      <c r="C94" s="117"/>
      <c r="D94" s="165"/>
      <c r="E94" s="170"/>
      <c r="F94" s="167"/>
      <c r="G94" s="109"/>
      <c r="H94" s="103"/>
      <c r="I94" s="104"/>
      <c r="J94" s="103"/>
      <c r="K94" s="104"/>
      <c r="L94" s="103"/>
      <c r="M94" s="104"/>
      <c r="N94" s="103"/>
      <c r="O94" s="104"/>
      <c r="P94" s="106"/>
      <c r="Q94" s="103"/>
      <c r="R94" s="106"/>
      <c r="S94" s="103"/>
      <c r="T94" s="104"/>
      <c r="U94" s="103"/>
      <c r="V94" s="104"/>
      <c r="W94" s="103"/>
      <c r="X94" s="104"/>
      <c r="Y94" s="88"/>
      <c r="Z94" s="103"/>
      <c r="AA94" s="104"/>
      <c r="AB94" s="103"/>
      <c r="AC94" s="104"/>
      <c r="AD94" s="103"/>
      <c r="AE94" s="104"/>
      <c r="AF94" s="103"/>
      <c r="AG94" s="104"/>
      <c r="AH94" s="88"/>
      <c r="AI94" s="103"/>
      <c r="AJ94" s="104"/>
      <c r="AK94" s="103"/>
      <c r="AL94" s="104"/>
      <c r="AM94" s="103"/>
      <c r="AN94" s="104"/>
      <c r="AO94" s="103"/>
      <c r="AP94" s="104"/>
      <c r="AQ94" s="88"/>
      <c r="AR94" s="103"/>
      <c r="AS94" s="104"/>
      <c r="AT94" s="103"/>
      <c r="AU94" s="106"/>
      <c r="AV94" s="103"/>
      <c r="AW94" s="104"/>
      <c r="AX94" s="103"/>
      <c r="AY94" s="104"/>
      <c r="AZ94" s="115"/>
      <c r="BA94" s="74"/>
    </row>
    <row r="95" spans="1:53" s="74" customFormat="1">
      <c r="A95" s="98" t="s">
        <v>63</v>
      </c>
      <c r="B95" s="98">
        <v>558</v>
      </c>
      <c r="C95" s="117">
        <v>43628</v>
      </c>
      <c r="D95" s="165">
        <v>7123</v>
      </c>
      <c r="E95" s="170" t="s">
        <v>64</v>
      </c>
      <c r="F95" s="167" t="s">
        <v>118</v>
      </c>
      <c r="G95" s="133" t="s">
        <v>48</v>
      </c>
      <c r="H95" s="103">
        <v>-31.8</v>
      </c>
      <c r="I95" s="104">
        <v>0</v>
      </c>
      <c r="J95" s="103" t="s">
        <v>22</v>
      </c>
      <c r="K95" s="104">
        <v>0</v>
      </c>
      <c r="L95" s="103">
        <v>-9.9</v>
      </c>
      <c r="M95" s="104">
        <v>0</v>
      </c>
      <c r="N95" s="103">
        <v>-41.7</v>
      </c>
      <c r="O95" s="104">
        <v>0</v>
      </c>
      <c r="P95" s="106"/>
      <c r="Q95" s="103">
        <v>0</v>
      </c>
      <c r="R95" s="106">
        <v>0</v>
      </c>
      <c r="S95" s="103">
        <v>0</v>
      </c>
      <c r="T95" s="104">
        <v>0</v>
      </c>
      <c r="U95" s="103">
        <v>0</v>
      </c>
      <c r="V95" s="104">
        <v>0</v>
      </c>
      <c r="W95" s="103">
        <v>0</v>
      </c>
      <c r="X95" s="104">
        <v>0</v>
      </c>
      <c r="Y95" s="88"/>
      <c r="Z95" s="103">
        <v>0</v>
      </c>
      <c r="AA95" s="104">
        <v>0</v>
      </c>
      <c r="AB95" s="103">
        <v>0</v>
      </c>
      <c r="AC95" s="104">
        <v>0</v>
      </c>
      <c r="AD95" s="103">
        <v>0</v>
      </c>
      <c r="AE95" s="104">
        <v>0</v>
      </c>
      <c r="AF95" s="103">
        <v>0</v>
      </c>
      <c r="AG95" s="104">
        <v>0</v>
      </c>
      <c r="AH95" s="88"/>
      <c r="AI95" s="103">
        <v>0</v>
      </c>
      <c r="AJ95" s="104">
        <v>0</v>
      </c>
      <c r="AK95" s="103">
        <v>0</v>
      </c>
      <c r="AL95" s="104">
        <v>0</v>
      </c>
      <c r="AM95" s="103">
        <v>0</v>
      </c>
      <c r="AN95" s="104">
        <v>0</v>
      </c>
      <c r="AO95" s="103">
        <v>0</v>
      </c>
      <c r="AP95" s="104">
        <v>0</v>
      </c>
      <c r="AQ95" s="88"/>
      <c r="AR95" s="103">
        <v>0</v>
      </c>
      <c r="AS95" s="104">
        <v>0</v>
      </c>
      <c r="AT95" s="103">
        <v>0</v>
      </c>
      <c r="AU95" s="106">
        <v>0</v>
      </c>
      <c r="AV95" s="103">
        <v>0</v>
      </c>
      <c r="AW95" s="104">
        <v>0</v>
      </c>
      <c r="AX95" s="103">
        <v>0</v>
      </c>
      <c r="AY95" s="104">
        <v>0</v>
      </c>
      <c r="AZ95" s="115"/>
    </row>
    <row r="96" spans="1:53" s="74" customFormat="1">
      <c r="A96" s="98" t="s">
        <v>63</v>
      </c>
      <c r="B96" s="98">
        <v>148</v>
      </c>
      <c r="C96" s="117">
        <v>43532</v>
      </c>
      <c r="D96" s="165">
        <v>7123</v>
      </c>
      <c r="E96" s="170" t="s">
        <v>64</v>
      </c>
      <c r="F96" s="167" t="s">
        <v>97</v>
      </c>
      <c r="G96" s="133" t="s">
        <v>48</v>
      </c>
      <c r="H96" s="103">
        <v>-4.4000000000000004</v>
      </c>
      <c r="I96" s="104">
        <v>0</v>
      </c>
      <c r="J96" s="103" t="s">
        <v>22</v>
      </c>
      <c r="K96" s="104">
        <v>0</v>
      </c>
      <c r="L96" s="103">
        <v>-1.1000000000000001</v>
      </c>
      <c r="M96" s="104">
        <v>0</v>
      </c>
      <c r="N96" s="103">
        <v>-5.5</v>
      </c>
      <c r="O96" s="104">
        <v>0</v>
      </c>
      <c r="P96" s="106"/>
      <c r="Q96" s="103">
        <v>0</v>
      </c>
      <c r="R96" s="106">
        <v>0</v>
      </c>
      <c r="S96" s="103">
        <v>0</v>
      </c>
      <c r="T96" s="104">
        <v>0</v>
      </c>
      <c r="U96" s="103">
        <v>0</v>
      </c>
      <c r="V96" s="104">
        <v>0</v>
      </c>
      <c r="W96" s="103">
        <v>0</v>
      </c>
      <c r="X96" s="104">
        <v>0</v>
      </c>
      <c r="Y96" s="88"/>
      <c r="Z96" s="103">
        <v>0</v>
      </c>
      <c r="AA96" s="104">
        <v>0</v>
      </c>
      <c r="AB96" s="103">
        <v>0</v>
      </c>
      <c r="AC96" s="104">
        <v>0</v>
      </c>
      <c r="AD96" s="103">
        <v>0</v>
      </c>
      <c r="AE96" s="104">
        <v>0</v>
      </c>
      <c r="AF96" s="103">
        <v>0</v>
      </c>
      <c r="AG96" s="104">
        <v>0</v>
      </c>
      <c r="AH96" s="88"/>
      <c r="AI96" s="103">
        <v>0</v>
      </c>
      <c r="AJ96" s="104">
        <v>0</v>
      </c>
      <c r="AK96" s="103">
        <v>0</v>
      </c>
      <c r="AL96" s="104">
        <v>0</v>
      </c>
      <c r="AM96" s="103">
        <v>0</v>
      </c>
      <c r="AN96" s="104">
        <v>0</v>
      </c>
      <c r="AO96" s="103">
        <v>0</v>
      </c>
      <c r="AP96" s="104">
        <v>0</v>
      </c>
      <c r="AQ96" s="88"/>
      <c r="AR96" s="103">
        <v>0</v>
      </c>
      <c r="AS96" s="104">
        <v>0</v>
      </c>
      <c r="AT96" s="103">
        <v>0</v>
      </c>
      <c r="AU96" s="106">
        <v>0</v>
      </c>
      <c r="AV96" s="103">
        <v>0</v>
      </c>
      <c r="AW96" s="104">
        <v>0</v>
      </c>
      <c r="AX96" s="103">
        <v>0</v>
      </c>
      <c r="AY96" s="104">
        <v>0</v>
      </c>
      <c r="AZ96" s="115"/>
    </row>
    <row r="97" spans="1:53" s="74" customFormat="1">
      <c r="A97" s="98" t="s">
        <v>63</v>
      </c>
      <c r="B97" s="98">
        <v>268</v>
      </c>
      <c r="C97" s="117">
        <v>43546</v>
      </c>
      <c r="D97" s="165">
        <v>7123</v>
      </c>
      <c r="E97" s="170" t="s">
        <v>64</v>
      </c>
      <c r="F97" s="167" t="s">
        <v>99</v>
      </c>
      <c r="G97" s="109" t="s">
        <v>48</v>
      </c>
      <c r="H97" s="103">
        <v>-3.7</v>
      </c>
      <c r="I97" s="104">
        <v>-3.7</v>
      </c>
      <c r="J97" s="103" t="s">
        <v>22</v>
      </c>
      <c r="K97" s="104" t="s">
        <v>22</v>
      </c>
      <c r="L97" s="103">
        <v>-1.2</v>
      </c>
      <c r="M97" s="104">
        <v>-1.2</v>
      </c>
      <c r="N97" s="103">
        <v>-4.9000000000000004</v>
      </c>
      <c r="O97" s="104">
        <v>-4.9000000000000004</v>
      </c>
      <c r="P97" s="106"/>
      <c r="Q97" s="103">
        <v>-3.8</v>
      </c>
      <c r="R97" s="106">
        <v>-3.8</v>
      </c>
      <c r="S97" s="103" t="s">
        <v>22</v>
      </c>
      <c r="T97" s="104" t="s">
        <v>22</v>
      </c>
      <c r="U97" s="103">
        <v>-1.2</v>
      </c>
      <c r="V97" s="104">
        <v>-1.2</v>
      </c>
      <c r="W97" s="103">
        <v>-5</v>
      </c>
      <c r="X97" s="104">
        <v>-5</v>
      </c>
      <c r="Y97" s="88"/>
      <c r="Z97" s="103">
        <v>-4</v>
      </c>
      <c r="AA97" s="104">
        <v>-4</v>
      </c>
      <c r="AB97" s="103" t="s">
        <v>22</v>
      </c>
      <c r="AC97" s="104" t="s">
        <v>22</v>
      </c>
      <c r="AD97" s="103">
        <v>-1.2</v>
      </c>
      <c r="AE97" s="104">
        <v>-1.2</v>
      </c>
      <c r="AF97" s="103">
        <v>-5.2</v>
      </c>
      <c r="AG97" s="104">
        <v>-5.2</v>
      </c>
      <c r="AH97" s="88"/>
      <c r="AI97" s="103">
        <v>-4.0999999999999996</v>
      </c>
      <c r="AJ97" s="104">
        <v>-4.0999999999999996</v>
      </c>
      <c r="AK97" s="103" t="s">
        <v>22</v>
      </c>
      <c r="AL97" s="104" t="s">
        <v>22</v>
      </c>
      <c r="AM97" s="103">
        <v>-1.3</v>
      </c>
      <c r="AN97" s="104">
        <v>-1.3</v>
      </c>
      <c r="AO97" s="103">
        <v>-5.4</v>
      </c>
      <c r="AP97" s="104">
        <v>-5.4</v>
      </c>
      <c r="AQ97" s="88"/>
      <c r="AR97" s="103">
        <v>-4.3</v>
      </c>
      <c r="AS97" s="104">
        <v>-4.3</v>
      </c>
      <c r="AT97" s="103" t="s">
        <v>22</v>
      </c>
      <c r="AU97" s="106" t="s">
        <v>22</v>
      </c>
      <c r="AV97" s="103">
        <v>-1.3</v>
      </c>
      <c r="AW97" s="104">
        <v>-1.3</v>
      </c>
      <c r="AX97" s="103">
        <v>-5.6</v>
      </c>
      <c r="AY97" s="104">
        <v>-5.6</v>
      </c>
      <c r="AZ97" s="115"/>
    </row>
    <row r="98" spans="1:53" s="74" customFormat="1">
      <c r="A98" s="98" t="s">
        <v>63</v>
      </c>
      <c r="B98" s="98">
        <v>566</v>
      </c>
      <c r="C98" s="117">
        <v>43628</v>
      </c>
      <c r="D98" s="165">
        <v>7123</v>
      </c>
      <c r="E98" s="170" t="s">
        <v>64</v>
      </c>
      <c r="F98" s="167" t="s">
        <v>119</v>
      </c>
      <c r="G98" s="133" t="s">
        <v>48</v>
      </c>
      <c r="H98" s="103">
        <v>-27.4</v>
      </c>
      <c r="I98" s="104">
        <v>-57.1</v>
      </c>
      <c r="J98" s="103" t="s">
        <v>22</v>
      </c>
      <c r="K98" s="104" t="s">
        <v>22</v>
      </c>
      <c r="L98" s="103">
        <v>-3.5</v>
      </c>
      <c r="M98" s="104">
        <v>-7.4</v>
      </c>
      <c r="N98" s="103">
        <v>-30.9</v>
      </c>
      <c r="O98" s="104">
        <v>-64.5</v>
      </c>
      <c r="P98" s="106"/>
      <c r="Q98" s="103">
        <v>-60</v>
      </c>
      <c r="R98" s="106">
        <v>-60</v>
      </c>
      <c r="S98" s="103" t="s">
        <v>22</v>
      </c>
      <c r="T98" s="104" t="s">
        <v>22</v>
      </c>
      <c r="U98" s="103">
        <v>-7.7</v>
      </c>
      <c r="V98" s="104">
        <v>-7.7</v>
      </c>
      <c r="W98" s="103">
        <v>-67.7</v>
      </c>
      <c r="X98" s="104">
        <v>-67.7</v>
      </c>
      <c r="Y98" s="88"/>
      <c r="Z98" s="103">
        <v>-63</v>
      </c>
      <c r="AA98" s="104">
        <v>-63</v>
      </c>
      <c r="AB98" s="103" t="s">
        <v>22</v>
      </c>
      <c r="AC98" s="104" t="s">
        <v>22</v>
      </c>
      <c r="AD98" s="103">
        <v>-8.1</v>
      </c>
      <c r="AE98" s="104">
        <v>-8.1</v>
      </c>
      <c r="AF98" s="103">
        <v>-71.099999999999994</v>
      </c>
      <c r="AG98" s="104">
        <v>-71.099999999999994</v>
      </c>
      <c r="AH98" s="88"/>
      <c r="AI98" s="103">
        <v>-66.2</v>
      </c>
      <c r="AJ98" s="104">
        <v>-66.2</v>
      </c>
      <c r="AK98" s="103" t="s">
        <v>22</v>
      </c>
      <c r="AL98" s="104" t="s">
        <v>22</v>
      </c>
      <c r="AM98" s="103">
        <v>-8.5</v>
      </c>
      <c r="AN98" s="104">
        <v>-8.5</v>
      </c>
      <c r="AO98" s="103">
        <v>-74.7</v>
      </c>
      <c r="AP98" s="104">
        <v>-74.7</v>
      </c>
      <c r="AQ98" s="88"/>
      <c r="AR98" s="103">
        <v>-69.400000000000006</v>
      </c>
      <c r="AS98" s="104">
        <v>-69.400000000000006</v>
      </c>
      <c r="AT98" s="103" t="s">
        <v>22</v>
      </c>
      <c r="AU98" s="106" t="s">
        <v>22</v>
      </c>
      <c r="AV98" s="103">
        <v>-9</v>
      </c>
      <c r="AW98" s="104">
        <v>-9</v>
      </c>
      <c r="AX98" s="103">
        <v>-78.400000000000006</v>
      </c>
      <c r="AY98" s="104">
        <v>-78.400000000000006</v>
      </c>
      <c r="AZ98" s="115"/>
    </row>
    <row r="99" spans="1:53" s="74" customFormat="1">
      <c r="A99" s="98" t="s">
        <v>178</v>
      </c>
      <c r="B99" s="98">
        <v>453</v>
      </c>
      <c r="C99" s="117">
        <v>43574</v>
      </c>
      <c r="D99" s="165">
        <v>7125</v>
      </c>
      <c r="E99" s="170" t="s">
        <v>139</v>
      </c>
      <c r="F99" s="167" t="s">
        <v>105</v>
      </c>
      <c r="G99" s="133" t="s">
        <v>48</v>
      </c>
      <c r="H99" s="103">
        <v>0</v>
      </c>
      <c r="I99" s="104">
        <v>0</v>
      </c>
      <c r="J99" s="103">
        <v>0</v>
      </c>
      <c r="K99" s="104">
        <v>0</v>
      </c>
      <c r="L99" s="103">
        <v>0</v>
      </c>
      <c r="M99" s="104">
        <v>0</v>
      </c>
      <c r="N99" s="103">
        <v>0</v>
      </c>
      <c r="O99" s="104">
        <v>0</v>
      </c>
      <c r="P99" s="106"/>
      <c r="Q99" s="103">
        <v>0</v>
      </c>
      <c r="R99" s="106">
        <v>0</v>
      </c>
      <c r="S99" s="103">
        <v>0</v>
      </c>
      <c r="T99" s="104">
        <v>0</v>
      </c>
      <c r="U99" s="103">
        <v>0</v>
      </c>
      <c r="V99" s="104">
        <v>0</v>
      </c>
      <c r="W99" s="103">
        <v>0</v>
      </c>
      <c r="X99" s="104">
        <v>0</v>
      </c>
      <c r="Y99" s="88"/>
      <c r="Z99" s="103">
        <v>0</v>
      </c>
      <c r="AA99" s="104">
        <v>0</v>
      </c>
      <c r="AB99" s="103">
        <v>0</v>
      </c>
      <c r="AC99" s="104">
        <v>0</v>
      </c>
      <c r="AD99" s="103">
        <v>0</v>
      </c>
      <c r="AE99" s="104">
        <v>0</v>
      </c>
      <c r="AF99" s="103">
        <v>0</v>
      </c>
      <c r="AG99" s="104">
        <v>0</v>
      </c>
      <c r="AH99" s="88"/>
      <c r="AI99" s="103">
        <v>0</v>
      </c>
      <c r="AJ99" s="104">
        <v>0</v>
      </c>
      <c r="AK99" s="103">
        <v>0</v>
      </c>
      <c r="AL99" s="104">
        <v>0</v>
      </c>
      <c r="AM99" s="103">
        <v>0</v>
      </c>
      <c r="AN99" s="104">
        <v>0</v>
      </c>
      <c r="AO99" s="103">
        <v>0</v>
      </c>
      <c r="AP99" s="104">
        <v>0</v>
      </c>
      <c r="AQ99" s="88"/>
      <c r="AR99" s="103">
        <v>0</v>
      </c>
      <c r="AS99" s="104">
        <v>0</v>
      </c>
      <c r="AT99" s="103">
        <v>0</v>
      </c>
      <c r="AU99" s="106">
        <v>0</v>
      </c>
      <c r="AV99" s="103">
        <v>0</v>
      </c>
      <c r="AW99" s="104">
        <v>0</v>
      </c>
      <c r="AX99" s="103">
        <v>0</v>
      </c>
      <c r="AY99" s="104">
        <v>0</v>
      </c>
      <c r="AZ99" s="115"/>
    </row>
    <row r="100" spans="1:53" s="74" customFormat="1">
      <c r="A100" s="98"/>
      <c r="B100" s="98"/>
      <c r="C100" s="99"/>
      <c r="D100" s="100"/>
      <c r="E100" s="101"/>
      <c r="F100" s="102"/>
      <c r="G100" s="140" t="s">
        <v>19</v>
      </c>
      <c r="H100" s="141">
        <f>+SUM(H95:H99)</f>
        <v>-67.300000000000011</v>
      </c>
      <c r="I100" s="142">
        <f t="shared" ref="I100:O100" si="475">+SUM(I95:I99)</f>
        <v>-60.800000000000004</v>
      </c>
      <c r="J100" s="141">
        <f t="shared" si="475"/>
        <v>0</v>
      </c>
      <c r="K100" s="142">
        <f t="shared" si="475"/>
        <v>0</v>
      </c>
      <c r="L100" s="141">
        <f t="shared" si="475"/>
        <v>-15.7</v>
      </c>
      <c r="M100" s="142">
        <f t="shared" si="475"/>
        <v>-8.6</v>
      </c>
      <c r="N100" s="141">
        <f t="shared" si="475"/>
        <v>-83</v>
      </c>
      <c r="O100" s="142">
        <f t="shared" si="475"/>
        <v>-69.400000000000006</v>
      </c>
      <c r="P100" s="143"/>
      <c r="Q100" s="141">
        <f>+SUM(Q95:Q99)</f>
        <v>-63.8</v>
      </c>
      <c r="R100" s="142">
        <f t="shared" ref="R100" si="476">+SUM(R95:R99)</f>
        <v>-63.8</v>
      </c>
      <c r="S100" s="141">
        <f t="shared" ref="S100" si="477">+SUM(S95:S99)</f>
        <v>0</v>
      </c>
      <c r="T100" s="142">
        <f t="shared" ref="T100" si="478">+SUM(T95:T99)</f>
        <v>0</v>
      </c>
      <c r="U100" s="141">
        <f t="shared" ref="U100" si="479">+SUM(U95:U99)</f>
        <v>-8.9</v>
      </c>
      <c r="V100" s="142">
        <f t="shared" ref="V100" si="480">+SUM(V95:V99)</f>
        <v>-8.9</v>
      </c>
      <c r="W100" s="141">
        <f t="shared" ref="W100" si="481">+SUM(W95:W99)</f>
        <v>-72.7</v>
      </c>
      <c r="X100" s="142">
        <f t="shared" ref="X100" si="482">+SUM(X95:X99)</f>
        <v>-72.7</v>
      </c>
      <c r="Y100" s="144"/>
      <c r="Z100" s="141">
        <f>+SUM(Z95:Z99)</f>
        <v>-67</v>
      </c>
      <c r="AA100" s="142">
        <f t="shared" ref="AA100" si="483">+SUM(AA95:AA99)</f>
        <v>-67</v>
      </c>
      <c r="AB100" s="141">
        <f t="shared" ref="AB100" si="484">+SUM(AB95:AB99)</f>
        <v>0</v>
      </c>
      <c r="AC100" s="142">
        <f t="shared" ref="AC100" si="485">+SUM(AC95:AC99)</f>
        <v>0</v>
      </c>
      <c r="AD100" s="141">
        <f t="shared" ref="AD100" si="486">+SUM(AD95:AD99)</f>
        <v>-9.2999999999999989</v>
      </c>
      <c r="AE100" s="142">
        <f t="shared" ref="AE100" si="487">+SUM(AE95:AE99)</f>
        <v>-9.2999999999999989</v>
      </c>
      <c r="AF100" s="141">
        <f t="shared" ref="AF100" si="488">+SUM(AF95:AF99)</f>
        <v>-76.3</v>
      </c>
      <c r="AG100" s="142">
        <f t="shared" ref="AG100" si="489">+SUM(AG95:AG99)</f>
        <v>-76.3</v>
      </c>
      <c r="AH100" s="144"/>
      <c r="AI100" s="141">
        <f>+SUM(AI95:AI99)</f>
        <v>-70.3</v>
      </c>
      <c r="AJ100" s="142">
        <f t="shared" ref="AJ100" si="490">+SUM(AJ95:AJ99)</f>
        <v>-70.3</v>
      </c>
      <c r="AK100" s="141">
        <f t="shared" ref="AK100" si="491">+SUM(AK95:AK99)</f>
        <v>0</v>
      </c>
      <c r="AL100" s="142">
        <f t="shared" ref="AL100" si="492">+SUM(AL95:AL99)</f>
        <v>0</v>
      </c>
      <c r="AM100" s="141">
        <f t="shared" ref="AM100" si="493">+SUM(AM95:AM99)</f>
        <v>-9.8000000000000007</v>
      </c>
      <c r="AN100" s="142">
        <f t="shared" ref="AN100" si="494">+SUM(AN95:AN99)</f>
        <v>-9.8000000000000007</v>
      </c>
      <c r="AO100" s="141">
        <f t="shared" ref="AO100" si="495">+SUM(AO95:AO99)</f>
        <v>-80.100000000000009</v>
      </c>
      <c r="AP100" s="142">
        <f t="shared" ref="AP100" si="496">+SUM(AP95:AP99)</f>
        <v>-80.100000000000009</v>
      </c>
      <c r="AQ100" s="145"/>
      <c r="AR100" s="141">
        <f>+SUM(AR95:AR99)</f>
        <v>-73.7</v>
      </c>
      <c r="AS100" s="142">
        <f t="shared" ref="AS100" si="497">+SUM(AS95:AS99)</f>
        <v>-73.7</v>
      </c>
      <c r="AT100" s="141">
        <f t="shared" ref="AT100" si="498">+SUM(AT95:AT99)</f>
        <v>0</v>
      </c>
      <c r="AU100" s="142">
        <f t="shared" ref="AU100" si="499">+SUM(AU95:AU99)</f>
        <v>0</v>
      </c>
      <c r="AV100" s="141">
        <f t="shared" ref="AV100" si="500">+SUM(AV95:AV99)</f>
        <v>-10.3</v>
      </c>
      <c r="AW100" s="142">
        <f t="shared" ref="AW100" si="501">+SUM(AW95:AW99)</f>
        <v>-10.3</v>
      </c>
      <c r="AX100" s="141">
        <f t="shared" ref="AX100" si="502">+SUM(AX95:AX99)</f>
        <v>-84</v>
      </c>
      <c r="AY100" s="142">
        <f t="shared" ref="AY100" si="503">+SUM(AY95:AY99)</f>
        <v>-84</v>
      </c>
      <c r="AZ100" s="115"/>
    </row>
    <row r="101" spans="1:53" s="74" customFormat="1">
      <c r="A101" s="98"/>
      <c r="B101" s="98"/>
      <c r="C101" s="117"/>
      <c r="D101" s="165"/>
      <c r="E101" s="170"/>
      <c r="F101" s="167"/>
      <c r="G101" s="133"/>
      <c r="H101" s="103"/>
      <c r="I101" s="104"/>
      <c r="J101" s="103"/>
      <c r="K101" s="104"/>
      <c r="L101" s="103"/>
      <c r="M101" s="104"/>
      <c r="N101" s="103"/>
      <c r="O101" s="104"/>
      <c r="P101" s="106"/>
      <c r="Q101" s="103"/>
      <c r="R101" s="106"/>
      <c r="S101" s="103"/>
      <c r="T101" s="104"/>
      <c r="U101" s="103"/>
      <c r="V101" s="104"/>
      <c r="W101" s="103"/>
      <c r="X101" s="104"/>
      <c r="Y101" s="88"/>
      <c r="Z101" s="103"/>
      <c r="AA101" s="104"/>
      <c r="AB101" s="103"/>
      <c r="AC101" s="104"/>
      <c r="AD101" s="103"/>
      <c r="AE101" s="104"/>
      <c r="AF101" s="103"/>
      <c r="AG101" s="104"/>
      <c r="AH101" s="88"/>
      <c r="AI101" s="103"/>
      <c r="AJ101" s="104"/>
      <c r="AK101" s="103"/>
      <c r="AL101" s="104"/>
      <c r="AM101" s="103"/>
      <c r="AN101" s="104"/>
      <c r="AO101" s="103"/>
      <c r="AP101" s="104"/>
      <c r="AQ101" s="88"/>
      <c r="AR101" s="103"/>
      <c r="AS101" s="104"/>
      <c r="AT101" s="103"/>
      <c r="AU101" s="106"/>
      <c r="AV101" s="103"/>
      <c r="AW101" s="104"/>
      <c r="AX101" s="103"/>
      <c r="AY101" s="104"/>
      <c r="AZ101" s="115"/>
    </row>
    <row r="102" spans="1:53" s="74" customFormat="1">
      <c r="A102" s="98" t="s">
        <v>162</v>
      </c>
      <c r="B102" s="98">
        <v>514</v>
      </c>
      <c r="C102" s="117">
        <v>43621</v>
      </c>
      <c r="D102" s="165">
        <v>190</v>
      </c>
      <c r="E102" s="170" t="s">
        <v>148</v>
      </c>
      <c r="F102" s="167" t="s">
        <v>109</v>
      </c>
      <c r="G102" s="133" t="s">
        <v>65</v>
      </c>
      <c r="H102" s="103">
        <v>0</v>
      </c>
      <c r="I102" s="104">
        <v>0</v>
      </c>
      <c r="J102" s="103">
        <v>0</v>
      </c>
      <c r="K102" s="104">
        <v>0</v>
      </c>
      <c r="L102" s="103">
        <v>-6.5</v>
      </c>
      <c r="M102" s="104">
        <v>-6.5</v>
      </c>
      <c r="N102" s="103">
        <v>-6.5</v>
      </c>
      <c r="O102" s="104">
        <v>-6.5</v>
      </c>
      <c r="P102" s="106"/>
      <c r="Q102" s="103">
        <v>0</v>
      </c>
      <c r="R102" s="106">
        <v>0</v>
      </c>
      <c r="S102" s="103">
        <v>0</v>
      </c>
      <c r="T102" s="104">
        <v>0</v>
      </c>
      <c r="U102" s="103">
        <v>-6.6</v>
      </c>
      <c r="V102" s="104">
        <v>-6.6</v>
      </c>
      <c r="W102" s="103">
        <v>-6.6</v>
      </c>
      <c r="X102" s="104">
        <v>-6.6</v>
      </c>
      <c r="Y102" s="88"/>
      <c r="Z102" s="103">
        <v>0</v>
      </c>
      <c r="AA102" s="104">
        <v>0</v>
      </c>
      <c r="AB102" s="103">
        <v>0</v>
      </c>
      <c r="AC102" s="104">
        <v>0</v>
      </c>
      <c r="AD102" s="103">
        <v>-6.7</v>
      </c>
      <c r="AE102" s="104">
        <v>-6.7</v>
      </c>
      <c r="AF102" s="103">
        <v>-6.7</v>
      </c>
      <c r="AG102" s="104">
        <v>-6.7</v>
      </c>
      <c r="AH102" s="88"/>
      <c r="AI102" s="103">
        <v>0</v>
      </c>
      <c r="AJ102" s="104">
        <v>0</v>
      </c>
      <c r="AK102" s="103">
        <v>0</v>
      </c>
      <c r="AL102" s="104">
        <v>0</v>
      </c>
      <c r="AM102" s="103">
        <v>-6.8</v>
      </c>
      <c r="AN102" s="104">
        <v>-6.8</v>
      </c>
      <c r="AO102" s="103">
        <v>-6.8</v>
      </c>
      <c r="AP102" s="104">
        <v>-6.8</v>
      </c>
      <c r="AQ102" s="88"/>
      <c r="AR102" s="103">
        <v>0</v>
      </c>
      <c r="AS102" s="104">
        <v>0</v>
      </c>
      <c r="AT102" s="103">
        <v>0</v>
      </c>
      <c r="AU102" s="106">
        <v>0</v>
      </c>
      <c r="AV102" s="103">
        <v>-6.9</v>
      </c>
      <c r="AW102" s="104">
        <v>-6.9</v>
      </c>
      <c r="AX102" s="103">
        <v>-6.9</v>
      </c>
      <c r="AY102" s="104">
        <v>-6.9</v>
      </c>
      <c r="AZ102" s="115"/>
    </row>
    <row r="103" spans="1:53" s="74" customFormat="1">
      <c r="A103" s="98" t="s">
        <v>174</v>
      </c>
      <c r="B103" s="98">
        <v>479</v>
      </c>
      <c r="C103" s="117">
        <v>43607</v>
      </c>
      <c r="D103" s="165">
        <v>593</v>
      </c>
      <c r="E103" s="175" t="s">
        <v>67</v>
      </c>
      <c r="F103" s="167" t="s">
        <v>67</v>
      </c>
      <c r="G103" s="133" t="s">
        <v>65</v>
      </c>
      <c r="H103" s="103">
        <v>0</v>
      </c>
      <c r="I103" s="104">
        <v>0</v>
      </c>
      <c r="J103" s="103">
        <v>0</v>
      </c>
      <c r="K103" s="104">
        <v>0</v>
      </c>
      <c r="L103" s="103" t="s">
        <v>24</v>
      </c>
      <c r="M103" s="104" t="s">
        <v>24</v>
      </c>
      <c r="N103" s="103" t="s">
        <v>24</v>
      </c>
      <c r="O103" s="104" t="s">
        <v>24</v>
      </c>
      <c r="P103" s="106"/>
      <c r="Q103" s="103">
        <v>0</v>
      </c>
      <c r="R103" s="106">
        <v>0</v>
      </c>
      <c r="S103" s="103">
        <v>0</v>
      </c>
      <c r="T103" s="104">
        <v>0</v>
      </c>
      <c r="U103" s="103" t="s">
        <v>24</v>
      </c>
      <c r="V103" s="104" t="s">
        <v>24</v>
      </c>
      <c r="W103" s="103" t="s">
        <v>24</v>
      </c>
      <c r="X103" s="104" t="s">
        <v>24</v>
      </c>
      <c r="Y103" s="88"/>
      <c r="Z103" s="103">
        <v>0</v>
      </c>
      <c r="AA103" s="104">
        <v>0</v>
      </c>
      <c r="AB103" s="103">
        <v>0</v>
      </c>
      <c r="AC103" s="104">
        <v>0</v>
      </c>
      <c r="AD103" s="103" t="s">
        <v>24</v>
      </c>
      <c r="AE103" s="104" t="s">
        <v>24</v>
      </c>
      <c r="AF103" s="103" t="s">
        <v>24</v>
      </c>
      <c r="AG103" s="104" t="s">
        <v>24</v>
      </c>
      <c r="AH103" s="88"/>
      <c r="AI103" s="103">
        <v>0</v>
      </c>
      <c r="AJ103" s="104">
        <v>0</v>
      </c>
      <c r="AK103" s="103">
        <v>0</v>
      </c>
      <c r="AL103" s="104">
        <v>0</v>
      </c>
      <c r="AM103" s="103" t="s">
        <v>24</v>
      </c>
      <c r="AN103" s="104" t="s">
        <v>24</v>
      </c>
      <c r="AO103" s="103" t="s">
        <v>24</v>
      </c>
      <c r="AP103" s="104" t="s">
        <v>24</v>
      </c>
      <c r="AQ103" s="88"/>
      <c r="AR103" s="103">
        <v>0</v>
      </c>
      <c r="AS103" s="104">
        <v>0</v>
      </c>
      <c r="AT103" s="103">
        <v>0</v>
      </c>
      <c r="AU103" s="106">
        <v>0</v>
      </c>
      <c r="AV103" s="103" t="s">
        <v>24</v>
      </c>
      <c r="AW103" s="104" t="s">
        <v>24</v>
      </c>
      <c r="AX103" s="103" t="s">
        <v>24</v>
      </c>
      <c r="AY103" s="104" t="s">
        <v>24</v>
      </c>
      <c r="AZ103" s="115"/>
    </row>
    <row r="104" spans="1:53" s="74" customFormat="1">
      <c r="A104" s="98" t="s">
        <v>93</v>
      </c>
      <c r="B104" s="98">
        <v>577</v>
      </c>
      <c r="C104" s="117">
        <v>43635</v>
      </c>
      <c r="D104" s="165">
        <v>7098</v>
      </c>
      <c r="E104" s="170" t="s">
        <v>78</v>
      </c>
      <c r="F104" s="167" t="s">
        <v>78</v>
      </c>
      <c r="G104" s="133" t="s">
        <v>65</v>
      </c>
      <c r="H104" s="103">
        <v>0</v>
      </c>
      <c r="I104" s="104">
        <v>0</v>
      </c>
      <c r="J104" s="103">
        <v>0</v>
      </c>
      <c r="K104" s="104">
        <v>0</v>
      </c>
      <c r="L104" s="103" t="s">
        <v>22</v>
      </c>
      <c r="M104" s="104">
        <v>-0.1</v>
      </c>
      <c r="N104" s="103" t="s">
        <v>22</v>
      </c>
      <c r="O104" s="104">
        <v>-0.1</v>
      </c>
      <c r="P104" s="106"/>
      <c r="Q104" s="103">
        <v>0</v>
      </c>
      <c r="R104" s="106">
        <v>0</v>
      </c>
      <c r="S104" s="103">
        <v>0</v>
      </c>
      <c r="T104" s="104">
        <v>0</v>
      </c>
      <c r="U104" s="103">
        <v>-0.1</v>
      </c>
      <c r="V104" s="104">
        <v>-0.1</v>
      </c>
      <c r="W104" s="103">
        <v>-0.1</v>
      </c>
      <c r="X104" s="104">
        <v>-0.1</v>
      </c>
      <c r="Y104" s="88"/>
      <c r="Z104" s="103">
        <v>0</v>
      </c>
      <c r="AA104" s="104">
        <v>0</v>
      </c>
      <c r="AB104" s="103">
        <v>0</v>
      </c>
      <c r="AC104" s="104">
        <v>0</v>
      </c>
      <c r="AD104" s="103">
        <v>-0.1</v>
      </c>
      <c r="AE104" s="104">
        <v>-0.1</v>
      </c>
      <c r="AF104" s="103">
        <v>-0.1</v>
      </c>
      <c r="AG104" s="104">
        <v>-0.1</v>
      </c>
      <c r="AH104" s="88"/>
      <c r="AI104" s="103">
        <v>0</v>
      </c>
      <c r="AJ104" s="104">
        <v>0</v>
      </c>
      <c r="AK104" s="103">
        <v>0</v>
      </c>
      <c r="AL104" s="104">
        <v>0</v>
      </c>
      <c r="AM104" s="103">
        <v>-0.1</v>
      </c>
      <c r="AN104" s="104">
        <v>-0.1</v>
      </c>
      <c r="AO104" s="103">
        <v>-0.1</v>
      </c>
      <c r="AP104" s="104">
        <v>-0.1</v>
      </c>
      <c r="AQ104" s="88"/>
      <c r="AR104" s="103">
        <v>0</v>
      </c>
      <c r="AS104" s="104">
        <v>0</v>
      </c>
      <c r="AT104" s="103">
        <v>0</v>
      </c>
      <c r="AU104" s="106">
        <v>0</v>
      </c>
      <c r="AV104" s="103">
        <v>-0.2</v>
      </c>
      <c r="AW104" s="104">
        <v>-0.2</v>
      </c>
      <c r="AX104" s="103">
        <v>-0.2</v>
      </c>
      <c r="AY104" s="104">
        <v>-0.2</v>
      </c>
      <c r="AZ104" s="115"/>
    </row>
    <row r="105" spans="1:53" s="74" customFormat="1">
      <c r="A105" s="98"/>
      <c r="B105" s="98"/>
      <c r="C105" s="99"/>
      <c r="D105" s="100"/>
      <c r="E105" s="101"/>
      <c r="F105" s="102"/>
      <c r="G105" s="140" t="s">
        <v>19</v>
      </c>
      <c r="H105" s="141">
        <f>+SUM(H102:H104)</f>
        <v>0</v>
      </c>
      <c r="I105" s="142">
        <f t="shared" ref="I105:O105" si="504">+SUM(I102:I104)</f>
        <v>0</v>
      </c>
      <c r="J105" s="141">
        <f t="shared" si="504"/>
        <v>0</v>
      </c>
      <c r="K105" s="142">
        <f t="shared" si="504"/>
        <v>0</v>
      </c>
      <c r="L105" s="141">
        <f t="shared" si="504"/>
        <v>-6.5</v>
      </c>
      <c r="M105" s="142">
        <f t="shared" si="504"/>
        <v>-6.6</v>
      </c>
      <c r="N105" s="141">
        <f t="shared" si="504"/>
        <v>-6.5</v>
      </c>
      <c r="O105" s="142">
        <f t="shared" si="504"/>
        <v>-6.6</v>
      </c>
      <c r="P105" s="143"/>
      <c r="Q105" s="141">
        <f>+SUM(Q102:Q104)</f>
        <v>0</v>
      </c>
      <c r="R105" s="142">
        <f t="shared" ref="R105" si="505">+SUM(R102:R104)</f>
        <v>0</v>
      </c>
      <c r="S105" s="141">
        <f t="shared" ref="S105" si="506">+SUM(S102:S104)</f>
        <v>0</v>
      </c>
      <c r="T105" s="142">
        <f t="shared" ref="T105" si="507">+SUM(T102:T104)</f>
        <v>0</v>
      </c>
      <c r="U105" s="141">
        <f t="shared" ref="U105" si="508">+SUM(U102:U104)</f>
        <v>-6.6999999999999993</v>
      </c>
      <c r="V105" s="142">
        <f t="shared" ref="V105" si="509">+SUM(V102:V104)</f>
        <v>-6.6999999999999993</v>
      </c>
      <c r="W105" s="141">
        <f t="shared" ref="W105" si="510">+SUM(W102:W104)</f>
        <v>-6.6999999999999993</v>
      </c>
      <c r="X105" s="142">
        <f t="shared" ref="X105" si="511">+SUM(X102:X104)</f>
        <v>-6.6999999999999993</v>
      </c>
      <c r="Y105" s="144"/>
      <c r="Z105" s="141">
        <f>+SUM(Z102:Z104)</f>
        <v>0</v>
      </c>
      <c r="AA105" s="142">
        <f t="shared" ref="AA105" si="512">+SUM(AA102:AA104)</f>
        <v>0</v>
      </c>
      <c r="AB105" s="141">
        <f t="shared" ref="AB105" si="513">+SUM(AB102:AB104)</f>
        <v>0</v>
      </c>
      <c r="AC105" s="142">
        <f t="shared" ref="AC105" si="514">+SUM(AC102:AC104)</f>
        <v>0</v>
      </c>
      <c r="AD105" s="141">
        <f t="shared" ref="AD105" si="515">+SUM(AD102:AD104)</f>
        <v>-6.8</v>
      </c>
      <c r="AE105" s="142">
        <f t="shared" ref="AE105" si="516">+SUM(AE102:AE104)</f>
        <v>-6.8</v>
      </c>
      <c r="AF105" s="141">
        <f t="shared" ref="AF105" si="517">+SUM(AF102:AF104)</f>
        <v>-6.8</v>
      </c>
      <c r="AG105" s="142">
        <f t="shared" ref="AG105" si="518">+SUM(AG102:AG104)</f>
        <v>-6.8</v>
      </c>
      <c r="AH105" s="144"/>
      <c r="AI105" s="141">
        <f>+SUM(AI102:AI104)</f>
        <v>0</v>
      </c>
      <c r="AJ105" s="142">
        <f t="shared" ref="AJ105" si="519">+SUM(AJ102:AJ104)</f>
        <v>0</v>
      </c>
      <c r="AK105" s="141">
        <f t="shared" ref="AK105" si="520">+SUM(AK102:AK104)</f>
        <v>0</v>
      </c>
      <c r="AL105" s="142">
        <f t="shared" ref="AL105" si="521">+SUM(AL102:AL104)</f>
        <v>0</v>
      </c>
      <c r="AM105" s="141">
        <f t="shared" ref="AM105" si="522">+SUM(AM102:AM104)</f>
        <v>-6.8999999999999995</v>
      </c>
      <c r="AN105" s="142">
        <f t="shared" ref="AN105" si="523">+SUM(AN102:AN104)</f>
        <v>-6.8999999999999995</v>
      </c>
      <c r="AO105" s="141">
        <f t="shared" ref="AO105" si="524">+SUM(AO102:AO104)</f>
        <v>-6.8999999999999995</v>
      </c>
      <c r="AP105" s="142">
        <f t="shared" ref="AP105" si="525">+SUM(AP102:AP104)</f>
        <v>-6.8999999999999995</v>
      </c>
      <c r="AQ105" s="145"/>
      <c r="AR105" s="141">
        <f>+SUM(AR102:AR104)</f>
        <v>0</v>
      </c>
      <c r="AS105" s="142">
        <f t="shared" ref="AS105" si="526">+SUM(AS102:AS104)</f>
        <v>0</v>
      </c>
      <c r="AT105" s="141">
        <f t="shared" ref="AT105" si="527">+SUM(AT102:AT104)</f>
        <v>0</v>
      </c>
      <c r="AU105" s="142">
        <f t="shared" ref="AU105" si="528">+SUM(AU102:AU104)</f>
        <v>0</v>
      </c>
      <c r="AV105" s="141">
        <f t="shared" ref="AV105" si="529">+SUM(AV102:AV104)</f>
        <v>-7.1000000000000005</v>
      </c>
      <c r="AW105" s="142">
        <f t="shared" ref="AW105" si="530">+SUM(AW102:AW104)</f>
        <v>-7.1000000000000005</v>
      </c>
      <c r="AX105" s="141">
        <f t="shared" ref="AX105" si="531">+SUM(AX102:AX104)</f>
        <v>-7.1000000000000005</v>
      </c>
      <c r="AY105" s="142">
        <f t="shared" ref="AY105" si="532">+SUM(AY102:AY104)</f>
        <v>-7.1000000000000005</v>
      </c>
      <c r="AZ105" s="115"/>
    </row>
    <row r="106" spans="1:53" s="74" customFormat="1">
      <c r="A106" s="98"/>
      <c r="B106" s="98"/>
      <c r="C106" s="117"/>
      <c r="D106" s="165"/>
      <c r="E106" s="170"/>
      <c r="F106" s="167"/>
      <c r="G106" s="133"/>
      <c r="H106" s="103"/>
      <c r="I106" s="104"/>
      <c r="J106" s="103"/>
      <c r="K106" s="104"/>
      <c r="L106" s="103"/>
      <c r="M106" s="104"/>
      <c r="N106" s="103"/>
      <c r="O106" s="104"/>
      <c r="P106" s="106"/>
      <c r="Q106" s="103"/>
      <c r="R106" s="106"/>
      <c r="S106" s="103"/>
      <c r="T106" s="104"/>
      <c r="U106" s="103"/>
      <c r="V106" s="104"/>
      <c r="W106" s="103"/>
      <c r="X106" s="104"/>
      <c r="Y106" s="88"/>
      <c r="Z106" s="103"/>
      <c r="AA106" s="104"/>
      <c r="AB106" s="103"/>
      <c r="AC106" s="104"/>
      <c r="AD106" s="103"/>
      <c r="AE106" s="104"/>
      <c r="AF106" s="103"/>
      <c r="AG106" s="104"/>
      <c r="AH106" s="88"/>
      <c r="AI106" s="103"/>
      <c r="AJ106" s="104"/>
      <c r="AK106" s="103"/>
      <c r="AL106" s="104"/>
      <c r="AM106" s="103"/>
      <c r="AN106" s="104"/>
      <c r="AO106" s="103"/>
      <c r="AP106" s="104"/>
      <c r="AQ106" s="88"/>
      <c r="AR106" s="103"/>
      <c r="AS106" s="104"/>
      <c r="AT106" s="103"/>
      <c r="AU106" s="106"/>
      <c r="AV106" s="103"/>
      <c r="AW106" s="104"/>
      <c r="AX106" s="103"/>
      <c r="AY106" s="104"/>
      <c r="AZ106" s="115"/>
    </row>
    <row r="107" spans="1:53" s="108" customFormat="1">
      <c r="A107" s="98"/>
      <c r="B107" s="98"/>
      <c r="C107" s="117"/>
      <c r="D107" s="165"/>
      <c r="E107" s="170"/>
      <c r="F107" s="167"/>
      <c r="G107" s="133"/>
      <c r="H107" s="103"/>
      <c r="I107" s="104"/>
      <c r="J107" s="103"/>
      <c r="K107" s="104"/>
      <c r="L107" s="103"/>
      <c r="M107" s="104"/>
      <c r="N107" s="103"/>
      <c r="O107" s="104"/>
      <c r="P107" s="106"/>
      <c r="Q107" s="103"/>
      <c r="R107" s="106"/>
      <c r="S107" s="103"/>
      <c r="T107" s="104"/>
      <c r="U107" s="103"/>
      <c r="V107" s="104"/>
      <c r="W107" s="103"/>
      <c r="X107" s="104"/>
      <c r="Y107" s="88"/>
      <c r="Z107" s="103"/>
      <c r="AA107" s="104"/>
      <c r="AB107" s="103"/>
      <c r="AC107" s="104"/>
      <c r="AD107" s="103"/>
      <c r="AE107" s="104"/>
      <c r="AF107" s="103"/>
      <c r="AG107" s="104"/>
      <c r="AH107" s="88"/>
      <c r="AI107" s="103"/>
      <c r="AJ107" s="104"/>
      <c r="AK107" s="103"/>
      <c r="AL107" s="104"/>
      <c r="AM107" s="103"/>
      <c r="AN107" s="104"/>
      <c r="AO107" s="103"/>
      <c r="AP107" s="104"/>
      <c r="AQ107" s="88"/>
      <c r="AR107" s="103"/>
      <c r="AS107" s="104"/>
      <c r="AT107" s="103"/>
      <c r="AU107" s="106"/>
      <c r="AV107" s="103"/>
      <c r="AW107" s="104"/>
      <c r="AX107" s="103"/>
      <c r="AY107" s="104"/>
      <c r="AZ107" s="115"/>
      <c r="BA107" s="74"/>
    </row>
    <row r="108" spans="1:53" s="108" customFormat="1" ht="13.5" thickBot="1">
      <c r="A108" s="98"/>
      <c r="B108" s="98"/>
      <c r="C108" s="99"/>
      <c r="D108" s="100"/>
      <c r="E108" s="101"/>
      <c r="F108" s="102"/>
      <c r="G108" s="109"/>
      <c r="H108" s="103"/>
      <c r="I108" s="104"/>
      <c r="J108" s="103"/>
      <c r="K108" s="104"/>
      <c r="L108" s="103"/>
      <c r="M108" s="104"/>
      <c r="N108" s="103"/>
      <c r="O108" s="104"/>
      <c r="P108" s="106"/>
      <c r="Q108" s="103"/>
      <c r="R108" s="106"/>
      <c r="S108" s="103"/>
      <c r="T108" s="104"/>
      <c r="U108" s="103"/>
      <c r="V108" s="104"/>
      <c r="W108" s="103"/>
      <c r="X108" s="104"/>
      <c r="Y108" s="88"/>
      <c r="Z108" s="103"/>
      <c r="AA108" s="104"/>
      <c r="AB108" s="103"/>
      <c r="AC108" s="104"/>
      <c r="AD108" s="103"/>
      <c r="AE108" s="104"/>
      <c r="AF108" s="103"/>
      <c r="AG108" s="104"/>
      <c r="AH108" s="88"/>
      <c r="AI108" s="103"/>
      <c r="AJ108" s="104"/>
      <c r="AK108" s="103"/>
      <c r="AL108" s="104"/>
      <c r="AM108" s="103"/>
      <c r="AN108" s="104"/>
      <c r="AO108" s="103"/>
      <c r="AP108" s="104"/>
      <c r="AQ108" s="105"/>
      <c r="AR108" s="103"/>
      <c r="AS108" s="104"/>
      <c r="AT108" s="103"/>
      <c r="AU108" s="106"/>
      <c r="AV108" s="103"/>
      <c r="AW108" s="104"/>
      <c r="AX108" s="103"/>
      <c r="AY108" s="104"/>
    </row>
    <row r="109" spans="1:53" s="154" customFormat="1" ht="13.5" thickTop="1">
      <c r="A109" s="135"/>
      <c r="B109" s="135"/>
      <c r="C109" s="136"/>
      <c r="D109" s="137"/>
      <c r="E109" s="138"/>
      <c r="F109" s="139"/>
      <c r="G109" s="155" t="s">
        <v>19</v>
      </c>
      <c r="H109" s="156">
        <f t="shared" ref="H109:O109" si="533">SUM(H11,H18,H21,H25,H32,H35,H46,H52,H55,H67,H81,H84,H87,H90,H100,H105,H93)</f>
        <v>-111.60000000000002</v>
      </c>
      <c r="I109" s="157">
        <f t="shared" si="533"/>
        <v>-195.3</v>
      </c>
      <c r="J109" s="156">
        <f t="shared" si="533"/>
        <v>40.400000000000006</v>
      </c>
      <c r="K109" s="157">
        <f t="shared" si="533"/>
        <v>126.1</v>
      </c>
      <c r="L109" s="156">
        <f t="shared" si="533"/>
        <v>-25.5</v>
      </c>
      <c r="M109" s="157">
        <f t="shared" si="533"/>
        <v>-18</v>
      </c>
      <c r="N109" s="156">
        <f t="shared" si="533"/>
        <v>-96.699999999999989</v>
      </c>
      <c r="O109" s="157">
        <f t="shared" si="533"/>
        <v>-87.199999999999989</v>
      </c>
      <c r="P109" s="158"/>
      <c r="Q109" s="156">
        <f t="shared" ref="Q109:X109" si="534">SUM(Q11,Q18,Q21,Q25,Q32,Q35,Q46,Q52,Q55,Q67,Q81,Q84,Q87,Q90,Q100,Q105,Q93)</f>
        <v>-158.6</v>
      </c>
      <c r="R109" s="157">
        <f t="shared" si="534"/>
        <v>-200.60000000000002</v>
      </c>
      <c r="S109" s="156">
        <f t="shared" si="534"/>
        <v>81.099999999999994</v>
      </c>
      <c r="T109" s="157">
        <f t="shared" si="534"/>
        <v>127.69999999999999</v>
      </c>
      <c r="U109" s="156">
        <f t="shared" si="534"/>
        <v>-18.7</v>
      </c>
      <c r="V109" s="157">
        <f t="shared" si="534"/>
        <v>-18.5</v>
      </c>
      <c r="W109" s="156">
        <f t="shared" si="534"/>
        <v>-96.2</v>
      </c>
      <c r="X109" s="157">
        <f t="shared" si="534"/>
        <v>-91.4</v>
      </c>
      <c r="Y109" s="159"/>
      <c r="Z109" s="156">
        <f t="shared" ref="Z109:AG109" si="535">SUM(Z11,Z18,Z21,Z25,Z32,Z35,Z46,Z52,Z55,Z67,Z81,Z84,Z87,Z90,Z100,Z105,Z93)</f>
        <v>-204.3</v>
      </c>
      <c r="AA109" s="157">
        <f t="shared" si="535"/>
        <v>-205.6</v>
      </c>
      <c r="AB109" s="156">
        <f t="shared" si="535"/>
        <v>128.29999999999998</v>
      </c>
      <c r="AC109" s="157">
        <f t="shared" si="535"/>
        <v>128.89999999999998</v>
      </c>
      <c r="AD109" s="156">
        <f t="shared" si="535"/>
        <v>-19.3</v>
      </c>
      <c r="AE109" s="157">
        <f t="shared" si="535"/>
        <v>-19.099999999999998</v>
      </c>
      <c r="AF109" s="156">
        <f t="shared" si="535"/>
        <v>-95.3</v>
      </c>
      <c r="AG109" s="157">
        <f t="shared" si="535"/>
        <v>-95.8</v>
      </c>
      <c r="AH109" s="159"/>
      <c r="AI109" s="156">
        <f t="shared" ref="AI109:AP109" si="536">SUM(AI11,AI18,AI21,AI25,AI32,AI35,AI46,AI52,AI55,AI67,AI81,AI84,AI87,AI90,AI100,AI105,AI93)</f>
        <v>-210</v>
      </c>
      <c r="AJ109" s="157">
        <f t="shared" si="536"/>
        <v>-210.7</v>
      </c>
      <c r="AK109" s="156">
        <f t="shared" si="536"/>
        <v>129.6</v>
      </c>
      <c r="AL109" s="157">
        <f t="shared" si="536"/>
        <v>130.19999999999999</v>
      </c>
      <c r="AM109" s="156">
        <f t="shared" si="536"/>
        <v>-19.899999999999999</v>
      </c>
      <c r="AN109" s="157">
        <f t="shared" si="536"/>
        <v>-19.8</v>
      </c>
      <c r="AO109" s="156">
        <f t="shared" si="536"/>
        <v>-100.30000000000001</v>
      </c>
      <c r="AP109" s="157">
        <f t="shared" si="536"/>
        <v>-100.30000000000001</v>
      </c>
      <c r="AQ109" s="160"/>
      <c r="AR109" s="156">
        <f t="shared" ref="AR109:AY109" si="537">SUM(AR11,AR18,AR21,AR25,AR32,AR35,AR46,AR52,AR55,AR67,AR81,AR84,AR87,AR90,AR100,AR105,AR93)</f>
        <v>-215.8</v>
      </c>
      <c r="AS109" s="157">
        <f t="shared" si="537"/>
        <v>-215.8</v>
      </c>
      <c r="AT109" s="156">
        <f t="shared" si="537"/>
        <v>131.70000000000002</v>
      </c>
      <c r="AU109" s="157">
        <f t="shared" si="537"/>
        <v>131.4</v>
      </c>
      <c r="AV109" s="156">
        <f t="shared" si="537"/>
        <v>-20.5</v>
      </c>
      <c r="AW109" s="157">
        <f t="shared" si="537"/>
        <v>-20.5</v>
      </c>
      <c r="AX109" s="156">
        <f t="shared" si="537"/>
        <v>-104.6</v>
      </c>
      <c r="AY109" s="157">
        <f t="shared" si="537"/>
        <v>-104.89999999999999</v>
      </c>
      <c r="AZ109" s="115"/>
      <c r="BA109" s="74"/>
    </row>
    <row r="110" spans="1:53" s="74" customFormat="1">
      <c r="A110" s="135"/>
      <c r="B110" s="135"/>
      <c r="C110" s="136"/>
      <c r="D110" s="137"/>
      <c r="E110" s="138"/>
      <c r="F110" s="139"/>
      <c r="G110" s="140"/>
      <c r="H110" s="141"/>
      <c r="I110" s="142"/>
      <c r="J110" s="141"/>
      <c r="K110" s="142"/>
      <c r="L110" s="141"/>
      <c r="M110" s="142"/>
      <c r="N110" s="141"/>
      <c r="O110" s="142"/>
      <c r="P110" s="143"/>
      <c r="Q110" s="141"/>
      <c r="R110" s="142"/>
      <c r="S110" s="141"/>
      <c r="T110" s="142"/>
      <c r="U110" s="141"/>
      <c r="V110" s="142"/>
      <c r="W110" s="141"/>
      <c r="X110" s="142"/>
      <c r="Y110" s="144"/>
      <c r="Z110" s="141"/>
      <c r="AA110" s="142"/>
      <c r="AB110" s="141"/>
      <c r="AC110" s="142"/>
      <c r="AD110" s="141"/>
      <c r="AE110" s="142"/>
      <c r="AF110" s="141"/>
      <c r="AG110" s="142"/>
      <c r="AH110" s="144"/>
      <c r="AI110" s="141"/>
      <c r="AJ110" s="142"/>
      <c r="AK110" s="141"/>
      <c r="AL110" s="142"/>
      <c r="AM110" s="141"/>
      <c r="AN110" s="142"/>
      <c r="AO110" s="141"/>
      <c r="AP110" s="142"/>
      <c r="AQ110" s="145"/>
      <c r="AR110" s="141"/>
      <c r="AS110" s="142"/>
      <c r="AT110" s="141"/>
      <c r="AU110" s="142"/>
      <c r="AV110" s="141"/>
      <c r="AW110" s="142"/>
      <c r="AX110" s="141"/>
      <c r="AY110" s="142"/>
      <c r="AZ110" s="115"/>
    </row>
    <row r="111" spans="1:53" s="74" customFormat="1">
      <c r="A111" s="135"/>
      <c r="B111" s="135"/>
      <c r="C111" s="136"/>
      <c r="D111" s="137"/>
      <c r="E111" s="138"/>
      <c r="F111" s="139"/>
      <c r="G111" s="140" t="s">
        <v>30</v>
      </c>
      <c r="H111" s="141" t="s">
        <v>26</v>
      </c>
      <c r="I111" s="142" t="s">
        <v>25</v>
      </c>
      <c r="J111" s="141" t="s">
        <v>26</v>
      </c>
      <c r="K111" s="142" t="s">
        <v>25</v>
      </c>
      <c r="L111" s="141">
        <v>0</v>
      </c>
      <c r="M111" s="142">
        <v>0</v>
      </c>
      <c r="N111" s="141" t="s">
        <v>25</v>
      </c>
      <c r="O111" s="142" t="s">
        <v>25</v>
      </c>
      <c r="P111" s="143"/>
      <c r="Q111" s="141" t="s">
        <v>25</v>
      </c>
      <c r="R111" s="142" t="s">
        <v>25</v>
      </c>
      <c r="S111" s="141" t="s">
        <v>25</v>
      </c>
      <c r="T111" s="142" t="s">
        <v>25</v>
      </c>
      <c r="U111" s="141">
        <v>0</v>
      </c>
      <c r="V111" s="142">
        <v>0</v>
      </c>
      <c r="W111" s="141" t="s">
        <v>25</v>
      </c>
      <c r="X111" s="142" t="s">
        <v>25</v>
      </c>
      <c r="Y111" s="144"/>
      <c r="Z111" s="141" t="s">
        <v>25</v>
      </c>
      <c r="AA111" s="142" t="s">
        <v>25</v>
      </c>
      <c r="AB111" s="141" t="s">
        <v>25</v>
      </c>
      <c r="AC111" s="142" t="s">
        <v>25</v>
      </c>
      <c r="AD111" s="141">
        <v>0</v>
      </c>
      <c r="AE111" s="142">
        <v>0</v>
      </c>
      <c r="AF111" s="141" t="s">
        <v>25</v>
      </c>
      <c r="AG111" s="142" t="s">
        <v>25</v>
      </c>
      <c r="AH111" s="144"/>
      <c r="AI111" s="141" t="s">
        <v>25</v>
      </c>
      <c r="AJ111" s="142" t="s">
        <v>25</v>
      </c>
      <c r="AK111" s="141" t="s">
        <v>25</v>
      </c>
      <c r="AL111" s="142" t="s">
        <v>25</v>
      </c>
      <c r="AM111" s="141">
        <v>0</v>
      </c>
      <c r="AN111" s="142">
        <v>0</v>
      </c>
      <c r="AO111" s="141" t="s">
        <v>25</v>
      </c>
      <c r="AP111" s="142" t="s">
        <v>25</v>
      </c>
      <c r="AQ111" s="145"/>
      <c r="AR111" s="141" t="s">
        <v>25</v>
      </c>
      <c r="AS111" s="142" t="s">
        <v>25</v>
      </c>
      <c r="AT111" s="141" t="s">
        <v>25</v>
      </c>
      <c r="AU111" s="142" t="s">
        <v>25</v>
      </c>
      <c r="AV111" s="141">
        <v>0</v>
      </c>
      <c r="AW111" s="142">
        <v>0</v>
      </c>
      <c r="AX111" s="141" t="s">
        <v>25</v>
      </c>
      <c r="AY111" s="142" t="s">
        <v>25</v>
      </c>
      <c r="AZ111" s="115"/>
    </row>
    <row r="112" spans="1:53" s="74" customFormat="1">
      <c r="A112" s="135"/>
      <c r="B112" s="135"/>
      <c r="C112" s="136"/>
      <c r="D112" s="137"/>
      <c r="E112" s="138"/>
      <c r="F112" s="138"/>
      <c r="G112" s="140"/>
      <c r="H112" s="141"/>
      <c r="I112" s="142"/>
      <c r="J112" s="141"/>
      <c r="K112" s="142"/>
      <c r="L112" s="141"/>
      <c r="M112" s="142"/>
      <c r="N112" s="141"/>
      <c r="O112" s="142"/>
      <c r="P112" s="143"/>
      <c r="Q112" s="141"/>
      <c r="R112" s="143"/>
      <c r="S112" s="141"/>
      <c r="T112" s="142"/>
      <c r="U112" s="141"/>
      <c r="V112" s="142"/>
      <c r="W112" s="141"/>
      <c r="X112" s="142"/>
      <c r="Y112" s="144"/>
      <c r="Z112" s="141"/>
      <c r="AA112" s="142"/>
      <c r="AB112" s="141"/>
      <c r="AC112" s="142"/>
      <c r="AD112" s="141"/>
      <c r="AE112" s="142"/>
      <c r="AF112" s="141"/>
      <c r="AG112" s="142"/>
      <c r="AH112" s="144"/>
      <c r="AI112" s="141"/>
      <c r="AJ112" s="142"/>
      <c r="AK112" s="141"/>
      <c r="AL112" s="142"/>
      <c r="AM112" s="141"/>
      <c r="AN112" s="142"/>
      <c r="AO112" s="141"/>
      <c r="AP112" s="142"/>
      <c r="AQ112" s="145"/>
      <c r="AR112" s="141"/>
      <c r="AS112" s="142"/>
      <c r="AT112" s="141"/>
      <c r="AU112" s="143"/>
      <c r="AV112" s="141"/>
      <c r="AW112" s="142"/>
      <c r="AX112" s="141"/>
      <c r="AY112" s="142"/>
      <c r="AZ112" s="115"/>
    </row>
    <row r="113" spans="1:52" s="114" customFormat="1">
      <c r="A113" s="135"/>
      <c r="B113" s="135"/>
      <c r="C113" s="136"/>
      <c r="D113" s="137"/>
      <c r="E113" s="138"/>
      <c r="F113" s="138"/>
      <c r="G113" s="148" t="s">
        <v>20</v>
      </c>
      <c r="H113" s="149">
        <f>SUM(H109,H111)</f>
        <v>-111.60000000000002</v>
      </c>
      <c r="I113" s="150">
        <f t="shared" ref="I113:O113" si="538">SUM(I109,I111)</f>
        <v>-195.3</v>
      </c>
      <c r="J113" s="149">
        <f t="shared" si="538"/>
        <v>40.400000000000006</v>
      </c>
      <c r="K113" s="150">
        <f t="shared" si="538"/>
        <v>126.1</v>
      </c>
      <c r="L113" s="149">
        <f t="shared" si="538"/>
        <v>-25.5</v>
      </c>
      <c r="M113" s="150">
        <f t="shared" si="538"/>
        <v>-18</v>
      </c>
      <c r="N113" s="149">
        <f t="shared" si="538"/>
        <v>-96.699999999999989</v>
      </c>
      <c r="O113" s="150">
        <f t="shared" si="538"/>
        <v>-87.199999999999989</v>
      </c>
      <c r="P113" s="151"/>
      <c r="Q113" s="149">
        <f>SUM(Q109,Q111)</f>
        <v>-158.6</v>
      </c>
      <c r="R113" s="150">
        <f t="shared" ref="R113:X113" si="539">SUM(R109,R111)</f>
        <v>-200.60000000000002</v>
      </c>
      <c r="S113" s="149">
        <f t="shared" si="539"/>
        <v>81.099999999999994</v>
      </c>
      <c r="T113" s="150">
        <f t="shared" si="539"/>
        <v>127.69999999999999</v>
      </c>
      <c r="U113" s="149">
        <f t="shared" si="539"/>
        <v>-18.7</v>
      </c>
      <c r="V113" s="150">
        <f t="shared" si="539"/>
        <v>-18.5</v>
      </c>
      <c r="W113" s="149">
        <f t="shared" si="539"/>
        <v>-96.2</v>
      </c>
      <c r="X113" s="150">
        <f t="shared" si="539"/>
        <v>-91.4</v>
      </c>
      <c r="Y113" s="152"/>
      <c r="Z113" s="149">
        <f>SUM(Z109,Z111)</f>
        <v>-204.3</v>
      </c>
      <c r="AA113" s="150">
        <f t="shared" ref="AA113:AG113" si="540">SUM(AA109,AA111)</f>
        <v>-205.6</v>
      </c>
      <c r="AB113" s="149">
        <f t="shared" si="540"/>
        <v>128.29999999999998</v>
      </c>
      <c r="AC113" s="150">
        <f t="shared" si="540"/>
        <v>128.89999999999998</v>
      </c>
      <c r="AD113" s="149">
        <f t="shared" si="540"/>
        <v>-19.3</v>
      </c>
      <c r="AE113" s="150">
        <f t="shared" si="540"/>
        <v>-19.099999999999998</v>
      </c>
      <c r="AF113" s="149">
        <f t="shared" si="540"/>
        <v>-95.3</v>
      </c>
      <c r="AG113" s="150">
        <f t="shared" si="540"/>
        <v>-95.8</v>
      </c>
      <c r="AH113" s="152"/>
      <c r="AI113" s="149">
        <f>SUM(AI109,AI111)</f>
        <v>-210</v>
      </c>
      <c r="AJ113" s="150">
        <f t="shared" ref="AJ113:AP113" si="541">SUM(AJ109,AJ111)</f>
        <v>-210.7</v>
      </c>
      <c r="AK113" s="149">
        <f t="shared" si="541"/>
        <v>129.6</v>
      </c>
      <c r="AL113" s="150">
        <f t="shared" si="541"/>
        <v>130.19999999999999</v>
      </c>
      <c r="AM113" s="149">
        <f t="shared" si="541"/>
        <v>-19.899999999999999</v>
      </c>
      <c r="AN113" s="150">
        <f t="shared" si="541"/>
        <v>-19.8</v>
      </c>
      <c r="AO113" s="149">
        <f t="shared" si="541"/>
        <v>-100.30000000000001</v>
      </c>
      <c r="AP113" s="150">
        <f t="shared" si="541"/>
        <v>-100.30000000000001</v>
      </c>
      <c r="AQ113" s="153"/>
      <c r="AR113" s="149">
        <f>SUM(AR109,AR111)</f>
        <v>-215.8</v>
      </c>
      <c r="AS113" s="150">
        <f t="shared" ref="AS113:AY113" si="542">SUM(AS109,AS111)</f>
        <v>-215.8</v>
      </c>
      <c r="AT113" s="149">
        <f t="shared" si="542"/>
        <v>131.70000000000002</v>
      </c>
      <c r="AU113" s="150">
        <f t="shared" si="542"/>
        <v>131.4</v>
      </c>
      <c r="AV113" s="149">
        <f t="shared" si="542"/>
        <v>-20.5</v>
      </c>
      <c r="AW113" s="150">
        <f t="shared" si="542"/>
        <v>-20.5</v>
      </c>
      <c r="AX113" s="149">
        <f t="shared" si="542"/>
        <v>-104.6</v>
      </c>
      <c r="AY113" s="150">
        <f t="shared" si="542"/>
        <v>-104.89999999999999</v>
      </c>
      <c r="AZ113" s="115"/>
    </row>
    <row r="114" spans="1:52" s="90" customFormat="1">
      <c r="A114" s="210"/>
      <c r="B114" s="98"/>
      <c r="C114" s="117"/>
      <c r="D114" s="165"/>
      <c r="E114" s="166"/>
      <c r="F114" s="167"/>
      <c r="G114" s="170"/>
      <c r="H114" s="111"/>
      <c r="I114" s="112"/>
      <c r="J114" s="111"/>
      <c r="K114" s="112"/>
      <c r="L114" s="111"/>
      <c r="M114" s="112"/>
      <c r="N114" s="111"/>
      <c r="O114" s="112"/>
      <c r="P114" s="113"/>
      <c r="Q114" s="111"/>
      <c r="R114" s="113"/>
      <c r="S114" s="111"/>
      <c r="T114" s="112"/>
      <c r="U114" s="111"/>
      <c r="V114" s="112"/>
      <c r="W114" s="111"/>
      <c r="X114" s="112"/>
      <c r="Y114" s="113"/>
      <c r="Z114" s="111"/>
      <c r="AA114" s="112"/>
      <c r="AB114" s="111"/>
      <c r="AC114" s="112"/>
      <c r="AD114" s="111"/>
      <c r="AE114" s="112"/>
      <c r="AF114" s="111"/>
      <c r="AG114" s="112"/>
      <c r="AH114" s="113"/>
      <c r="AI114" s="111"/>
      <c r="AJ114" s="112"/>
      <c r="AK114" s="111"/>
      <c r="AL114" s="112"/>
      <c r="AM114" s="111"/>
      <c r="AN114" s="112"/>
      <c r="AO114" s="111"/>
      <c r="AP114" s="112"/>
      <c r="AQ114" s="113"/>
      <c r="AR114" s="111"/>
      <c r="AS114" s="112"/>
      <c r="AT114" s="111"/>
      <c r="AU114" s="113"/>
      <c r="AV114" s="111"/>
      <c r="AW114" s="112"/>
      <c r="AX114" s="111"/>
      <c r="AY114" s="112"/>
      <c r="AZ114" s="87"/>
    </row>
    <row r="115" spans="1:52" s="90" customFormat="1">
      <c r="A115" s="210"/>
      <c r="B115" s="98"/>
      <c r="C115" s="138" t="s">
        <v>183</v>
      </c>
      <c r="D115" s="165"/>
      <c r="E115" s="138"/>
      <c r="F115" s="167"/>
      <c r="G115" s="170"/>
      <c r="H115" s="111"/>
      <c r="I115" s="112"/>
      <c r="J115" s="111"/>
      <c r="K115" s="112"/>
      <c r="L115" s="111"/>
      <c r="M115" s="112"/>
      <c r="N115" s="111"/>
      <c r="O115" s="112"/>
      <c r="P115" s="113"/>
      <c r="Q115" s="111"/>
      <c r="R115" s="113"/>
      <c r="S115" s="111"/>
      <c r="T115" s="112"/>
      <c r="U115" s="111"/>
      <c r="V115" s="112"/>
      <c r="W115" s="111"/>
      <c r="X115" s="112"/>
      <c r="Y115" s="113"/>
      <c r="Z115" s="111"/>
      <c r="AA115" s="112"/>
      <c r="AB115" s="111"/>
      <c r="AC115" s="112"/>
      <c r="AD115" s="111"/>
      <c r="AE115" s="112"/>
      <c r="AF115" s="111"/>
      <c r="AG115" s="112"/>
      <c r="AH115" s="113"/>
      <c r="AI115" s="111"/>
      <c r="AJ115" s="112"/>
      <c r="AK115" s="111"/>
      <c r="AL115" s="112"/>
      <c r="AM115" s="111"/>
      <c r="AN115" s="112"/>
      <c r="AO115" s="111"/>
      <c r="AP115" s="112"/>
      <c r="AQ115" s="113"/>
      <c r="AR115" s="111"/>
      <c r="AS115" s="112"/>
      <c r="AT115" s="111"/>
      <c r="AU115" s="113"/>
      <c r="AV115" s="111"/>
      <c r="AW115" s="112"/>
      <c r="AX115" s="111"/>
      <c r="AY115" s="112"/>
      <c r="AZ115" s="87"/>
    </row>
    <row r="116" spans="1:52" s="90" customFormat="1">
      <c r="A116" s="210"/>
      <c r="B116" s="98"/>
      <c r="C116" s="117" t="s">
        <v>185</v>
      </c>
      <c r="D116" s="165"/>
      <c r="E116" s="166"/>
      <c r="F116" s="167"/>
      <c r="G116" s="170"/>
      <c r="H116" s="111"/>
      <c r="I116" s="112"/>
      <c r="J116" s="111"/>
      <c r="K116" s="112"/>
      <c r="L116" s="111"/>
      <c r="M116" s="112"/>
      <c r="N116" s="111"/>
      <c r="O116" s="112"/>
      <c r="P116" s="113"/>
      <c r="Q116" s="111"/>
      <c r="R116" s="113"/>
      <c r="S116" s="111"/>
      <c r="T116" s="112"/>
      <c r="U116" s="111"/>
      <c r="V116" s="112"/>
      <c r="W116" s="111"/>
      <c r="X116" s="112"/>
      <c r="Y116" s="113"/>
      <c r="Z116" s="111"/>
      <c r="AA116" s="112"/>
      <c r="AB116" s="111"/>
      <c r="AC116" s="112"/>
      <c r="AD116" s="111"/>
      <c r="AE116" s="112"/>
      <c r="AF116" s="111"/>
      <c r="AG116" s="112"/>
      <c r="AH116" s="113"/>
      <c r="AI116" s="111"/>
      <c r="AJ116" s="112"/>
      <c r="AK116" s="111"/>
      <c r="AL116" s="112"/>
      <c r="AM116" s="111"/>
      <c r="AN116" s="112"/>
      <c r="AO116" s="111"/>
      <c r="AP116" s="112"/>
      <c r="AQ116" s="113"/>
      <c r="AR116" s="111"/>
      <c r="AS116" s="112"/>
      <c r="AT116" s="111"/>
      <c r="AU116" s="113"/>
      <c r="AV116" s="111"/>
      <c r="AW116" s="112"/>
      <c r="AX116" s="111"/>
      <c r="AY116" s="112"/>
      <c r="AZ116" s="87"/>
    </row>
    <row r="117" spans="1:52" s="90" customFormat="1">
      <c r="A117" s="210"/>
      <c r="B117" s="98"/>
      <c r="C117" s="117"/>
      <c r="D117" s="165"/>
      <c r="E117" s="166"/>
      <c r="F117" s="167"/>
      <c r="G117" s="170"/>
      <c r="H117" s="111"/>
      <c r="I117" s="112"/>
      <c r="J117" s="111"/>
      <c r="K117" s="112"/>
      <c r="L117" s="111"/>
      <c r="M117" s="112"/>
      <c r="N117" s="111"/>
      <c r="O117" s="112"/>
      <c r="P117" s="113"/>
      <c r="Q117" s="111"/>
      <c r="R117" s="113"/>
      <c r="S117" s="111"/>
      <c r="T117" s="112"/>
      <c r="U117" s="111"/>
      <c r="V117" s="112"/>
      <c r="W117" s="111"/>
      <c r="X117" s="112"/>
      <c r="Y117" s="113"/>
      <c r="Z117" s="111"/>
      <c r="AA117" s="112"/>
      <c r="AB117" s="111"/>
      <c r="AC117" s="112"/>
      <c r="AD117" s="111"/>
      <c r="AE117" s="112"/>
      <c r="AF117" s="111"/>
      <c r="AG117" s="112"/>
      <c r="AH117" s="113"/>
      <c r="AI117" s="111"/>
      <c r="AJ117" s="112"/>
      <c r="AK117" s="111"/>
      <c r="AL117" s="112"/>
      <c r="AM117" s="111"/>
      <c r="AN117" s="112"/>
      <c r="AO117" s="111"/>
      <c r="AP117" s="112"/>
      <c r="AQ117" s="113"/>
      <c r="AR117" s="111"/>
      <c r="AS117" s="112"/>
      <c r="AT117" s="111"/>
      <c r="AU117" s="113"/>
      <c r="AV117" s="111"/>
      <c r="AW117" s="112"/>
      <c r="AX117" s="111"/>
      <c r="AY117" s="112"/>
      <c r="AZ117" s="87"/>
    </row>
    <row r="118" spans="1:52" s="90" customFormat="1">
      <c r="A118" s="210"/>
      <c r="B118" s="98"/>
      <c r="C118" s="117"/>
      <c r="D118" s="165"/>
      <c r="E118" s="146" t="s">
        <v>31</v>
      </c>
      <c r="F118" s="227" t="s">
        <v>23</v>
      </c>
      <c r="G118" s="166"/>
      <c r="H118" s="111"/>
      <c r="I118" s="112"/>
      <c r="J118" s="111"/>
      <c r="K118" s="112"/>
      <c r="L118" s="111"/>
      <c r="M118" s="112"/>
      <c r="N118" s="111"/>
      <c r="O118" s="112"/>
      <c r="P118" s="113"/>
      <c r="Q118" s="111"/>
      <c r="R118" s="113"/>
      <c r="S118" s="111"/>
      <c r="T118" s="112"/>
      <c r="U118" s="111"/>
      <c r="V118" s="112"/>
      <c r="W118" s="111"/>
      <c r="X118" s="112"/>
      <c r="Y118" s="113"/>
      <c r="Z118" s="111"/>
      <c r="AA118" s="112"/>
      <c r="AB118" s="111"/>
      <c r="AC118" s="112"/>
      <c r="AD118" s="111"/>
      <c r="AE118" s="112"/>
      <c r="AF118" s="111"/>
      <c r="AG118" s="112"/>
      <c r="AH118" s="113"/>
      <c r="AI118" s="111"/>
      <c r="AJ118" s="112"/>
      <c r="AK118" s="111"/>
      <c r="AL118" s="112"/>
      <c r="AM118" s="111"/>
      <c r="AN118" s="112"/>
      <c r="AO118" s="111"/>
      <c r="AP118" s="112"/>
      <c r="AQ118" s="113"/>
      <c r="AR118" s="111"/>
      <c r="AS118" s="112"/>
      <c r="AT118" s="111"/>
      <c r="AU118" s="113"/>
      <c r="AV118" s="111"/>
      <c r="AW118" s="112"/>
      <c r="AX118" s="111"/>
      <c r="AY118" s="112"/>
      <c r="AZ118" s="87"/>
    </row>
    <row r="119" spans="1:52" s="90" customFormat="1">
      <c r="A119" s="210"/>
      <c r="B119" s="98"/>
      <c r="C119" s="117"/>
      <c r="D119" s="165"/>
      <c r="E119" s="166" t="s">
        <v>32</v>
      </c>
      <c r="F119" s="235" t="s">
        <v>22</v>
      </c>
      <c r="G119" s="166"/>
      <c r="H119" s="111"/>
      <c r="I119" s="112"/>
      <c r="J119" s="111"/>
      <c r="K119" s="112"/>
      <c r="L119" s="111"/>
      <c r="M119" s="112"/>
      <c r="N119" s="111"/>
      <c r="O119" s="112"/>
      <c r="P119" s="113"/>
      <c r="Q119" s="111"/>
      <c r="R119" s="113"/>
      <c r="S119" s="111"/>
      <c r="T119" s="112"/>
      <c r="U119" s="111"/>
      <c r="V119" s="112"/>
      <c r="W119" s="111"/>
      <c r="X119" s="112"/>
      <c r="Y119" s="113"/>
      <c r="Z119" s="111"/>
      <c r="AA119" s="112"/>
      <c r="AB119" s="111"/>
      <c r="AC119" s="112"/>
      <c r="AD119" s="111"/>
      <c r="AE119" s="112"/>
      <c r="AF119" s="111"/>
      <c r="AG119" s="112"/>
      <c r="AH119" s="113"/>
      <c r="AI119" s="111"/>
      <c r="AJ119" s="112"/>
      <c r="AK119" s="111"/>
      <c r="AL119" s="112"/>
      <c r="AM119" s="111"/>
      <c r="AN119" s="112"/>
      <c r="AO119" s="111"/>
      <c r="AP119" s="112"/>
      <c r="AQ119" s="113"/>
      <c r="AR119" s="111"/>
      <c r="AS119" s="112"/>
      <c r="AT119" s="111"/>
      <c r="AU119" s="113"/>
      <c r="AV119" s="111"/>
      <c r="AW119" s="112"/>
      <c r="AX119" s="111"/>
      <c r="AY119" s="112"/>
      <c r="AZ119" s="87"/>
    </row>
    <row r="120" spans="1:52" s="90" customFormat="1">
      <c r="A120" s="210"/>
      <c r="B120" s="98"/>
      <c r="C120" s="117"/>
      <c r="D120" s="165"/>
      <c r="E120" s="166" t="s">
        <v>33</v>
      </c>
      <c r="F120" s="235" t="s">
        <v>25</v>
      </c>
      <c r="G120" s="166"/>
      <c r="H120" s="111"/>
      <c r="I120" s="112"/>
      <c r="J120" s="111"/>
      <c r="K120" s="112"/>
      <c r="L120" s="111"/>
      <c r="M120" s="112"/>
      <c r="N120" s="111"/>
      <c r="O120" s="112"/>
      <c r="P120" s="113"/>
      <c r="Q120" s="111"/>
      <c r="R120" s="113"/>
      <c r="S120" s="111"/>
      <c r="T120" s="112"/>
      <c r="U120" s="111"/>
      <c r="V120" s="112"/>
      <c r="W120" s="111"/>
      <c r="X120" s="112"/>
      <c r="Y120" s="113"/>
      <c r="Z120" s="111"/>
      <c r="AA120" s="112"/>
      <c r="AB120" s="111"/>
      <c r="AC120" s="112"/>
      <c r="AD120" s="111"/>
      <c r="AE120" s="112"/>
      <c r="AF120" s="111"/>
      <c r="AG120" s="112"/>
      <c r="AH120" s="113"/>
      <c r="AI120" s="111"/>
      <c r="AJ120" s="112"/>
      <c r="AK120" s="111"/>
      <c r="AL120" s="112"/>
      <c r="AM120" s="111"/>
      <c r="AN120" s="112"/>
      <c r="AO120" s="111"/>
      <c r="AP120" s="112"/>
      <c r="AQ120" s="113"/>
      <c r="AR120" s="111"/>
      <c r="AS120" s="112"/>
      <c r="AT120" s="111"/>
      <c r="AU120" s="113"/>
      <c r="AV120" s="111"/>
      <c r="AW120" s="112"/>
      <c r="AX120" s="111"/>
      <c r="AY120" s="112"/>
      <c r="AZ120" s="87"/>
    </row>
    <row r="121" spans="1:52" s="90" customFormat="1">
      <c r="A121" s="210"/>
      <c r="B121" s="98"/>
      <c r="C121" s="117"/>
      <c r="D121" s="165"/>
      <c r="E121" s="166" t="s">
        <v>34</v>
      </c>
      <c r="F121" s="235" t="s">
        <v>28</v>
      </c>
      <c r="G121" s="166"/>
      <c r="H121" s="111"/>
      <c r="I121" s="112"/>
      <c r="J121" s="111"/>
      <c r="K121" s="112"/>
      <c r="L121" s="111"/>
      <c r="M121" s="112"/>
      <c r="N121" s="111"/>
      <c r="O121" s="112"/>
      <c r="P121" s="113"/>
      <c r="Q121" s="111"/>
      <c r="R121" s="113"/>
      <c r="S121" s="111"/>
      <c r="T121" s="112"/>
      <c r="U121" s="111"/>
      <c r="V121" s="112"/>
      <c r="W121" s="111"/>
      <c r="X121" s="112"/>
      <c r="Y121" s="113"/>
      <c r="Z121" s="111"/>
      <c r="AA121" s="112"/>
      <c r="AB121" s="111"/>
      <c r="AC121" s="112"/>
      <c r="AD121" s="111"/>
      <c r="AE121" s="112"/>
      <c r="AF121" s="111"/>
      <c r="AG121" s="112"/>
      <c r="AH121" s="113"/>
      <c r="AI121" s="111"/>
      <c r="AJ121" s="112"/>
      <c r="AK121" s="111"/>
      <c r="AL121" s="112"/>
      <c r="AM121" s="111"/>
      <c r="AN121" s="112"/>
      <c r="AO121" s="111"/>
      <c r="AP121" s="112"/>
      <c r="AQ121" s="113"/>
      <c r="AR121" s="111"/>
      <c r="AS121" s="112"/>
      <c r="AT121" s="111"/>
      <c r="AU121" s="113"/>
      <c r="AV121" s="111"/>
      <c r="AW121" s="112"/>
      <c r="AX121" s="111"/>
      <c r="AY121" s="112"/>
      <c r="AZ121" s="87"/>
    </row>
    <row r="122" spans="1:52" s="90" customFormat="1">
      <c r="A122" s="210"/>
      <c r="B122" s="98"/>
      <c r="C122" s="117"/>
      <c r="D122" s="165"/>
      <c r="E122" s="166" t="s">
        <v>35</v>
      </c>
      <c r="F122" s="235" t="s">
        <v>36</v>
      </c>
      <c r="G122" s="166"/>
      <c r="H122" s="111"/>
      <c r="I122" s="112"/>
      <c r="J122" s="111"/>
      <c r="K122" s="112"/>
      <c r="L122" s="111"/>
      <c r="M122" s="112"/>
      <c r="N122" s="111"/>
      <c r="O122" s="112"/>
      <c r="P122" s="113"/>
      <c r="Q122" s="111"/>
      <c r="R122" s="113"/>
      <c r="S122" s="111"/>
      <c r="T122" s="112"/>
      <c r="U122" s="111"/>
      <c r="V122" s="112"/>
      <c r="W122" s="111"/>
      <c r="X122" s="112"/>
      <c r="Y122" s="113"/>
      <c r="Z122" s="111"/>
      <c r="AA122" s="112"/>
      <c r="AB122" s="111"/>
      <c r="AC122" s="112"/>
      <c r="AD122" s="111"/>
      <c r="AE122" s="112"/>
      <c r="AF122" s="111"/>
      <c r="AG122" s="112"/>
      <c r="AH122" s="113"/>
      <c r="AI122" s="111"/>
      <c r="AJ122" s="112"/>
      <c r="AK122" s="111"/>
      <c r="AL122" s="112"/>
      <c r="AM122" s="111"/>
      <c r="AN122" s="112"/>
      <c r="AO122" s="111"/>
      <c r="AP122" s="112"/>
      <c r="AQ122" s="113"/>
      <c r="AR122" s="111"/>
      <c r="AS122" s="112"/>
      <c r="AT122" s="111"/>
      <c r="AU122" s="113"/>
      <c r="AV122" s="111"/>
      <c r="AW122" s="112"/>
      <c r="AX122" s="111"/>
      <c r="AY122" s="112"/>
      <c r="AZ122" s="87"/>
    </row>
    <row r="123" spans="1:52" s="90" customFormat="1">
      <c r="A123" s="210"/>
      <c r="B123" s="98"/>
      <c r="C123" s="117"/>
      <c r="D123" s="165"/>
      <c r="E123" s="166" t="s">
        <v>37</v>
      </c>
      <c r="F123" s="235" t="s">
        <v>38</v>
      </c>
      <c r="G123" s="166"/>
      <c r="H123" s="111"/>
      <c r="I123" s="112"/>
      <c r="J123" s="111"/>
      <c r="K123" s="112"/>
      <c r="L123" s="111"/>
      <c r="M123" s="112"/>
      <c r="N123" s="111"/>
      <c r="O123" s="112"/>
      <c r="P123" s="113"/>
      <c r="Q123" s="111"/>
      <c r="R123" s="113"/>
      <c r="S123" s="111"/>
      <c r="T123" s="112"/>
      <c r="U123" s="111"/>
      <c r="V123" s="112"/>
      <c r="W123" s="111"/>
      <c r="X123" s="112"/>
      <c r="Y123" s="113"/>
      <c r="Z123" s="111"/>
      <c r="AA123" s="112"/>
      <c r="AB123" s="111"/>
      <c r="AC123" s="112"/>
      <c r="AD123" s="111"/>
      <c r="AE123" s="112"/>
      <c r="AF123" s="111"/>
      <c r="AG123" s="112"/>
      <c r="AH123" s="113"/>
      <c r="AI123" s="111"/>
      <c r="AJ123" s="112"/>
      <c r="AK123" s="111"/>
      <c r="AL123" s="112"/>
      <c r="AM123" s="111"/>
      <c r="AN123" s="112"/>
      <c r="AO123" s="111"/>
      <c r="AP123" s="112"/>
      <c r="AQ123" s="113"/>
      <c r="AR123" s="111"/>
      <c r="AS123" s="112"/>
      <c r="AT123" s="111"/>
      <c r="AU123" s="113"/>
      <c r="AV123" s="111"/>
      <c r="AW123" s="112"/>
      <c r="AX123" s="111"/>
      <c r="AY123" s="112"/>
      <c r="AZ123" s="87"/>
    </row>
    <row r="124" spans="1:52" s="90" customFormat="1">
      <c r="A124" s="210"/>
      <c r="B124" s="98"/>
      <c r="C124" s="117"/>
      <c r="D124" s="165"/>
      <c r="E124" s="166" t="s">
        <v>39</v>
      </c>
      <c r="F124" s="235" t="s">
        <v>26</v>
      </c>
      <c r="G124" s="166"/>
      <c r="H124" s="111"/>
      <c r="I124" s="112"/>
      <c r="J124" s="111"/>
      <c r="K124" s="112"/>
      <c r="L124" s="111"/>
      <c r="M124" s="112"/>
      <c r="N124" s="111"/>
      <c r="O124" s="112"/>
      <c r="P124" s="113"/>
      <c r="Q124" s="111"/>
      <c r="R124" s="113"/>
      <c r="S124" s="111"/>
      <c r="T124" s="112"/>
      <c r="U124" s="111"/>
      <c r="V124" s="112"/>
      <c r="W124" s="111"/>
      <c r="X124" s="112"/>
      <c r="Y124" s="113"/>
      <c r="Z124" s="111"/>
      <c r="AA124" s="112"/>
      <c r="AB124" s="111"/>
      <c r="AC124" s="112"/>
      <c r="AD124" s="111"/>
      <c r="AE124" s="112"/>
      <c r="AF124" s="111"/>
      <c r="AG124" s="112"/>
      <c r="AH124" s="113"/>
      <c r="AI124" s="111"/>
      <c r="AJ124" s="112"/>
      <c r="AK124" s="111"/>
      <c r="AL124" s="112"/>
      <c r="AM124" s="111"/>
      <c r="AN124" s="112"/>
      <c r="AO124" s="111"/>
      <c r="AP124" s="112"/>
      <c r="AQ124" s="113"/>
      <c r="AR124" s="111"/>
      <c r="AS124" s="112"/>
      <c r="AT124" s="111"/>
      <c r="AU124" s="113"/>
      <c r="AV124" s="111"/>
      <c r="AW124" s="112"/>
      <c r="AX124" s="111"/>
      <c r="AY124" s="112"/>
      <c r="AZ124" s="87"/>
    </row>
    <row r="125" spans="1:52" s="90" customFormat="1">
      <c r="A125" s="210"/>
      <c r="B125" s="98"/>
      <c r="C125" s="117"/>
      <c r="D125" s="165"/>
      <c r="E125" s="166" t="s">
        <v>40</v>
      </c>
      <c r="F125" s="235" t="s">
        <v>27</v>
      </c>
      <c r="G125" s="166"/>
      <c r="H125" s="111"/>
      <c r="I125" s="112"/>
      <c r="J125" s="111"/>
      <c r="K125" s="112"/>
      <c r="L125" s="111"/>
      <c r="M125" s="112"/>
      <c r="N125" s="111"/>
      <c r="O125" s="112"/>
      <c r="P125" s="113"/>
      <c r="Q125" s="111"/>
      <c r="R125" s="113"/>
      <c r="S125" s="111"/>
      <c r="T125" s="112"/>
      <c r="U125" s="111"/>
      <c r="V125" s="112"/>
      <c r="W125" s="111"/>
      <c r="X125" s="112"/>
      <c r="Y125" s="113"/>
      <c r="Z125" s="111"/>
      <c r="AA125" s="112"/>
      <c r="AB125" s="111"/>
      <c r="AC125" s="112"/>
      <c r="AD125" s="111"/>
      <c r="AE125" s="112"/>
      <c r="AF125" s="111"/>
      <c r="AG125" s="112"/>
      <c r="AH125" s="113"/>
      <c r="AI125" s="111"/>
      <c r="AJ125" s="112"/>
      <c r="AK125" s="111"/>
      <c r="AL125" s="112"/>
      <c r="AM125" s="111"/>
      <c r="AN125" s="112"/>
      <c r="AO125" s="111"/>
      <c r="AP125" s="112"/>
      <c r="AQ125" s="113"/>
      <c r="AR125" s="111"/>
      <c r="AS125" s="112"/>
      <c r="AT125" s="111"/>
      <c r="AU125" s="113"/>
      <c r="AV125" s="111"/>
      <c r="AW125" s="112"/>
      <c r="AX125" s="111"/>
      <c r="AY125" s="112"/>
      <c r="AZ125" s="87"/>
    </row>
    <row r="126" spans="1:52" s="90" customFormat="1">
      <c r="A126" s="210"/>
      <c r="B126" s="98"/>
      <c r="C126" s="117"/>
      <c r="D126" s="165"/>
      <c r="E126" s="166" t="s">
        <v>41</v>
      </c>
      <c r="F126" s="235" t="s">
        <v>24</v>
      </c>
      <c r="G126" s="166"/>
      <c r="H126" s="111"/>
      <c r="I126" s="112"/>
      <c r="J126" s="111"/>
      <c r="K126" s="112"/>
      <c r="L126" s="111"/>
      <c r="M126" s="112"/>
      <c r="N126" s="111"/>
      <c r="O126" s="112"/>
      <c r="P126" s="113"/>
      <c r="Q126" s="111"/>
      <c r="R126" s="113"/>
      <c r="S126" s="111"/>
      <c r="T126" s="112"/>
      <c r="U126" s="111"/>
      <c r="V126" s="112"/>
      <c r="W126" s="111"/>
      <c r="X126" s="112"/>
      <c r="Y126" s="113"/>
      <c r="Z126" s="111"/>
      <c r="AA126" s="112"/>
      <c r="AB126" s="111"/>
      <c r="AC126" s="112"/>
      <c r="AD126" s="111"/>
      <c r="AE126" s="112"/>
      <c r="AF126" s="111"/>
      <c r="AG126" s="112"/>
      <c r="AH126" s="113"/>
      <c r="AI126" s="111"/>
      <c r="AJ126" s="112"/>
      <c r="AK126" s="111"/>
      <c r="AL126" s="112"/>
      <c r="AM126" s="111"/>
      <c r="AN126" s="112"/>
      <c r="AO126" s="111"/>
      <c r="AP126" s="112"/>
      <c r="AQ126" s="113"/>
      <c r="AR126" s="111"/>
      <c r="AS126" s="112"/>
      <c r="AT126" s="111"/>
      <c r="AU126" s="113"/>
      <c r="AV126" s="111"/>
      <c r="AW126" s="112"/>
      <c r="AX126" s="111"/>
      <c r="AY126" s="112"/>
      <c r="AZ126" s="87"/>
    </row>
    <row r="127" spans="1:52" s="90" customFormat="1">
      <c r="A127" s="210"/>
      <c r="B127" s="98"/>
      <c r="C127" s="117"/>
      <c r="D127" s="165"/>
      <c r="E127" s="166" t="s">
        <v>42</v>
      </c>
      <c r="F127" s="235" t="s">
        <v>43</v>
      </c>
      <c r="G127" s="166"/>
      <c r="H127" s="111"/>
      <c r="I127" s="112"/>
      <c r="J127" s="111"/>
      <c r="K127" s="112"/>
      <c r="L127" s="111"/>
      <c r="M127" s="112"/>
      <c r="N127" s="111"/>
      <c r="O127" s="112"/>
      <c r="P127" s="113"/>
      <c r="Q127" s="111"/>
      <c r="R127" s="113"/>
      <c r="S127" s="111"/>
      <c r="T127" s="112"/>
      <c r="U127" s="111"/>
      <c r="V127" s="112"/>
      <c r="W127" s="111"/>
      <c r="X127" s="112"/>
      <c r="Y127" s="113"/>
      <c r="Z127" s="111"/>
      <c r="AA127" s="112"/>
      <c r="AB127" s="111"/>
      <c r="AC127" s="112"/>
      <c r="AD127" s="111"/>
      <c r="AE127" s="112"/>
      <c r="AF127" s="111"/>
      <c r="AG127" s="112"/>
      <c r="AH127" s="113"/>
      <c r="AI127" s="111"/>
      <c r="AJ127" s="112"/>
      <c r="AK127" s="111"/>
      <c r="AL127" s="112"/>
      <c r="AM127" s="111"/>
      <c r="AN127" s="112"/>
      <c r="AO127" s="111"/>
      <c r="AP127" s="112"/>
      <c r="AQ127" s="113"/>
      <c r="AR127" s="111"/>
      <c r="AS127" s="112"/>
      <c r="AT127" s="111"/>
      <c r="AU127" s="113"/>
      <c r="AV127" s="111"/>
      <c r="AW127" s="112"/>
      <c r="AX127" s="111"/>
      <c r="AY127" s="112"/>
      <c r="AZ127" s="87"/>
    </row>
    <row r="128" spans="1:52" s="90" customFormat="1">
      <c r="A128" s="210"/>
      <c r="B128" s="98"/>
      <c r="C128" s="117"/>
      <c r="D128" s="165"/>
      <c r="E128" s="166"/>
      <c r="F128" s="235"/>
      <c r="G128" s="166"/>
      <c r="H128" s="111"/>
      <c r="I128" s="112"/>
      <c r="J128" s="111"/>
      <c r="K128" s="112"/>
      <c r="L128" s="111"/>
      <c r="M128" s="112"/>
      <c r="N128" s="111"/>
      <c r="O128" s="112"/>
      <c r="P128" s="113"/>
      <c r="Q128" s="111"/>
      <c r="R128" s="113"/>
      <c r="S128" s="111"/>
      <c r="T128" s="112"/>
      <c r="U128" s="111"/>
      <c r="V128" s="112"/>
      <c r="W128" s="111"/>
      <c r="X128" s="112"/>
      <c r="Y128" s="113"/>
      <c r="Z128" s="111"/>
      <c r="AA128" s="112"/>
      <c r="AB128" s="111"/>
      <c r="AC128" s="112"/>
      <c r="AD128" s="111"/>
      <c r="AE128" s="112"/>
      <c r="AF128" s="111"/>
      <c r="AG128" s="112"/>
      <c r="AH128" s="113"/>
      <c r="AI128" s="111"/>
      <c r="AJ128" s="112"/>
      <c r="AK128" s="111"/>
      <c r="AL128" s="112"/>
      <c r="AM128" s="111"/>
      <c r="AN128" s="112"/>
      <c r="AO128" s="111"/>
      <c r="AP128" s="112"/>
      <c r="AQ128" s="113"/>
      <c r="AR128" s="111"/>
      <c r="AS128" s="112"/>
      <c r="AT128" s="111"/>
      <c r="AU128" s="113"/>
      <c r="AV128" s="111"/>
      <c r="AW128" s="112"/>
      <c r="AX128" s="111"/>
      <c r="AY128" s="112"/>
      <c r="AZ128" s="87"/>
    </row>
    <row r="129" spans="1:52" s="90" customFormat="1">
      <c r="A129" s="210"/>
      <c r="B129" s="98"/>
      <c r="C129" s="117"/>
      <c r="D129" s="165"/>
      <c r="E129" s="166"/>
      <c r="F129" s="235"/>
      <c r="G129" s="166"/>
      <c r="H129" s="111"/>
      <c r="I129" s="112"/>
      <c r="J129" s="111"/>
      <c r="K129" s="112"/>
      <c r="L129" s="111"/>
      <c r="M129" s="112"/>
      <c r="N129" s="111"/>
      <c r="O129" s="112"/>
      <c r="P129" s="113"/>
      <c r="Q129" s="111"/>
      <c r="R129" s="113"/>
      <c r="S129" s="111"/>
      <c r="T129" s="112"/>
      <c r="U129" s="111"/>
      <c r="V129" s="112"/>
      <c r="W129" s="111"/>
      <c r="X129" s="112"/>
      <c r="Y129" s="113"/>
      <c r="Z129" s="111"/>
      <c r="AA129" s="112"/>
      <c r="AB129" s="111"/>
      <c r="AC129" s="112"/>
      <c r="AD129" s="111"/>
      <c r="AE129" s="112"/>
      <c r="AF129" s="111"/>
      <c r="AG129" s="112"/>
      <c r="AH129" s="113"/>
      <c r="AI129" s="111"/>
      <c r="AJ129" s="112"/>
      <c r="AK129" s="111"/>
      <c r="AL129" s="112"/>
      <c r="AM129" s="111"/>
      <c r="AN129" s="112"/>
      <c r="AO129" s="111"/>
      <c r="AP129" s="112"/>
      <c r="AQ129" s="113"/>
      <c r="AR129" s="111"/>
      <c r="AS129" s="112"/>
      <c r="AT129" s="111"/>
      <c r="AU129" s="113"/>
      <c r="AV129" s="111"/>
      <c r="AW129" s="112"/>
      <c r="AX129" s="111"/>
      <c r="AY129" s="112"/>
      <c r="AZ129" s="87"/>
    </row>
    <row r="130" spans="1:52" s="90" customFormat="1">
      <c r="A130" s="210"/>
      <c r="B130" s="98"/>
      <c r="C130" s="226" t="s">
        <v>184</v>
      </c>
      <c r="D130" s="165"/>
      <c r="E130" s="166"/>
      <c r="F130" s="235"/>
      <c r="G130" s="166"/>
      <c r="H130" s="111"/>
      <c r="I130" s="112"/>
      <c r="J130" s="111"/>
      <c r="K130" s="112"/>
      <c r="L130" s="111"/>
      <c r="M130" s="112"/>
      <c r="N130" s="111"/>
      <c r="O130" s="112"/>
      <c r="P130" s="113"/>
      <c r="Q130" s="111"/>
      <c r="R130" s="113"/>
      <c r="S130" s="111"/>
      <c r="T130" s="112"/>
      <c r="U130" s="111"/>
      <c r="V130" s="112"/>
      <c r="W130" s="111"/>
      <c r="X130" s="112"/>
      <c r="Y130" s="113"/>
      <c r="Z130" s="111"/>
      <c r="AA130" s="112"/>
      <c r="AB130" s="111"/>
      <c r="AC130" s="112"/>
      <c r="AD130" s="111"/>
      <c r="AE130" s="112"/>
      <c r="AF130" s="111"/>
      <c r="AG130" s="112"/>
      <c r="AH130" s="113"/>
      <c r="AI130" s="111"/>
      <c r="AJ130" s="112"/>
      <c r="AK130" s="111"/>
      <c r="AL130" s="112"/>
      <c r="AM130" s="111"/>
      <c r="AN130" s="112"/>
      <c r="AO130" s="111"/>
      <c r="AP130" s="112"/>
      <c r="AQ130" s="113"/>
      <c r="AR130" s="111"/>
      <c r="AS130" s="112"/>
      <c r="AT130" s="111"/>
      <c r="AU130" s="113"/>
      <c r="AV130" s="111"/>
      <c r="AW130" s="112"/>
      <c r="AX130" s="111"/>
      <c r="AY130" s="112"/>
      <c r="AZ130" s="87"/>
    </row>
    <row r="131" spans="1:52" s="90" customFormat="1">
      <c r="A131" s="210"/>
      <c r="B131" s="98"/>
      <c r="C131" s="225" t="s">
        <v>132</v>
      </c>
      <c r="D131" s="166"/>
      <c r="E131" s="167"/>
      <c r="F131" s="235"/>
      <c r="G131" s="173"/>
      <c r="H131" s="103"/>
      <c r="I131" s="104"/>
      <c r="J131" s="111"/>
      <c r="K131" s="112"/>
      <c r="L131" s="111"/>
      <c r="M131" s="112"/>
      <c r="N131" s="111"/>
      <c r="O131" s="112"/>
      <c r="P131" s="113"/>
      <c r="Q131" s="111"/>
      <c r="R131" s="113"/>
      <c r="S131" s="111"/>
      <c r="T131" s="112"/>
      <c r="U131" s="111"/>
      <c r="V131" s="112"/>
      <c r="W131" s="111"/>
      <c r="X131" s="112"/>
      <c r="Y131" s="113"/>
      <c r="Z131" s="111"/>
      <c r="AA131" s="112"/>
      <c r="AB131" s="111"/>
      <c r="AC131" s="112"/>
      <c r="AD131" s="111"/>
      <c r="AE131" s="112"/>
      <c r="AF131" s="111"/>
      <c r="AG131" s="112"/>
      <c r="AH131" s="113"/>
      <c r="AI131" s="111"/>
      <c r="AJ131" s="112"/>
      <c r="AK131" s="111"/>
      <c r="AL131" s="112"/>
      <c r="AM131" s="111"/>
      <c r="AN131" s="112"/>
      <c r="AO131" s="111"/>
      <c r="AP131" s="112"/>
      <c r="AQ131" s="113"/>
      <c r="AR131" s="111"/>
      <c r="AS131" s="112"/>
      <c r="AT131" s="111"/>
      <c r="AU131" s="113"/>
      <c r="AV131" s="111"/>
      <c r="AW131" s="112"/>
      <c r="AX131" s="111"/>
      <c r="AY131" s="112"/>
      <c r="AZ131" s="87"/>
    </row>
    <row r="132" spans="1:52" s="90" customFormat="1">
      <c r="A132" s="210"/>
      <c r="B132" s="98"/>
      <c r="C132" s="225" t="s">
        <v>129</v>
      </c>
      <c r="D132" s="166"/>
      <c r="E132" s="167"/>
      <c r="F132" s="235"/>
      <c r="G132" s="173"/>
      <c r="H132" s="103"/>
      <c r="I132" s="104"/>
      <c r="J132" s="111"/>
      <c r="K132" s="112"/>
      <c r="L132" s="111"/>
      <c r="M132" s="112"/>
      <c r="N132" s="111"/>
      <c r="O132" s="112"/>
      <c r="P132" s="113"/>
      <c r="Q132" s="111"/>
      <c r="R132" s="113"/>
      <c r="S132" s="111"/>
      <c r="T132" s="112"/>
      <c r="U132" s="111"/>
      <c r="V132" s="112"/>
      <c r="W132" s="111"/>
      <c r="X132" s="112"/>
      <c r="Y132" s="113"/>
      <c r="Z132" s="111"/>
      <c r="AA132" s="112"/>
      <c r="AB132" s="111"/>
      <c r="AC132" s="112"/>
      <c r="AD132" s="111"/>
      <c r="AE132" s="112"/>
      <c r="AF132" s="111"/>
      <c r="AG132" s="112"/>
      <c r="AH132" s="113"/>
      <c r="AI132" s="111"/>
      <c r="AJ132" s="112"/>
      <c r="AK132" s="111"/>
      <c r="AL132" s="112"/>
      <c r="AM132" s="111"/>
      <c r="AN132" s="112"/>
      <c r="AO132" s="111"/>
      <c r="AP132" s="112"/>
      <c r="AQ132" s="113"/>
      <c r="AR132" s="111"/>
      <c r="AS132" s="112"/>
      <c r="AT132" s="111"/>
      <c r="AU132" s="113"/>
      <c r="AV132" s="111"/>
      <c r="AW132" s="112"/>
      <c r="AX132" s="111"/>
      <c r="AY132" s="112"/>
      <c r="AZ132" s="87"/>
    </row>
    <row r="133" spans="1:52" s="90" customFormat="1">
      <c r="A133" s="210"/>
      <c r="B133" s="98"/>
      <c r="C133" s="225" t="s">
        <v>130</v>
      </c>
      <c r="D133" s="166"/>
      <c r="E133" s="167"/>
      <c r="F133" s="235"/>
      <c r="G133" s="173"/>
      <c r="H133" s="103"/>
      <c r="I133" s="104"/>
      <c r="J133" s="111"/>
      <c r="K133" s="112"/>
      <c r="L133" s="111"/>
      <c r="M133" s="112"/>
      <c r="N133" s="111"/>
      <c r="O133" s="112"/>
      <c r="P133" s="113"/>
      <c r="Q133" s="111"/>
      <c r="R133" s="113"/>
      <c r="S133" s="111"/>
      <c r="T133" s="112"/>
      <c r="U133" s="111"/>
      <c r="V133" s="112"/>
      <c r="W133" s="111"/>
      <c r="X133" s="112"/>
      <c r="Y133" s="113"/>
      <c r="Z133" s="111"/>
      <c r="AA133" s="112"/>
      <c r="AB133" s="111"/>
      <c r="AC133" s="112"/>
      <c r="AD133" s="111"/>
      <c r="AE133" s="112"/>
      <c r="AF133" s="111"/>
      <c r="AG133" s="112"/>
      <c r="AH133" s="113"/>
      <c r="AI133" s="111"/>
      <c r="AJ133" s="112"/>
      <c r="AK133" s="111"/>
      <c r="AL133" s="112"/>
      <c r="AM133" s="111"/>
      <c r="AN133" s="112"/>
      <c r="AO133" s="111"/>
      <c r="AP133" s="112"/>
      <c r="AQ133" s="113"/>
      <c r="AR133" s="111"/>
      <c r="AS133" s="112"/>
      <c r="AT133" s="111"/>
      <c r="AU133" s="113"/>
      <c r="AV133" s="111"/>
      <c r="AW133" s="112"/>
      <c r="AX133" s="111"/>
      <c r="AY133" s="112"/>
      <c r="AZ133" s="87"/>
    </row>
    <row r="134" spans="1:52" s="90" customFormat="1">
      <c r="A134" s="210"/>
      <c r="B134" s="98"/>
      <c r="C134" s="225" t="s">
        <v>131</v>
      </c>
      <c r="D134" s="166"/>
      <c r="E134" s="167"/>
      <c r="F134" s="235"/>
      <c r="G134" s="173"/>
      <c r="H134" s="103"/>
      <c r="I134" s="104"/>
      <c r="J134" s="111"/>
      <c r="K134" s="112"/>
      <c r="L134" s="111"/>
      <c r="M134" s="112"/>
      <c r="N134" s="111"/>
      <c r="O134" s="112"/>
      <c r="P134" s="113"/>
      <c r="Q134" s="111"/>
      <c r="R134" s="113"/>
      <c r="S134" s="111"/>
      <c r="T134" s="112"/>
      <c r="U134" s="111"/>
      <c r="V134" s="112"/>
      <c r="W134" s="111"/>
      <c r="X134" s="112"/>
      <c r="Y134" s="113"/>
      <c r="Z134" s="111"/>
      <c r="AA134" s="112"/>
      <c r="AB134" s="111"/>
      <c r="AC134" s="112"/>
      <c r="AD134" s="111"/>
      <c r="AE134" s="112"/>
      <c r="AF134" s="111"/>
      <c r="AG134" s="112"/>
      <c r="AH134" s="113"/>
      <c r="AI134" s="111"/>
      <c r="AJ134" s="112"/>
      <c r="AK134" s="111"/>
      <c r="AL134" s="112"/>
      <c r="AM134" s="111"/>
      <c r="AN134" s="112"/>
      <c r="AO134" s="111"/>
      <c r="AP134" s="112"/>
      <c r="AQ134" s="113"/>
      <c r="AR134" s="111"/>
      <c r="AS134" s="112"/>
      <c r="AT134" s="111"/>
      <c r="AU134" s="113"/>
      <c r="AV134" s="111"/>
      <c r="AW134" s="112"/>
      <c r="AX134" s="111"/>
      <c r="AY134" s="112"/>
      <c r="AZ134" s="87"/>
    </row>
    <row r="135" spans="1:52" s="90" customFormat="1">
      <c r="A135" s="124"/>
      <c r="B135" s="124"/>
      <c r="C135" s="230"/>
      <c r="D135" s="231"/>
      <c r="E135" s="232"/>
      <c r="F135" s="233"/>
      <c r="G135" s="234"/>
      <c r="H135" s="127"/>
      <c r="I135" s="128"/>
      <c r="J135" s="127"/>
      <c r="K135" s="128"/>
      <c r="L135" s="127"/>
      <c r="M135" s="128"/>
      <c r="N135" s="127"/>
      <c r="O135" s="128"/>
      <c r="P135" s="106"/>
      <c r="Q135" s="103"/>
      <c r="R135" s="104"/>
      <c r="S135" s="103"/>
      <c r="T135" s="104"/>
      <c r="U135" s="103"/>
      <c r="V135" s="104"/>
      <c r="W135" s="103"/>
      <c r="X135" s="104"/>
      <c r="Y135" s="88"/>
      <c r="Z135" s="103"/>
      <c r="AA135" s="104"/>
      <c r="AB135" s="103"/>
      <c r="AC135" s="104"/>
      <c r="AD135" s="103"/>
      <c r="AE135" s="104"/>
      <c r="AF135" s="103"/>
      <c r="AG135" s="104"/>
      <c r="AH135" s="88"/>
      <c r="AI135" s="103"/>
      <c r="AJ135" s="104"/>
      <c r="AK135" s="103"/>
      <c r="AL135" s="104"/>
      <c r="AM135" s="103"/>
      <c r="AN135" s="104"/>
      <c r="AO135" s="103"/>
      <c r="AP135" s="104"/>
      <c r="AQ135" s="168"/>
      <c r="AR135" s="103"/>
      <c r="AS135" s="104"/>
      <c r="AT135" s="103"/>
      <c r="AU135" s="104"/>
      <c r="AV135" s="103"/>
      <c r="AW135" s="104"/>
      <c r="AX135" s="103"/>
      <c r="AY135" s="104"/>
      <c r="AZ135" s="87"/>
    </row>
  </sheetData>
  <sortState ref="A10:AY96">
    <sortCondition ref="G10:G96"/>
    <sortCondition ref="D10:D96"/>
    <sortCondition ref="F10:F96"/>
  </sortState>
  <mergeCells count="25"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</mergeCells>
  <pageMargins left="0.38593749999999999" right="0.7" top="0.75" bottom="0.75" header="0.3" footer="0.3"/>
  <pageSetup paperSize="5" scale="63" fitToHeight="0" orientation="landscape" r:id="rId1"/>
  <rowBreaks count="2" manualBreakCount="2">
    <brk id="56" max="14" man="1"/>
    <brk id="10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121"/>
  <sheetViews>
    <sheetView tabSelected="1" zoomScale="90" zoomScaleNormal="90" workbookViewId="0">
      <pane xSplit="1" ySplit="7" topLeftCell="B8" activePane="bottomRight" state="frozen"/>
      <selection activeCell="F4" sqref="F4"/>
      <selection pane="topRight" activeCell="F4" sqref="F4"/>
      <selection pane="bottomLeft" activeCell="F4" sqref="F4"/>
      <selection pane="bottomRight" activeCell="F4" sqref="F4"/>
    </sheetView>
  </sheetViews>
  <sheetFormatPr defaultRowHeight="12.75"/>
  <cols>
    <col min="1" max="1" width="10.42578125" customWidth="1"/>
    <col min="2" max="2" width="8.42578125" customWidth="1"/>
    <col min="3" max="3" width="12" customWidth="1"/>
    <col min="4" max="4" width="12.42578125" customWidth="1"/>
    <col min="5" max="5" width="46.5703125" customWidth="1"/>
    <col min="6" max="6" width="78.42578125" style="22" bestFit="1" customWidth="1"/>
    <col min="7" max="7" width="30.5703125" customWidth="1"/>
    <col min="8" max="8" width="7.5703125" customWidth="1"/>
    <col min="9" max="9" width="7.7109375" customWidth="1"/>
    <col min="10" max="10" width="7.5703125" customWidth="1"/>
    <col min="11" max="11" width="7.140625" customWidth="1"/>
    <col min="12" max="12" width="7.5703125" customWidth="1"/>
    <col min="13" max="13" width="7.140625" customWidth="1"/>
    <col min="14" max="14" width="7.5703125" customWidth="1"/>
    <col min="15" max="15" width="7.42578125" customWidth="1"/>
    <col min="16" max="16" width="1.5703125" customWidth="1"/>
    <col min="17" max="17" width="7.42578125" customWidth="1"/>
    <col min="18" max="18" width="7.28515625" customWidth="1"/>
    <col min="19" max="19" width="6.5703125" customWidth="1"/>
    <col min="20" max="20" width="6.7109375" customWidth="1"/>
    <col min="21" max="21" width="7" customWidth="1"/>
    <col min="22" max="22" width="6.42578125" customWidth="1"/>
    <col min="23" max="23" width="7.140625" customWidth="1"/>
    <col min="24" max="24" width="7.28515625" customWidth="1"/>
    <col min="25" max="25" width="2" customWidth="1"/>
    <col min="26" max="26" width="7.85546875" customWidth="1"/>
    <col min="27" max="27" width="7.5703125" customWidth="1"/>
    <col min="28" max="28" width="7.85546875" customWidth="1"/>
    <col min="29" max="29" width="6.42578125" customWidth="1"/>
    <col min="30" max="30" width="7" customWidth="1"/>
    <col min="31" max="31" width="6.5703125" customWidth="1"/>
    <col min="32" max="32" width="7.42578125" customWidth="1"/>
    <col min="33" max="33" width="7.5703125" customWidth="1"/>
    <col min="34" max="34" width="1.42578125" customWidth="1"/>
    <col min="35" max="35" width="7.28515625" customWidth="1"/>
    <col min="36" max="36" width="7.7109375" customWidth="1"/>
    <col min="37" max="37" width="7.42578125" customWidth="1"/>
    <col min="38" max="38" width="6.85546875" customWidth="1"/>
    <col min="39" max="39" width="6.42578125" customWidth="1"/>
    <col min="40" max="40" width="6.85546875" customWidth="1"/>
    <col min="41" max="41" width="7.5703125" customWidth="1"/>
    <col min="42" max="42" width="7.28515625" customWidth="1"/>
    <col min="43" max="43" width="1.5703125" customWidth="1"/>
    <col min="44" max="44" width="7.28515625" style="5" customWidth="1"/>
    <col min="45" max="45" width="7.140625" style="5" customWidth="1"/>
    <col min="46" max="46" width="7.42578125" style="5" customWidth="1"/>
    <col min="47" max="47" width="6.85546875" style="5" customWidth="1"/>
    <col min="48" max="48" width="6.42578125" style="5" customWidth="1"/>
    <col min="49" max="49" width="6.85546875" style="5" customWidth="1"/>
    <col min="50" max="50" width="8.28515625" style="5" customWidth="1"/>
    <col min="51" max="51" width="7.28515625" style="5" customWidth="1"/>
  </cols>
  <sheetData>
    <row r="1" spans="1:53">
      <c r="A1" s="7"/>
      <c r="B1" s="7"/>
      <c r="C1" s="7"/>
      <c r="D1" s="7"/>
      <c r="E1" s="7"/>
      <c r="F1" s="21" t="str">
        <f>+'By Source'!F1</f>
        <v>Measures Affecting Revenue and Tax Administration - 2019 Regular Session</v>
      </c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53">
      <c r="A2" s="7"/>
      <c r="B2" s="7"/>
      <c r="C2" s="7"/>
      <c r="D2" s="7"/>
      <c r="E2" s="7"/>
      <c r="F2" s="6" t="s">
        <v>9</v>
      </c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3">
      <c r="A3" s="7"/>
      <c r="B3" s="7"/>
      <c r="C3" s="7"/>
      <c r="D3" s="7"/>
      <c r="E3" s="7"/>
      <c r="F3" s="6" t="s">
        <v>188</v>
      </c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53">
      <c r="A4" s="32">
        <f>+'By Source'!A4</f>
        <v>43658</v>
      </c>
      <c r="B4" s="43"/>
      <c r="C4" s="43"/>
      <c r="D4" s="43"/>
      <c r="E4" s="44"/>
      <c r="F4" s="40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33"/>
      <c r="AA4" s="33"/>
      <c r="AB4" s="33"/>
      <c r="AC4" s="33"/>
      <c r="AD4" s="33"/>
      <c r="AE4" s="33"/>
      <c r="AF4" s="33"/>
      <c r="AG4" s="33"/>
      <c r="AH4" s="33"/>
      <c r="AI4" s="39"/>
      <c r="AJ4" s="33"/>
      <c r="AK4" s="33"/>
      <c r="AL4" s="33"/>
      <c r="AM4" s="33"/>
      <c r="AN4" s="33"/>
      <c r="AO4" s="33"/>
      <c r="AP4" s="33"/>
      <c r="AQ4" s="33"/>
      <c r="AR4" s="43"/>
      <c r="AS4" s="43"/>
      <c r="AT4" s="43"/>
      <c r="AU4" s="43"/>
      <c r="AV4" s="43"/>
      <c r="AW4" s="43"/>
      <c r="AX4" s="43"/>
      <c r="AY4" s="43"/>
    </row>
    <row r="5" spans="1:53" s="28" customFormat="1">
      <c r="A5" s="38"/>
      <c r="B5" s="37"/>
      <c r="C5" s="38"/>
      <c r="D5" s="38"/>
      <c r="E5" s="46"/>
      <c r="F5" s="36"/>
      <c r="G5" s="38"/>
      <c r="H5" s="241" t="str">
        <f>+'Measures '!H5:O5</f>
        <v>FY 19-20</v>
      </c>
      <c r="I5" s="242"/>
      <c r="J5" s="242"/>
      <c r="K5" s="242"/>
      <c r="L5" s="242"/>
      <c r="M5" s="242"/>
      <c r="N5" s="242"/>
      <c r="O5" s="243"/>
      <c r="P5" s="8"/>
      <c r="Q5" s="244" t="str">
        <f>+'Measures '!Q5:X5</f>
        <v>FY 20-21</v>
      </c>
      <c r="R5" s="242"/>
      <c r="S5" s="242"/>
      <c r="T5" s="242"/>
      <c r="U5" s="242"/>
      <c r="V5" s="242"/>
      <c r="W5" s="242"/>
      <c r="X5" s="243"/>
      <c r="Y5" s="172"/>
      <c r="Z5" s="244" t="str">
        <f>+'Measures '!Z5:AG5</f>
        <v>FY 21-22</v>
      </c>
      <c r="AA5" s="242"/>
      <c r="AB5" s="242"/>
      <c r="AC5" s="242"/>
      <c r="AD5" s="242"/>
      <c r="AE5" s="242"/>
      <c r="AF5" s="242"/>
      <c r="AG5" s="243"/>
      <c r="AH5" s="172"/>
      <c r="AI5" s="244" t="str">
        <f>+'Measures '!AI5:AP5</f>
        <v>FY 22-23</v>
      </c>
      <c r="AJ5" s="242"/>
      <c r="AK5" s="242"/>
      <c r="AL5" s="242"/>
      <c r="AM5" s="242"/>
      <c r="AN5" s="242"/>
      <c r="AO5" s="242"/>
      <c r="AP5" s="243"/>
      <c r="AQ5" s="73"/>
      <c r="AR5" s="244" t="str">
        <f>+'Measures '!AR5:AY5</f>
        <v>FY 23-24</v>
      </c>
      <c r="AS5" s="242"/>
      <c r="AT5" s="242"/>
      <c r="AU5" s="242"/>
      <c r="AV5" s="242"/>
      <c r="AW5" s="242"/>
      <c r="AX5" s="242"/>
      <c r="AY5" s="243"/>
    </row>
    <row r="6" spans="1:53" s="30" customFormat="1">
      <c r="A6" s="27" t="s">
        <v>12</v>
      </c>
      <c r="B6" s="45" t="s">
        <v>10</v>
      </c>
      <c r="C6" s="27"/>
      <c r="D6" s="27"/>
      <c r="E6" s="27"/>
      <c r="F6" s="27"/>
      <c r="G6" s="27"/>
      <c r="H6" s="247" t="s">
        <v>3</v>
      </c>
      <c r="I6" s="246"/>
      <c r="J6" s="245" t="s">
        <v>4</v>
      </c>
      <c r="K6" s="246"/>
      <c r="L6" s="245" t="s">
        <v>15</v>
      </c>
      <c r="M6" s="246"/>
      <c r="N6" s="245" t="s">
        <v>5</v>
      </c>
      <c r="O6" s="246"/>
      <c r="P6" s="35"/>
      <c r="Q6" s="247" t="s">
        <v>3</v>
      </c>
      <c r="R6" s="246"/>
      <c r="S6" s="245" t="s">
        <v>4</v>
      </c>
      <c r="T6" s="246"/>
      <c r="U6" s="245" t="s">
        <v>15</v>
      </c>
      <c r="V6" s="246"/>
      <c r="W6" s="245" t="s">
        <v>5</v>
      </c>
      <c r="X6" s="246"/>
      <c r="Y6" s="34"/>
      <c r="Z6" s="245" t="s">
        <v>3</v>
      </c>
      <c r="AA6" s="246"/>
      <c r="AB6" s="245" t="s">
        <v>4</v>
      </c>
      <c r="AC6" s="246"/>
      <c r="AD6" s="245" t="s">
        <v>15</v>
      </c>
      <c r="AE6" s="246"/>
      <c r="AF6" s="245" t="s">
        <v>5</v>
      </c>
      <c r="AG6" s="246"/>
      <c r="AH6" s="34"/>
      <c r="AI6" s="245" t="s">
        <v>3</v>
      </c>
      <c r="AJ6" s="246"/>
      <c r="AK6" s="245" t="s">
        <v>4</v>
      </c>
      <c r="AL6" s="246"/>
      <c r="AM6" s="245" t="s">
        <v>15</v>
      </c>
      <c r="AN6" s="246"/>
      <c r="AO6" s="245" t="s">
        <v>5</v>
      </c>
      <c r="AP6" s="246"/>
      <c r="AQ6" s="31"/>
      <c r="AR6" s="245" t="s">
        <v>3</v>
      </c>
      <c r="AS6" s="246"/>
      <c r="AT6" s="245" t="s">
        <v>4</v>
      </c>
      <c r="AU6" s="246"/>
      <c r="AV6" s="245" t="s">
        <v>15</v>
      </c>
      <c r="AW6" s="246"/>
      <c r="AX6" s="245" t="s">
        <v>16</v>
      </c>
      <c r="AY6" s="246"/>
    </row>
    <row r="7" spans="1:53" s="29" customFormat="1">
      <c r="A7" s="42" t="s">
        <v>13</v>
      </c>
      <c r="B7" s="41" t="s">
        <v>11</v>
      </c>
      <c r="C7" s="42" t="s">
        <v>0</v>
      </c>
      <c r="D7" s="42" t="s">
        <v>6</v>
      </c>
      <c r="E7" s="42" t="s">
        <v>14</v>
      </c>
      <c r="F7" s="42" t="s">
        <v>1</v>
      </c>
      <c r="G7" s="42" t="s">
        <v>7</v>
      </c>
      <c r="H7" s="49" t="s">
        <v>2</v>
      </c>
      <c r="I7" s="47" t="s">
        <v>8</v>
      </c>
      <c r="J7" s="47" t="s">
        <v>2</v>
      </c>
      <c r="K7" s="47" t="s">
        <v>8</v>
      </c>
      <c r="L7" s="47" t="s">
        <v>2</v>
      </c>
      <c r="M7" s="47" t="s">
        <v>8</v>
      </c>
      <c r="N7" s="47" t="s">
        <v>2</v>
      </c>
      <c r="O7" s="47" t="s">
        <v>8</v>
      </c>
      <c r="P7" s="47"/>
      <c r="Q7" s="49" t="s">
        <v>2</v>
      </c>
      <c r="R7" s="47" t="s">
        <v>8</v>
      </c>
      <c r="S7" s="47" t="s">
        <v>2</v>
      </c>
      <c r="T7" s="47" t="s">
        <v>8</v>
      </c>
      <c r="U7" s="47" t="s">
        <v>2</v>
      </c>
      <c r="V7" s="47" t="s">
        <v>8</v>
      </c>
      <c r="W7" s="47" t="s">
        <v>2</v>
      </c>
      <c r="X7" s="47" t="s">
        <v>8</v>
      </c>
      <c r="Y7" s="47"/>
      <c r="Z7" s="47" t="s">
        <v>2</v>
      </c>
      <c r="AA7" s="47" t="s">
        <v>8</v>
      </c>
      <c r="AB7" s="47" t="s">
        <v>2</v>
      </c>
      <c r="AC7" s="47" t="s">
        <v>8</v>
      </c>
      <c r="AD7" s="47" t="s">
        <v>2</v>
      </c>
      <c r="AE7" s="47" t="s">
        <v>8</v>
      </c>
      <c r="AF7" s="47" t="s">
        <v>2</v>
      </c>
      <c r="AG7" s="47" t="s">
        <v>8</v>
      </c>
      <c r="AH7" s="49"/>
      <c r="AI7" s="49" t="s">
        <v>2</v>
      </c>
      <c r="AJ7" s="47" t="s">
        <v>8</v>
      </c>
      <c r="AK7" s="47" t="s">
        <v>2</v>
      </c>
      <c r="AL7" s="47" t="s">
        <v>8</v>
      </c>
      <c r="AM7" s="47" t="s">
        <v>2</v>
      </c>
      <c r="AN7" s="47" t="s">
        <v>8</v>
      </c>
      <c r="AO7" s="47" t="s">
        <v>2</v>
      </c>
      <c r="AP7" s="47" t="s">
        <v>8</v>
      </c>
      <c r="AQ7" s="48"/>
      <c r="AR7" s="47" t="s">
        <v>2</v>
      </c>
      <c r="AS7" s="47" t="s">
        <v>17</v>
      </c>
      <c r="AT7" s="47" t="s">
        <v>2</v>
      </c>
      <c r="AU7" s="47" t="s">
        <v>17</v>
      </c>
      <c r="AV7" s="47" t="s">
        <v>2</v>
      </c>
      <c r="AW7" s="47" t="s">
        <v>17</v>
      </c>
      <c r="AX7" s="47" t="s">
        <v>2</v>
      </c>
      <c r="AY7" s="47" t="s">
        <v>17</v>
      </c>
    </row>
    <row r="8" spans="1:53" s="20" customFormat="1">
      <c r="A8" s="17"/>
      <c r="B8" s="11"/>
      <c r="C8" s="12"/>
      <c r="D8" s="9"/>
      <c r="E8" s="10"/>
      <c r="F8" s="13"/>
      <c r="G8" s="10"/>
      <c r="H8" s="14"/>
      <c r="I8" s="15"/>
      <c r="J8" s="14"/>
      <c r="K8" s="15"/>
      <c r="L8" s="14"/>
      <c r="M8" s="15"/>
      <c r="N8" s="14"/>
      <c r="O8" s="15"/>
      <c r="P8" s="24"/>
      <c r="Q8" s="14"/>
      <c r="R8" s="24"/>
      <c r="S8" s="14"/>
      <c r="T8" s="15"/>
      <c r="U8" s="14"/>
      <c r="V8" s="15"/>
      <c r="W8" s="14"/>
      <c r="X8" s="15"/>
      <c r="Y8" s="25"/>
      <c r="Z8" s="14"/>
      <c r="AA8" s="15"/>
      <c r="AB8" s="14"/>
      <c r="AC8" s="15"/>
      <c r="AD8" s="14"/>
      <c r="AE8" s="15"/>
      <c r="AF8" s="14"/>
      <c r="AG8" s="15"/>
      <c r="AH8" s="25"/>
      <c r="AI8" s="14"/>
      <c r="AJ8" s="15"/>
      <c r="AK8" s="14"/>
      <c r="AL8" s="15"/>
      <c r="AM8" s="14"/>
      <c r="AN8" s="15"/>
      <c r="AO8" s="14"/>
      <c r="AP8" s="15"/>
      <c r="AQ8" s="26"/>
      <c r="AR8" s="14"/>
      <c r="AS8" s="15"/>
      <c r="AT8" s="14"/>
      <c r="AU8" s="24"/>
      <c r="AV8" s="14"/>
      <c r="AW8" s="15"/>
      <c r="AX8" s="14"/>
      <c r="AY8" s="15"/>
    </row>
    <row r="9" spans="1:53" s="108" customFormat="1">
      <c r="A9" s="98"/>
      <c r="B9" s="98"/>
      <c r="C9" s="117"/>
      <c r="D9" s="165"/>
      <c r="E9" s="166"/>
      <c r="F9" s="167"/>
      <c r="G9" s="109"/>
      <c r="H9" s="103"/>
      <c r="I9" s="104"/>
      <c r="J9" s="103"/>
      <c r="K9" s="104"/>
      <c r="L9" s="103"/>
      <c r="M9" s="104"/>
      <c r="N9" s="103"/>
      <c r="O9" s="104"/>
      <c r="P9" s="106"/>
      <c r="Q9" s="103"/>
      <c r="R9" s="106"/>
      <c r="S9" s="103"/>
      <c r="T9" s="104"/>
      <c r="U9" s="103"/>
      <c r="V9" s="104"/>
      <c r="W9" s="103"/>
      <c r="X9" s="104"/>
      <c r="Y9" s="88"/>
      <c r="Z9" s="103"/>
      <c r="AA9" s="104"/>
      <c r="AB9" s="103"/>
      <c r="AC9" s="104"/>
      <c r="AD9" s="103"/>
      <c r="AE9" s="104"/>
      <c r="AF9" s="103"/>
      <c r="AG9" s="104"/>
      <c r="AH9" s="88"/>
      <c r="AI9" s="103"/>
      <c r="AJ9" s="104"/>
      <c r="AK9" s="103"/>
      <c r="AL9" s="104"/>
      <c r="AM9" s="103"/>
      <c r="AN9" s="104"/>
      <c r="AO9" s="103"/>
      <c r="AP9" s="104"/>
      <c r="AQ9" s="88"/>
      <c r="AR9" s="103"/>
      <c r="AS9" s="104"/>
      <c r="AT9" s="103"/>
      <c r="AU9" s="106"/>
      <c r="AV9" s="103"/>
      <c r="AW9" s="104"/>
      <c r="AX9" s="103"/>
      <c r="AY9" s="104"/>
      <c r="AZ9" s="115"/>
      <c r="BA9" s="74"/>
    </row>
    <row r="10" spans="1:53" s="169" customFormat="1">
      <c r="A10" s="98" t="s">
        <v>86</v>
      </c>
      <c r="B10" s="98">
        <v>517</v>
      </c>
      <c r="C10" s="117">
        <v>43628</v>
      </c>
      <c r="D10" s="165">
        <v>337</v>
      </c>
      <c r="E10" s="166" t="s">
        <v>149</v>
      </c>
      <c r="F10" s="167" t="s">
        <v>75</v>
      </c>
      <c r="G10" s="216" t="s">
        <v>52</v>
      </c>
      <c r="H10" s="103">
        <v>2.7</v>
      </c>
      <c r="I10" s="104">
        <v>-2.2999999999999998</v>
      </c>
      <c r="J10" s="103">
        <v>0.3</v>
      </c>
      <c r="K10" s="104">
        <v>1.7</v>
      </c>
      <c r="L10" s="103">
        <v>0</v>
      </c>
      <c r="M10" s="104">
        <v>0.2</v>
      </c>
      <c r="N10" s="103">
        <v>3</v>
      </c>
      <c r="O10" s="104">
        <v>-0.39999999999999986</v>
      </c>
      <c r="P10" s="106"/>
      <c r="Q10" s="103">
        <v>-0.8</v>
      </c>
      <c r="R10" s="106">
        <v>-2.1999999999999997</v>
      </c>
      <c r="S10" s="103">
        <v>0.7</v>
      </c>
      <c r="T10" s="104">
        <v>1.7</v>
      </c>
      <c r="U10" s="103">
        <v>0</v>
      </c>
      <c r="V10" s="104">
        <v>0.2</v>
      </c>
      <c r="W10" s="103">
        <v>-0.10000000000000009</v>
      </c>
      <c r="X10" s="104">
        <v>-0.29999999999999977</v>
      </c>
      <c r="Y10" s="88"/>
      <c r="Z10" s="103">
        <v>-0.8</v>
      </c>
      <c r="AA10" s="104">
        <v>-2.1</v>
      </c>
      <c r="AB10" s="103">
        <v>0.7</v>
      </c>
      <c r="AC10" s="104">
        <v>1.6</v>
      </c>
      <c r="AD10" s="103">
        <v>0</v>
      </c>
      <c r="AE10" s="104">
        <v>0.2</v>
      </c>
      <c r="AF10" s="103">
        <v>-0.10000000000000009</v>
      </c>
      <c r="AG10" s="104">
        <v>-0.3</v>
      </c>
      <c r="AH10" s="88"/>
      <c r="AI10" s="103">
        <v>-1.3</v>
      </c>
      <c r="AJ10" s="104">
        <v>-2.1</v>
      </c>
      <c r="AK10" s="103">
        <v>1.1000000000000001</v>
      </c>
      <c r="AL10" s="104">
        <v>1.6</v>
      </c>
      <c r="AM10" s="103">
        <v>0.1</v>
      </c>
      <c r="AN10" s="104">
        <v>0.2</v>
      </c>
      <c r="AO10" s="103">
        <v>-9.999999999999995E-2</v>
      </c>
      <c r="AP10" s="104">
        <v>-0.3</v>
      </c>
      <c r="AQ10" s="88"/>
      <c r="AR10" s="103">
        <v>-2.1</v>
      </c>
      <c r="AS10" s="104">
        <v>-2.1</v>
      </c>
      <c r="AT10" s="103">
        <v>1.6</v>
      </c>
      <c r="AU10" s="106">
        <v>1.6</v>
      </c>
      <c r="AV10" s="103">
        <v>0.2</v>
      </c>
      <c r="AW10" s="104">
        <v>0.2</v>
      </c>
      <c r="AX10" s="103">
        <v>-0.3</v>
      </c>
      <c r="AY10" s="104">
        <v>-0.3</v>
      </c>
      <c r="AZ10" s="87"/>
    </row>
    <row r="11" spans="1:53" s="108" customFormat="1">
      <c r="A11" s="98" t="s">
        <v>63</v>
      </c>
      <c r="B11" s="98">
        <v>354</v>
      </c>
      <c r="C11" s="117">
        <v>43560</v>
      </c>
      <c r="D11" s="165">
        <v>7123</v>
      </c>
      <c r="E11" s="170" t="s">
        <v>64</v>
      </c>
      <c r="F11" s="167" t="s">
        <v>163</v>
      </c>
      <c r="G11" s="133" t="s">
        <v>52</v>
      </c>
      <c r="H11" s="103">
        <v>0</v>
      </c>
      <c r="I11" s="104">
        <v>-0.1</v>
      </c>
      <c r="J11" s="103">
        <v>0</v>
      </c>
      <c r="K11" s="104">
        <v>0.1</v>
      </c>
      <c r="L11" s="103">
        <v>0</v>
      </c>
      <c r="M11" s="104">
        <v>0</v>
      </c>
      <c r="N11" s="103">
        <v>0</v>
      </c>
      <c r="O11" s="104">
        <v>0</v>
      </c>
      <c r="P11" s="106"/>
      <c r="Q11" s="103">
        <v>-0.1</v>
      </c>
      <c r="R11" s="106">
        <v>-0.1</v>
      </c>
      <c r="S11" s="103">
        <v>0.1</v>
      </c>
      <c r="T11" s="104">
        <v>0.1</v>
      </c>
      <c r="U11" s="103">
        <v>0</v>
      </c>
      <c r="V11" s="104">
        <v>0</v>
      </c>
      <c r="W11" s="103">
        <v>0</v>
      </c>
      <c r="X11" s="104">
        <v>0</v>
      </c>
      <c r="Y11" s="88"/>
      <c r="Z11" s="103">
        <v>-0.1</v>
      </c>
      <c r="AA11" s="104">
        <v>-0.1</v>
      </c>
      <c r="AB11" s="103">
        <v>0.1</v>
      </c>
      <c r="AC11" s="104">
        <v>0.1</v>
      </c>
      <c r="AD11" s="103">
        <v>0</v>
      </c>
      <c r="AE11" s="104">
        <v>0</v>
      </c>
      <c r="AF11" s="103">
        <v>0</v>
      </c>
      <c r="AG11" s="104">
        <v>0</v>
      </c>
      <c r="AH11" s="88"/>
      <c r="AI11" s="103">
        <v>-0.1</v>
      </c>
      <c r="AJ11" s="104">
        <v>-0.1</v>
      </c>
      <c r="AK11" s="103">
        <v>0.1</v>
      </c>
      <c r="AL11" s="104">
        <v>0.1</v>
      </c>
      <c r="AM11" s="103">
        <v>0</v>
      </c>
      <c r="AN11" s="104">
        <v>0</v>
      </c>
      <c r="AO11" s="103">
        <v>0</v>
      </c>
      <c r="AP11" s="104">
        <v>0</v>
      </c>
      <c r="AQ11" s="88"/>
      <c r="AR11" s="103">
        <v>-0.1</v>
      </c>
      <c r="AS11" s="104">
        <v>-0.1</v>
      </c>
      <c r="AT11" s="103">
        <v>0.1</v>
      </c>
      <c r="AU11" s="106">
        <v>0.1</v>
      </c>
      <c r="AV11" s="103">
        <v>0</v>
      </c>
      <c r="AW11" s="104">
        <v>0</v>
      </c>
      <c r="AX11" s="103">
        <v>0</v>
      </c>
      <c r="AY11" s="104">
        <v>0</v>
      </c>
      <c r="AZ11" s="115"/>
      <c r="BA11" s="74"/>
    </row>
    <row r="12" spans="1:53" s="18" customFormat="1">
      <c r="A12" s="98" t="s">
        <v>63</v>
      </c>
      <c r="B12" s="98">
        <v>358</v>
      </c>
      <c r="C12" s="117">
        <v>43560</v>
      </c>
      <c r="D12" s="165">
        <v>7123</v>
      </c>
      <c r="E12" s="170" t="s">
        <v>64</v>
      </c>
      <c r="F12" s="167" t="s">
        <v>164</v>
      </c>
      <c r="G12" s="109" t="s">
        <v>52</v>
      </c>
      <c r="H12" s="103">
        <v>-0.8</v>
      </c>
      <c r="I12" s="104">
        <v>-1.9</v>
      </c>
      <c r="J12" s="103">
        <v>0.7</v>
      </c>
      <c r="K12" s="104">
        <v>1.7</v>
      </c>
      <c r="L12" s="103">
        <v>0</v>
      </c>
      <c r="M12" s="104">
        <v>0</v>
      </c>
      <c r="N12" s="103">
        <f t="shared" ref="N12:O12" si="0">+H12+J12+L12</f>
        <v>-0.10000000000000009</v>
      </c>
      <c r="O12" s="104">
        <f t="shared" si="0"/>
        <v>-0.19999999999999996</v>
      </c>
      <c r="P12" s="106"/>
      <c r="Q12" s="103">
        <v>-1.9</v>
      </c>
      <c r="R12" s="106">
        <v>-1.9</v>
      </c>
      <c r="S12" s="103">
        <v>1.7</v>
      </c>
      <c r="T12" s="104">
        <v>1.7</v>
      </c>
      <c r="U12" s="103">
        <v>0</v>
      </c>
      <c r="V12" s="104">
        <v>0</v>
      </c>
      <c r="W12" s="103">
        <f t="shared" ref="W12:X12" si="1">+Q12+S12+U12</f>
        <v>-0.19999999999999996</v>
      </c>
      <c r="X12" s="104">
        <f t="shared" si="1"/>
        <v>-0.19999999999999996</v>
      </c>
      <c r="Y12" s="88"/>
      <c r="Z12" s="103">
        <v>-1.9</v>
      </c>
      <c r="AA12" s="106">
        <v>-1.9</v>
      </c>
      <c r="AB12" s="103">
        <v>1.7</v>
      </c>
      <c r="AC12" s="104">
        <v>1.7</v>
      </c>
      <c r="AD12" s="103">
        <v>0</v>
      </c>
      <c r="AE12" s="104">
        <v>0</v>
      </c>
      <c r="AF12" s="103">
        <f t="shared" ref="AF12:AG12" si="2">+Z12+AB12+AD12</f>
        <v>-0.19999999999999996</v>
      </c>
      <c r="AG12" s="104">
        <f t="shared" si="2"/>
        <v>-0.19999999999999996</v>
      </c>
      <c r="AH12" s="88"/>
      <c r="AI12" s="103">
        <v>-1.9</v>
      </c>
      <c r="AJ12" s="106">
        <v>-1.9</v>
      </c>
      <c r="AK12" s="103">
        <v>1.7</v>
      </c>
      <c r="AL12" s="104">
        <v>1.7</v>
      </c>
      <c r="AM12" s="103">
        <v>0</v>
      </c>
      <c r="AN12" s="104">
        <v>0</v>
      </c>
      <c r="AO12" s="103">
        <f t="shared" ref="AO12:AP12" si="3">+AI12+AK12+AM12</f>
        <v>-0.19999999999999996</v>
      </c>
      <c r="AP12" s="104">
        <f t="shared" si="3"/>
        <v>-0.19999999999999996</v>
      </c>
      <c r="AQ12" s="88"/>
      <c r="AR12" s="103">
        <v>-1.9</v>
      </c>
      <c r="AS12" s="106">
        <v>-1.9</v>
      </c>
      <c r="AT12" s="103">
        <v>1.7</v>
      </c>
      <c r="AU12" s="104">
        <v>1.7</v>
      </c>
      <c r="AV12" s="103">
        <v>0</v>
      </c>
      <c r="AW12" s="104">
        <v>0</v>
      </c>
      <c r="AX12" s="103">
        <f t="shared" ref="AX12:AY12" si="4">+AR12+AT12+AV12</f>
        <v>-0.19999999999999996</v>
      </c>
      <c r="AY12" s="104">
        <f t="shared" si="4"/>
        <v>-0.19999999999999996</v>
      </c>
      <c r="AZ12" s="87"/>
      <c r="BA12" s="90"/>
    </row>
    <row r="13" spans="1:53" s="108" customFormat="1">
      <c r="A13" s="98"/>
      <c r="B13" s="98"/>
      <c r="C13" s="99"/>
      <c r="D13" s="100"/>
      <c r="E13" s="101"/>
      <c r="F13" s="102"/>
      <c r="G13" s="140" t="s">
        <v>19</v>
      </c>
      <c r="H13" s="141">
        <f t="shared" ref="H13:O13" si="5">+SUM(H10:H12)</f>
        <v>1.9000000000000001</v>
      </c>
      <c r="I13" s="142">
        <f t="shared" si="5"/>
        <v>-4.3</v>
      </c>
      <c r="J13" s="141">
        <f t="shared" si="5"/>
        <v>1</v>
      </c>
      <c r="K13" s="142">
        <f t="shared" si="5"/>
        <v>3.5</v>
      </c>
      <c r="L13" s="141">
        <f t="shared" si="5"/>
        <v>0</v>
      </c>
      <c r="M13" s="142">
        <f t="shared" si="5"/>
        <v>0.2</v>
      </c>
      <c r="N13" s="141">
        <f t="shared" si="5"/>
        <v>2.9</v>
      </c>
      <c r="O13" s="142">
        <f t="shared" si="5"/>
        <v>-0.59999999999999987</v>
      </c>
      <c r="P13" s="143"/>
      <c r="Q13" s="141">
        <f t="shared" ref="Q13:X13" si="6">+SUM(Q10:Q12)</f>
        <v>-2.8</v>
      </c>
      <c r="R13" s="142">
        <f t="shared" si="6"/>
        <v>-4.1999999999999993</v>
      </c>
      <c r="S13" s="141">
        <f t="shared" si="6"/>
        <v>2.5</v>
      </c>
      <c r="T13" s="142">
        <f t="shared" si="6"/>
        <v>3.5</v>
      </c>
      <c r="U13" s="141">
        <f t="shared" si="6"/>
        <v>0</v>
      </c>
      <c r="V13" s="142">
        <f t="shared" si="6"/>
        <v>0.2</v>
      </c>
      <c r="W13" s="141">
        <f t="shared" si="6"/>
        <v>-0.30000000000000004</v>
      </c>
      <c r="X13" s="142">
        <f t="shared" si="6"/>
        <v>-0.49999999999999972</v>
      </c>
      <c r="Y13" s="144"/>
      <c r="Z13" s="141">
        <f t="shared" ref="Z13:AG13" si="7">+SUM(Z10:Z12)</f>
        <v>-2.8</v>
      </c>
      <c r="AA13" s="142">
        <f t="shared" si="7"/>
        <v>-4.0999999999999996</v>
      </c>
      <c r="AB13" s="141">
        <f t="shared" si="7"/>
        <v>2.5</v>
      </c>
      <c r="AC13" s="142">
        <f t="shared" si="7"/>
        <v>3.4000000000000004</v>
      </c>
      <c r="AD13" s="141">
        <f t="shared" si="7"/>
        <v>0</v>
      </c>
      <c r="AE13" s="142">
        <f t="shared" si="7"/>
        <v>0.2</v>
      </c>
      <c r="AF13" s="141">
        <f t="shared" si="7"/>
        <v>-0.30000000000000004</v>
      </c>
      <c r="AG13" s="142">
        <f t="shared" si="7"/>
        <v>-0.49999999999999994</v>
      </c>
      <c r="AH13" s="144"/>
      <c r="AI13" s="141">
        <f t="shared" ref="AI13:AP13" si="8">+SUM(AI10:AI12)</f>
        <v>-3.3</v>
      </c>
      <c r="AJ13" s="142">
        <f t="shared" si="8"/>
        <v>-4.0999999999999996</v>
      </c>
      <c r="AK13" s="141">
        <f t="shared" si="8"/>
        <v>2.9000000000000004</v>
      </c>
      <c r="AL13" s="142">
        <f t="shared" si="8"/>
        <v>3.4000000000000004</v>
      </c>
      <c r="AM13" s="141">
        <f t="shared" si="8"/>
        <v>0.1</v>
      </c>
      <c r="AN13" s="142">
        <f t="shared" si="8"/>
        <v>0.2</v>
      </c>
      <c r="AO13" s="141">
        <f t="shared" si="8"/>
        <v>-0.29999999999999993</v>
      </c>
      <c r="AP13" s="142">
        <f t="shared" si="8"/>
        <v>-0.49999999999999994</v>
      </c>
      <c r="AQ13" s="145"/>
      <c r="AR13" s="141">
        <f t="shared" ref="AR13:AY13" si="9">+SUM(AR10:AR12)</f>
        <v>-4.0999999999999996</v>
      </c>
      <c r="AS13" s="142">
        <f t="shared" si="9"/>
        <v>-4.0999999999999996</v>
      </c>
      <c r="AT13" s="141">
        <f t="shared" si="9"/>
        <v>3.4000000000000004</v>
      </c>
      <c r="AU13" s="142">
        <f t="shared" si="9"/>
        <v>3.4000000000000004</v>
      </c>
      <c r="AV13" s="141">
        <f t="shared" si="9"/>
        <v>0.2</v>
      </c>
      <c r="AW13" s="142">
        <f t="shared" si="9"/>
        <v>0.2</v>
      </c>
      <c r="AX13" s="141">
        <f t="shared" si="9"/>
        <v>-0.49999999999999994</v>
      </c>
      <c r="AY13" s="142">
        <f t="shared" si="9"/>
        <v>-0.49999999999999994</v>
      </c>
      <c r="AZ13" s="115"/>
      <c r="BA13" s="74"/>
    </row>
    <row r="14" spans="1:53" s="108" customFormat="1">
      <c r="A14" s="98"/>
      <c r="B14" s="98"/>
      <c r="C14" s="117"/>
      <c r="D14" s="165"/>
      <c r="E14" s="170"/>
      <c r="F14" s="167"/>
      <c r="G14" s="109"/>
      <c r="H14" s="103"/>
      <c r="I14" s="104"/>
      <c r="J14" s="103"/>
      <c r="K14" s="104"/>
      <c r="L14" s="103"/>
      <c r="M14" s="104"/>
      <c r="N14" s="103"/>
      <c r="O14" s="104"/>
      <c r="P14" s="106"/>
      <c r="Q14" s="103"/>
      <c r="R14" s="106"/>
      <c r="S14" s="103"/>
      <c r="T14" s="104"/>
      <c r="U14" s="103"/>
      <c r="V14" s="104"/>
      <c r="W14" s="103"/>
      <c r="X14" s="104"/>
      <c r="Y14" s="88"/>
      <c r="Z14" s="103"/>
      <c r="AA14" s="104"/>
      <c r="AB14" s="103"/>
      <c r="AC14" s="104"/>
      <c r="AD14" s="103"/>
      <c r="AE14" s="104"/>
      <c r="AF14" s="103"/>
      <c r="AG14" s="104"/>
      <c r="AH14" s="88"/>
      <c r="AI14" s="103"/>
      <c r="AJ14" s="104"/>
      <c r="AK14" s="103"/>
      <c r="AL14" s="104"/>
      <c r="AM14" s="103"/>
      <c r="AN14" s="104"/>
      <c r="AO14" s="103"/>
      <c r="AP14" s="104"/>
      <c r="AQ14" s="88"/>
      <c r="AR14" s="103"/>
      <c r="AS14" s="104"/>
      <c r="AT14" s="103"/>
      <c r="AU14" s="106"/>
      <c r="AV14" s="103"/>
      <c r="AW14" s="104"/>
      <c r="AX14" s="103"/>
      <c r="AY14" s="104"/>
      <c r="AZ14" s="115"/>
      <c r="BA14" s="74"/>
    </row>
    <row r="15" spans="1:53" s="108" customFormat="1">
      <c r="A15" s="98"/>
      <c r="B15" s="98"/>
      <c r="C15" s="117"/>
      <c r="D15" s="100"/>
      <c r="E15" s="23"/>
      <c r="F15" s="102"/>
      <c r="G15" s="140"/>
      <c r="H15" s="141"/>
      <c r="I15" s="142"/>
      <c r="J15" s="141"/>
      <c r="K15" s="142"/>
      <c r="L15" s="141"/>
      <c r="M15" s="142"/>
      <c r="N15" s="141"/>
      <c r="O15" s="142"/>
      <c r="P15" s="143"/>
      <c r="Q15" s="141"/>
      <c r="R15" s="143"/>
      <c r="S15" s="141"/>
      <c r="T15" s="142"/>
      <c r="U15" s="141"/>
      <c r="V15" s="142"/>
      <c r="W15" s="141"/>
      <c r="X15" s="142"/>
      <c r="Y15" s="144"/>
      <c r="Z15" s="141"/>
      <c r="AA15" s="142"/>
      <c r="AB15" s="141"/>
      <c r="AC15" s="142"/>
      <c r="AD15" s="141"/>
      <c r="AE15" s="142"/>
      <c r="AF15" s="141"/>
      <c r="AG15" s="142"/>
      <c r="AH15" s="144"/>
      <c r="AI15" s="141"/>
      <c r="AJ15" s="142"/>
      <c r="AK15" s="141"/>
      <c r="AL15" s="142"/>
      <c r="AM15" s="141"/>
      <c r="AN15" s="142"/>
      <c r="AO15" s="141"/>
      <c r="AP15" s="142"/>
      <c r="AQ15" s="145"/>
      <c r="AR15" s="141"/>
      <c r="AS15" s="142"/>
      <c r="AT15" s="141"/>
      <c r="AU15" s="143"/>
      <c r="AV15" s="141"/>
      <c r="AW15" s="142"/>
      <c r="AX15" s="141"/>
      <c r="AY15" s="142"/>
      <c r="AZ15" s="115"/>
      <c r="BA15" s="74"/>
    </row>
    <row r="16" spans="1:53" s="108" customFormat="1" ht="25.5">
      <c r="A16" s="98" t="s">
        <v>179</v>
      </c>
      <c r="B16" s="98">
        <v>459</v>
      </c>
      <c r="C16" s="117">
        <v>43574</v>
      </c>
      <c r="D16" s="165">
        <v>7127</v>
      </c>
      <c r="E16" s="170" t="s">
        <v>54</v>
      </c>
      <c r="F16" s="167" t="s">
        <v>182</v>
      </c>
      <c r="G16" s="133" t="s">
        <v>54</v>
      </c>
      <c r="H16" s="103" t="s">
        <v>28</v>
      </c>
      <c r="I16" s="104" t="s">
        <v>28</v>
      </c>
      <c r="J16" s="103">
        <v>0</v>
      </c>
      <c r="K16" s="104">
        <v>0</v>
      </c>
      <c r="L16" s="103">
        <v>0</v>
      </c>
      <c r="M16" s="104">
        <v>0</v>
      </c>
      <c r="N16" s="103" t="s">
        <v>28</v>
      </c>
      <c r="O16" s="104" t="s">
        <v>28</v>
      </c>
      <c r="P16" s="106"/>
      <c r="Q16" s="103" t="s">
        <v>28</v>
      </c>
      <c r="R16" s="106" t="s">
        <v>28</v>
      </c>
      <c r="S16" s="103">
        <v>0</v>
      </c>
      <c r="T16" s="104">
        <v>0</v>
      </c>
      <c r="U16" s="103">
        <v>0</v>
      </c>
      <c r="V16" s="104">
        <v>0</v>
      </c>
      <c r="W16" s="103" t="s">
        <v>28</v>
      </c>
      <c r="X16" s="104" t="s">
        <v>28</v>
      </c>
      <c r="Y16" s="88"/>
      <c r="Z16" s="103" t="s">
        <v>28</v>
      </c>
      <c r="AA16" s="104" t="s">
        <v>28</v>
      </c>
      <c r="AB16" s="103">
        <v>0</v>
      </c>
      <c r="AC16" s="104">
        <v>0</v>
      </c>
      <c r="AD16" s="103">
        <v>0</v>
      </c>
      <c r="AE16" s="104">
        <v>0</v>
      </c>
      <c r="AF16" s="103" t="s">
        <v>28</v>
      </c>
      <c r="AG16" s="104" t="s">
        <v>28</v>
      </c>
      <c r="AH16" s="88"/>
      <c r="AI16" s="103" t="s">
        <v>28</v>
      </c>
      <c r="AJ16" s="104" t="s">
        <v>28</v>
      </c>
      <c r="AK16" s="103">
        <v>0</v>
      </c>
      <c r="AL16" s="104">
        <v>0</v>
      </c>
      <c r="AM16" s="103">
        <v>0</v>
      </c>
      <c r="AN16" s="104">
        <v>0</v>
      </c>
      <c r="AO16" s="103" t="s">
        <v>28</v>
      </c>
      <c r="AP16" s="104" t="s">
        <v>28</v>
      </c>
      <c r="AQ16" s="168"/>
      <c r="AR16" s="103" t="s">
        <v>28</v>
      </c>
      <c r="AS16" s="104" t="s">
        <v>28</v>
      </c>
      <c r="AT16" s="103">
        <v>0</v>
      </c>
      <c r="AU16" s="106">
        <v>0</v>
      </c>
      <c r="AV16" s="103">
        <v>0</v>
      </c>
      <c r="AW16" s="104">
        <v>0</v>
      </c>
      <c r="AX16" s="103" t="s">
        <v>28</v>
      </c>
      <c r="AY16" s="104" t="s">
        <v>28</v>
      </c>
      <c r="AZ16" s="115"/>
      <c r="BA16" s="74"/>
    </row>
    <row r="17" spans="1:53" s="132" customFormat="1">
      <c r="A17" s="98" t="s">
        <v>135</v>
      </c>
      <c r="B17" s="98">
        <v>81</v>
      </c>
      <c r="C17" s="117">
        <v>43511</v>
      </c>
      <c r="D17" s="165">
        <v>673</v>
      </c>
      <c r="E17" s="170" t="s">
        <v>134</v>
      </c>
      <c r="F17" s="167" t="s">
        <v>60</v>
      </c>
      <c r="G17" s="216" t="s">
        <v>54</v>
      </c>
      <c r="H17" s="103">
        <v>0</v>
      </c>
      <c r="I17" s="104" t="s">
        <v>24</v>
      </c>
      <c r="J17" s="103">
        <v>0</v>
      </c>
      <c r="K17" s="104" t="s">
        <v>24</v>
      </c>
      <c r="L17" s="103">
        <v>0</v>
      </c>
      <c r="M17" s="104">
        <v>0</v>
      </c>
      <c r="N17" s="103">
        <v>0</v>
      </c>
      <c r="O17" s="104" t="s">
        <v>24</v>
      </c>
      <c r="P17" s="106"/>
      <c r="Q17" s="103">
        <v>0</v>
      </c>
      <c r="R17" s="106" t="s">
        <v>24</v>
      </c>
      <c r="S17" s="103">
        <v>0</v>
      </c>
      <c r="T17" s="104" t="s">
        <v>24</v>
      </c>
      <c r="U17" s="103">
        <v>0</v>
      </c>
      <c r="V17" s="104">
        <v>0</v>
      </c>
      <c r="W17" s="103">
        <v>0</v>
      </c>
      <c r="X17" s="104" t="s">
        <v>24</v>
      </c>
      <c r="Y17" s="88"/>
      <c r="Z17" s="103" t="s">
        <v>24</v>
      </c>
      <c r="AA17" s="104" t="s">
        <v>24</v>
      </c>
      <c r="AB17" s="103" t="s">
        <v>24</v>
      </c>
      <c r="AC17" s="104" t="s">
        <v>24</v>
      </c>
      <c r="AD17" s="103">
        <v>0</v>
      </c>
      <c r="AE17" s="104">
        <v>0</v>
      </c>
      <c r="AF17" s="103" t="s">
        <v>24</v>
      </c>
      <c r="AG17" s="104" t="s">
        <v>24</v>
      </c>
      <c r="AH17" s="88"/>
      <c r="AI17" s="103" t="s">
        <v>24</v>
      </c>
      <c r="AJ17" s="104" t="s">
        <v>24</v>
      </c>
      <c r="AK17" s="103" t="s">
        <v>24</v>
      </c>
      <c r="AL17" s="104" t="s">
        <v>24</v>
      </c>
      <c r="AM17" s="103">
        <v>0</v>
      </c>
      <c r="AN17" s="104">
        <v>0</v>
      </c>
      <c r="AO17" s="103" t="s">
        <v>24</v>
      </c>
      <c r="AP17" s="104" t="s">
        <v>24</v>
      </c>
      <c r="AQ17" s="88"/>
      <c r="AR17" s="103" t="s">
        <v>24</v>
      </c>
      <c r="AS17" s="104" t="s">
        <v>24</v>
      </c>
      <c r="AT17" s="103" t="s">
        <v>24</v>
      </c>
      <c r="AU17" s="106" t="s">
        <v>24</v>
      </c>
      <c r="AV17" s="103">
        <v>0</v>
      </c>
      <c r="AW17" s="104">
        <v>0</v>
      </c>
      <c r="AX17" s="103" t="s">
        <v>24</v>
      </c>
      <c r="AY17" s="104" t="s">
        <v>24</v>
      </c>
      <c r="AZ17" s="115"/>
      <c r="BA17" s="147"/>
    </row>
    <row r="18" spans="1:53" s="131" customFormat="1">
      <c r="A18" s="98"/>
      <c r="B18" s="98"/>
      <c r="C18" s="99"/>
      <c r="D18" s="100"/>
      <c r="E18" s="101"/>
      <c r="F18" s="102"/>
      <c r="G18" s="140" t="s">
        <v>19</v>
      </c>
      <c r="H18" s="141">
        <f>+SUM(H16:H17)</f>
        <v>0</v>
      </c>
      <c r="I18" s="142">
        <f t="shared" ref="I18:O18" si="10">+SUM(I16:I17)</f>
        <v>0</v>
      </c>
      <c r="J18" s="141">
        <f t="shared" si="10"/>
        <v>0</v>
      </c>
      <c r="K18" s="142">
        <f t="shared" si="10"/>
        <v>0</v>
      </c>
      <c r="L18" s="141">
        <f t="shared" si="10"/>
        <v>0</v>
      </c>
      <c r="M18" s="142">
        <f t="shared" si="10"/>
        <v>0</v>
      </c>
      <c r="N18" s="141">
        <f t="shared" si="10"/>
        <v>0</v>
      </c>
      <c r="O18" s="142">
        <f t="shared" si="10"/>
        <v>0</v>
      </c>
      <c r="P18" s="143"/>
      <c r="Q18" s="141">
        <f>+SUM(Q16:Q17)</f>
        <v>0</v>
      </c>
      <c r="R18" s="142">
        <f t="shared" ref="R18:X18" si="11">+SUM(R16:R17)</f>
        <v>0</v>
      </c>
      <c r="S18" s="141">
        <f t="shared" si="11"/>
        <v>0</v>
      </c>
      <c r="T18" s="142">
        <f t="shared" si="11"/>
        <v>0</v>
      </c>
      <c r="U18" s="141">
        <f t="shared" si="11"/>
        <v>0</v>
      </c>
      <c r="V18" s="142">
        <f t="shared" si="11"/>
        <v>0</v>
      </c>
      <c r="W18" s="141">
        <f t="shared" si="11"/>
        <v>0</v>
      </c>
      <c r="X18" s="142">
        <f t="shared" si="11"/>
        <v>0</v>
      </c>
      <c r="Y18" s="144"/>
      <c r="Z18" s="141">
        <f>+SUM(Z16:Z17)</f>
        <v>0</v>
      </c>
      <c r="AA18" s="142">
        <f t="shared" ref="AA18:AG18" si="12">+SUM(AA16:AA17)</f>
        <v>0</v>
      </c>
      <c r="AB18" s="141">
        <f t="shared" si="12"/>
        <v>0</v>
      </c>
      <c r="AC18" s="142">
        <f t="shared" si="12"/>
        <v>0</v>
      </c>
      <c r="AD18" s="141">
        <f t="shared" si="12"/>
        <v>0</v>
      </c>
      <c r="AE18" s="142">
        <f t="shared" si="12"/>
        <v>0</v>
      </c>
      <c r="AF18" s="141">
        <f t="shared" si="12"/>
        <v>0</v>
      </c>
      <c r="AG18" s="142">
        <f t="shared" si="12"/>
        <v>0</v>
      </c>
      <c r="AH18" s="144"/>
      <c r="AI18" s="141">
        <f>+SUM(AI16:AI17)</f>
        <v>0</v>
      </c>
      <c r="AJ18" s="142">
        <f t="shared" ref="AJ18:AP18" si="13">+SUM(AJ16:AJ17)</f>
        <v>0</v>
      </c>
      <c r="AK18" s="141">
        <f t="shared" si="13"/>
        <v>0</v>
      </c>
      <c r="AL18" s="142">
        <f t="shared" si="13"/>
        <v>0</v>
      </c>
      <c r="AM18" s="141">
        <f t="shared" si="13"/>
        <v>0</v>
      </c>
      <c r="AN18" s="142">
        <f t="shared" si="13"/>
        <v>0</v>
      </c>
      <c r="AO18" s="141">
        <f t="shared" si="13"/>
        <v>0</v>
      </c>
      <c r="AP18" s="142">
        <f t="shared" si="13"/>
        <v>0</v>
      </c>
      <c r="AQ18" s="145"/>
      <c r="AR18" s="141">
        <f>+SUM(AR16:AR17)</f>
        <v>0</v>
      </c>
      <c r="AS18" s="142">
        <f t="shared" ref="AS18:AY18" si="14">+SUM(AS16:AS17)</f>
        <v>0</v>
      </c>
      <c r="AT18" s="141">
        <f t="shared" si="14"/>
        <v>0</v>
      </c>
      <c r="AU18" s="142">
        <f t="shared" si="14"/>
        <v>0</v>
      </c>
      <c r="AV18" s="141">
        <f t="shared" si="14"/>
        <v>0</v>
      </c>
      <c r="AW18" s="142">
        <f t="shared" si="14"/>
        <v>0</v>
      </c>
      <c r="AX18" s="141">
        <f t="shared" si="14"/>
        <v>0</v>
      </c>
      <c r="AY18" s="142">
        <f t="shared" si="14"/>
        <v>0</v>
      </c>
      <c r="AZ18" s="115"/>
      <c r="BA18" s="74"/>
    </row>
    <row r="19" spans="1:53" s="108" customFormat="1">
      <c r="A19" s="98"/>
      <c r="B19" s="98"/>
      <c r="C19" s="117"/>
      <c r="D19" s="165"/>
      <c r="E19" s="170"/>
      <c r="F19" s="167"/>
      <c r="G19" s="133"/>
      <c r="H19" s="103"/>
      <c r="I19" s="104"/>
      <c r="J19" s="103"/>
      <c r="K19" s="104"/>
      <c r="L19" s="103"/>
      <c r="M19" s="104"/>
      <c r="N19" s="103"/>
      <c r="O19" s="104"/>
      <c r="P19" s="106"/>
      <c r="Q19" s="103"/>
      <c r="R19" s="106"/>
      <c r="S19" s="103"/>
      <c r="T19" s="104"/>
      <c r="U19" s="103"/>
      <c r="V19" s="104"/>
      <c r="W19" s="103"/>
      <c r="X19" s="104"/>
      <c r="Y19" s="88"/>
      <c r="Z19" s="103"/>
      <c r="AA19" s="104"/>
      <c r="AB19" s="103"/>
      <c r="AC19" s="104"/>
      <c r="AD19" s="103"/>
      <c r="AE19" s="104"/>
      <c r="AF19" s="103"/>
      <c r="AG19" s="104"/>
      <c r="AH19" s="88"/>
      <c r="AI19" s="103"/>
      <c r="AJ19" s="104"/>
      <c r="AK19" s="103"/>
      <c r="AL19" s="104"/>
      <c r="AM19" s="103"/>
      <c r="AN19" s="104"/>
      <c r="AO19" s="103"/>
      <c r="AP19" s="104"/>
      <c r="AQ19" s="168"/>
      <c r="AR19" s="103"/>
      <c r="AS19" s="104"/>
      <c r="AT19" s="103"/>
      <c r="AU19" s="106"/>
      <c r="AV19" s="103"/>
      <c r="AW19" s="104"/>
      <c r="AX19" s="103"/>
      <c r="AY19" s="104"/>
      <c r="AZ19" s="115"/>
      <c r="BA19" s="74"/>
    </row>
    <row r="20" spans="1:53" s="169" customFormat="1">
      <c r="A20" s="98" t="s">
        <v>86</v>
      </c>
      <c r="B20" s="98">
        <v>517</v>
      </c>
      <c r="C20" s="117">
        <v>43628</v>
      </c>
      <c r="D20" s="165">
        <v>337</v>
      </c>
      <c r="E20" s="166" t="s">
        <v>149</v>
      </c>
      <c r="F20" s="167" t="s">
        <v>75</v>
      </c>
      <c r="G20" s="134" t="s">
        <v>167</v>
      </c>
      <c r="H20" s="103">
        <v>2.4000000000000021E-2</v>
      </c>
      <c r="I20" s="104">
        <v>0.2</v>
      </c>
      <c r="J20" s="103">
        <v>0</v>
      </c>
      <c r="K20" s="104">
        <v>0</v>
      </c>
      <c r="L20" s="103">
        <v>0</v>
      </c>
      <c r="M20" s="104">
        <v>0</v>
      </c>
      <c r="N20" s="103">
        <v>0</v>
      </c>
      <c r="O20" s="104">
        <v>0.2</v>
      </c>
      <c r="P20" s="106"/>
      <c r="Q20" s="103">
        <v>0.1</v>
      </c>
      <c r="R20" s="106">
        <v>0.1</v>
      </c>
      <c r="S20" s="103">
        <v>0</v>
      </c>
      <c r="T20" s="104">
        <v>0</v>
      </c>
      <c r="U20" s="103">
        <v>0</v>
      </c>
      <c r="V20" s="104">
        <v>0</v>
      </c>
      <c r="W20" s="103">
        <v>0.1</v>
      </c>
      <c r="X20" s="104">
        <v>0.1</v>
      </c>
      <c r="Y20" s="88"/>
      <c r="Z20" s="103">
        <v>0.1</v>
      </c>
      <c r="AA20" s="106">
        <v>0.1</v>
      </c>
      <c r="AB20" s="103">
        <v>0</v>
      </c>
      <c r="AC20" s="104">
        <v>0</v>
      </c>
      <c r="AD20" s="103">
        <v>0</v>
      </c>
      <c r="AE20" s="104">
        <v>0</v>
      </c>
      <c r="AF20" s="103">
        <v>0.1</v>
      </c>
      <c r="AG20" s="104">
        <v>0.1</v>
      </c>
      <c r="AH20" s="88"/>
      <c r="AI20" s="103">
        <v>0.1</v>
      </c>
      <c r="AJ20" s="106">
        <v>0.1</v>
      </c>
      <c r="AK20" s="103">
        <v>0</v>
      </c>
      <c r="AL20" s="104">
        <v>0</v>
      </c>
      <c r="AM20" s="103">
        <v>0</v>
      </c>
      <c r="AN20" s="104">
        <v>0</v>
      </c>
      <c r="AO20" s="103">
        <v>0.1</v>
      </c>
      <c r="AP20" s="104">
        <v>0.1</v>
      </c>
      <c r="AQ20" s="88"/>
      <c r="AR20" s="103">
        <v>0.1</v>
      </c>
      <c r="AS20" s="106">
        <v>0.1</v>
      </c>
      <c r="AT20" s="103">
        <v>0</v>
      </c>
      <c r="AU20" s="104">
        <v>0</v>
      </c>
      <c r="AV20" s="103">
        <v>0</v>
      </c>
      <c r="AW20" s="104">
        <v>0</v>
      </c>
      <c r="AX20" s="103">
        <v>0.1</v>
      </c>
      <c r="AY20" s="104">
        <v>0.1</v>
      </c>
      <c r="AZ20" s="87"/>
    </row>
    <row r="21" spans="1:53" s="108" customFormat="1">
      <c r="A21" s="98" t="s">
        <v>89</v>
      </c>
      <c r="B21" s="98">
        <v>548</v>
      </c>
      <c r="C21" s="117">
        <v>43628</v>
      </c>
      <c r="D21" s="165">
        <v>827</v>
      </c>
      <c r="E21" s="170" t="s">
        <v>152</v>
      </c>
      <c r="F21" s="167" t="s">
        <v>76</v>
      </c>
      <c r="G21" s="134" t="s">
        <v>167</v>
      </c>
      <c r="H21" s="103" t="s">
        <v>22</v>
      </c>
      <c r="I21" s="104" t="s">
        <v>22</v>
      </c>
      <c r="J21" s="103">
        <v>0</v>
      </c>
      <c r="K21" s="104">
        <v>0</v>
      </c>
      <c r="L21" s="103">
        <v>0</v>
      </c>
      <c r="M21" s="104">
        <v>0</v>
      </c>
      <c r="N21" s="103" t="s">
        <v>22</v>
      </c>
      <c r="O21" s="104" t="s">
        <v>22</v>
      </c>
      <c r="P21" s="106"/>
      <c r="Q21" s="103">
        <v>-0.1</v>
      </c>
      <c r="R21" s="106" t="s">
        <v>22</v>
      </c>
      <c r="S21" s="103">
        <v>0</v>
      </c>
      <c r="T21" s="104">
        <v>0</v>
      </c>
      <c r="U21" s="103">
        <v>0</v>
      </c>
      <c r="V21" s="104">
        <v>0</v>
      </c>
      <c r="W21" s="103">
        <v>-0.1</v>
      </c>
      <c r="X21" s="104" t="s">
        <v>22</v>
      </c>
      <c r="Y21" s="88"/>
      <c r="Z21" s="103" t="s">
        <v>22</v>
      </c>
      <c r="AA21" s="104" t="s">
        <v>22</v>
      </c>
      <c r="AB21" s="103">
        <v>0</v>
      </c>
      <c r="AC21" s="104">
        <v>0</v>
      </c>
      <c r="AD21" s="103">
        <v>0</v>
      </c>
      <c r="AE21" s="104">
        <v>0</v>
      </c>
      <c r="AF21" s="103" t="s">
        <v>22</v>
      </c>
      <c r="AG21" s="104" t="s">
        <v>22</v>
      </c>
      <c r="AH21" s="88"/>
      <c r="AI21" s="103">
        <v>-0.1</v>
      </c>
      <c r="AJ21" s="104" t="s">
        <v>22</v>
      </c>
      <c r="AK21" s="103">
        <v>0</v>
      </c>
      <c r="AL21" s="104">
        <v>0</v>
      </c>
      <c r="AM21" s="103">
        <v>0</v>
      </c>
      <c r="AN21" s="104">
        <v>0</v>
      </c>
      <c r="AO21" s="103">
        <v>-0.1</v>
      </c>
      <c r="AP21" s="104" t="s">
        <v>22</v>
      </c>
      <c r="AQ21" s="88"/>
      <c r="AR21" s="103" t="s">
        <v>22</v>
      </c>
      <c r="AS21" s="104" t="s">
        <v>22</v>
      </c>
      <c r="AT21" s="103">
        <v>0</v>
      </c>
      <c r="AU21" s="106">
        <v>0</v>
      </c>
      <c r="AV21" s="103">
        <v>0</v>
      </c>
      <c r="AW21" s="104">
        <v>0</v>
      </c>
      <c r="AX21" s="103" t="s">
        <v>22</v>
      </c>
      <c r="AY21" s="104" t="s">
        <v>22</v>
      </c>
      <c r="AZ21" s="115"/>
      <c r="BA21" s="74"/>
    </row>
    <row r="22" spans="1:53" s="131" customFormat="1" ht="25.5">
      <c r="A22" s="98" t="s">
        <v>169</v>
      </c>
      <c r="B22" s="98">
        <v>509</v>
      </c>
      <c r="C22" s="117">
        <v>43621</v>
      </c>
      <c r="D22" s="165">
        <v>2502</v>
      </c>
      <c r="E22" s="166" t="s">
        <v>156</v>
      </c>
      <c r="F22" s="167" t="s">
        <v>108</v>
      </c>
      <c r="G22" s="134" t="s">
        <v>167</v>
      </c>
      <c r="H22" s="103">
        <v>0</v>
      </c>
      <c r="I22" s="104">
        <v>0</v>
      </c>
      <c r="J22" s="103">
        <v>0</v>
      </c>
      <c r="K22" s="104">
        <v>0</v>
      </c>
      <c r="L22" s="103">
        <v>0</v>
      </c>
      <c r="M22" s="104">
        <v>0</v>
      </c>
      <c r="N22" s="103">
        <v>0</v>
      </c>
      <c r="O22" s="104">
        <v>0</v>
      </c>
      <c r="P22" s="106"/>
      <c r="Q22" s="103">
        <v>-0.5</v>
      </c>
      <c r="R22" s="106">
        <v>0</v>
      </c>
      <c r="S22" s="103">
        <v>0</v>
      </c>
      <c r="T22" s="104">
        <v>0</v>
      </c>
      <c r="U22" s="103">
        <v>0</v>
      </c>
      <c r="V22" s="104">
        <v>0</v>
      </c>
      <c r="W22" s="103">
        <v>-0.5</v>
      </c>
      <c r="X22" s="104">
        <v>0</v>
      </c>
      <c r="Y22" s="88"/>
      <c r="Z22" s="103">
        <v>0</v>
      </c>
      <c r="AA22" s="104">
        <v>0</v>
      </c>
      <c r="AB22" s="103">
        <v>0</v>
      </c>
      <c r="AC22" s="104">
        <v>0</v>
      </c>
      <c r="AD22" s="103">
        <v>0</v>
      </c>
      <c r="AE22" s="104">
        <v>0</v>
      </c>
      <c r="AF22" s="103">
        <v>0</v>
      </c>
      <c r="AG22" s="104">
        <v>0</v>
      </c>
      <c r="AH22" s="88"/>
      <c r="AI22" s="103">
        <v>0</v>
      </c>
      <c r="AJ22" s="104">
        <v>0</v>
      </c>
      <c r="AK22" s="103">
        <v>0</v>
      </c>
      <c r="AL22" s="104">
        <v>0</v>
      </c>
      <c r="AM22" s="103">
        <v>0</v>
      </c>
      <c r="AN22" s="104">
        <v>0</v>
      </c>
      <c r="AO22" s="103">
        <v>0</v>
      </c>
      <c r="AP22" s="104">
        <v>0</v>
      </c>
      <c r="AQ22" s="88"/>
      <c r="AR22" s="103">
        <v>0</v>
      </c>
      <c r="AS22" s="104">
        <v>0</v>
      </c>
      <c r="AT22" s="103">
        <v>0</v>
      </c>
      <c r="AU22" s="106">
        <v>0</v>
      </c>
      <c r="AV22" s="103">
        <v>0</v>
      </c>
      <c r="AW22" s="104">
        <v>0</v>
      </c>
      <c r="AX22" s="103">
        <v>0</v>
      </c>
      <c r="AY22" s="104">
        <v>0</v>
      </c>
      <c r="AZ22" s="115"/>
      <c r="BA22" s="74"/>
    </row>
    <row r="23" spans="1:53" s="90" customFormat="1">
      <c r="A23" s="98" t="s">
        <v>63</v>
      </c>
      <c r="B23" s="98">
        <v>358</v>
      </c>
      <c r="C23" s="117">
        <v>43560</v>
      </c>
      <c r="D23" s="165">
        <v>7123</v>
      </c>
      <c r="E23" s="170" t="s">
        <v>64</v>
      </c>
      <c r="F23" s="167" t="s">
        <v>164</v>
      </c>
      <c r="G23" s="134" t="s">
        <v>167</v>
      </c>
      <c r="H23" s="103">
        <v>0.1</v>
      </c>
      <c r="I23" s="104">
        <v>0.2</v>
      </c>
      <c r="J23" s="103">
        <v>0</v>
      </c>
      <c r="K23" s="104">
        <v>0</v>
      </c>
      <c r="L23" s="103">
        <v>0</v>
      </c>
      <c r="M23" s="104">
        <v>0</v>
      </c>
      <c r="N23" s="103">
        <v>0.1</v>
      </c>
      <c r="O23" s="104">
        <v>0.2</v>
      </c>
      <c r="P23" s="106"/>
      <c r="Q23" s="103">
        <v>0.2</v>
      </c>
      <c r="R23" s="106">
        <v>0.2</v>
      </c>
      <c r="S23" s="103">
        <v>0</v>
      </c>
      <c r="T23" s="104">
        <v>0</v>
      </c>
      <c r="U23" s="103">
        <v>0</v>
      </c>
      <c r="V23" s="104">
        <v>0</v>
      </c>
      <c r="W23" s="103">
        <v>0.2</v>
      </c>
      <c r="X23" s="104">
        <v>0.2</v>
      </c>
      <c r="Y23" s="88"/>
      <c r="Z23" s="103">
        <v>0.2</v>
      </c>
      <c r="AA23" s="104">
        <v>0.2</v>
      </c>
      <c r="AB23" s="103">
        <v>0</v>
      </c>
      <c r="AC23" s="104">
        <v>0</v>
      </c>
      <c r="AD23" s="103">
        <v>0</v>
      </c>
      <c r="AE23" s="104">
        <v>0</v>
      </c>
      <c r="AF23" s="103">
        <v>0.2</v>
      </c>
      <c r="AG23" s="104">
        <v>0.2</v>
      </c>
      <c r="AH23" s="88"/>
      <c r="AI23" s="103">
        <v>0.2</v>
      </c>
      <c r="AJ23" s="104">
        <v>0.2</v>
      </c>
      <c r="AK23" s="103">
        <v>0</v>
      </c>
      <c r="AL23" s="104">
        <v>0</v>
      </c>
      <c r="AM23" s="103">
        <v>0</v>
      </c>
      <c r="AN23" s="104">
        <v>0</v>
      </c>
      <c r="AO23" s="103">
        <v>0.2</v>
      </c>
      <c r="AP23" s="104">
        <v>0.2</v>
      </c>
      <c r="AQ23" s="88"/>
      <c r="AR23" s="103">
        <v>0.2</v>
      </c>
      <c r="AS23" s="104">
        <v>0.2</v>
      </c>
      <c r="AT23" s="103">
        <v>0</v>
      </c>
      <c r="AU23" s="106">
        <v>0</v>
      </c>
      <c r="AV23" s="103">
        <v>0</v>
      </c>
      <c r="AW23" s="104">
        <v>0</v>
      </c>
      <c r="AX23" s="103">
        <v>0.2</v>
      </c>
      <c r="AY23" s="104">
        <v>0.2</v>
      </c>
      <c r="AZ23" s="87"/>
    </row>
    <row r="24" spans="1:53" s="131" customFormat="1">
      <c r="A24" s="98" t="s">
        <v>63</v>
      </c>
      <c r="B24" s="98">
        <v>356</v>
      </c>
      <c r="C24" s="117">
        <v>43560</v>
      </c>
      <c r="D24" s="165">
        <v>7123</v>
      </c>
      <c r="E24" s="170" t="s">
        <v>64</v>
      </c>
      <c r="F24" s="167" t="s">
        <v>100</v>
      </c>
      <c r="G24" s="134" t="s">
        <v>167</v>
      </c>
      <c r="H24" s="103">
        <v>0</v>
      </c>
      <c r="I24" s="104">
        <v>-0.1</v>
      </c>
      <c r="J24" s="103">
        <v>0</v>
      </c>
      <c r="K24" s="104">
        <v>0</v>
      </c>
      <c r="L24" s="103">
        <v>0</v>
      </c>
      <c r="M24" s="104">
        <v>0</v>
      </c>
      <c r="N24" s="103">
        <v>0</v>
      </c>
      <c r="O24" s="104">
        <v>-0.1</v>
      </c>
      <c r="P24" s="106"/>
      <c r="Q24" s="103">
        <v>-0.2</v>
      </c>
      <c r="R24" s="106">
        <v>-0.2</v>
      </c>
      <c r="S24" s="103">
        <v>0</v>
      </c>
      <c r="T24" s="104">
        <v>0</v>
      </c>
      <c r="U24" s="103">
        <v>0</v>
      </c>
      <c r="V24" s="104">
        <v>0</v>
      </c>
      <c r="W24" s="103">
        <v>-0.2</v>
      </c>
      <c r="X24" s="104">
        <v>-0.2</v>
      </c>
      <c r="Y24" s="88"/>
      <c r="Z24" s="103">
        <v>-0.1</v>
      </c>
      <c r="AA24" s="104">
        <v>-0.1</v>
      </c>
      <c r="AB24" s="103">
        <v>0</v>
      </c>
      <c r="AC24" s="104">
        <v>0</v>
      </c>
      <c r="AD24" s="103">
        <v>0</v>
      </c>
      <c r="AE24" s="104">
        <v>0</v>
      </c>
      <c r="AF24" s="103">
        <v>-0.1</v>
      </c>
      <c r="AG24" s="104">
        <v>-0.1</v>
      </c>
      <c r="AH24" s="88"/>
      <c r="AI24" s="103">
        <v>-0.1</v>
      </c>
      <c r="AJ24" s="104">
        <v>-0.1</v>
      </c>
      <c r="AK24" s="103">
        <v>0</v>
      </c>
      <c r="AL24" s="104">
        <v>0</v>
      </c>
      <c r="AM24" s="103">
        <v>0</v>
      </c>
      <c r="AN24" s="104">
        <v>0</v>
      </c>
      <c r="AO24" s="103">
        <v>-0.1</v>
      </c>
      <c r="AP24" s="104">
        <v>-0.1</v>
      </c>
      <c r="AQ24" s="88"/>
      <c r="AR24" s="103">
        <v>-0.1</v>
      </c>
      <c r="AS24" s="104">
        <v>-0.1</v>
      </c>
      <c r="AT24" s="103">
        <v>0</v>
      </c>
      <c r="AU24" s="106">
        <v>0</v>
      </c>
      <c r="AV24" s="103">
        <v>0</v>
      </c>
      <c r="AW24" s="104">
        <v>0</v>
      </c>
      <c r="AX24" s="103">
        <v>-0.1</v>
      </c>
      <c r="AY24" s="104">
        <v>-0.1</v>
      </c>
      <c r="AZ24" s="115"/>
      <c r="BA24" s="74"/>
    </row>
    <row r="25" spans="1:53" s="131" customFormat="1">
      <c r="A25" s="98"/>
      <c r="B25" s="98"/>
      <c r="C25" s="99"/>
      <c r="D25" s="100"/>
      <c r="E25" s="101"/>
      <c r="F25" s="102"/>
      <c r="G25" s="140" t="s">
        <v>19</v>
      </c>
      <c r="H25" s="141">
        <f>+SUM(H20:H24)</f>
        <v>0.12400000000000003</v>
      </c>
      <c r="I25" s="142">
        <f>+SUM(I20:I24)</f>
        <v>0.30000000000000004</v>
      </c>
      <c r="J25" s="141">
        <f t="shared" ref="J25:O25" si="15">+SUM(J20:J24)</f>
        <v>0</v>
      </c>
      <c r="K25" s="142">
        <f t="shared" si="15"/>
        <v>0</v>
      </c>
      <c r="L25" s="141">
        <f t="shared" si="15"/>
        <v>0</v>
      </c>
      <c r="M25" s="142">
        <f t="shared" si="15"/>
        <v>0</v>
      </c>
      <c r="N25" s="141">
        <f t="shared" si="15"/>
        <v>0.1</v>
      </c>
      <c r="O25" s="142">
        <f t="shared" si="15"/>
        <v>0.30000000000000004</v>
      </c>
      <c r="P25" s="143"/>
      <c r="Q25" s="141">
        <f>+SUM(Q20:Q24)</f>
        <v>-0.5</v>
      </c>
      <c r="R25" s="142">
        <f>+SUM(R20:R24)</f>
        <v>0.10000000000000003</v>
      </c>
      <c r="S25" s="141">
        <f t="shared" ref="S25" si="16">+SUM(S20:S24)</f>
        <v>0</v>
      </c>
      <c r="T25" s="142">
        <f t="shared" ref="T25" si="17">+SUM(T20:T24)</f>
        <v>0</v>
      </c>
      <c r="U25" s="141">
        <f t="shared" ref="U25" si="18">+SUM(U20:U24)</f>
        <v>0</v>
      </c>
      <c r="V25" s="142">
        <f t="shared" ref="V25" si="19">+SUM(V20:V24)</f>
        <v>0</v>
      </c>
      <c r="W25" s="141">
        <f t="shared" ref="W25" si="20">+SUM(W20:W24)</f>
        <v>-0.5</v>
      </c>
      <c r="X25" s="142">
        <f t="shared" ref="X25" si="21">+SUM(X20:X24)</f>
        <v>0.10000000000000003</v>
      </c>
      <c r="Y25" s="144"/>
      <c r="Z25" s="141">
        <f>+SUM(Z20:Z24)</f>
        <v>0.20000000000000004</v>
      </c>
      <c r="AA25" s="142">
        <f>+SUM(AA20:AA24)</f>
        <v>0.20000000000000004</v>
      </c>
      <c r="AB25" s="141">
        <f t="shared" ref="AB25" si="22">+SUM(AB20:AB24)</f>
        <v>0</v>
      </c>
      <c r="AC25" s="142">
        <f t="shared" ref="AC25" si="23">+SUM(AC20:AC24)</f>
        <v>0</v>
      </c>
      <c r="AD25" s="141">
        <f t="shared" ref="AD25" si="24">+SUM(AD20:AD24)</f>
        <v>0</v>
      </c>
      <c r="AE25" s="142">
        <f t="shared" ref="AE25" si="25">+SUM(AE20:AE24)</f>
        <v>0</v>
      </c>
      <c r="AF25" s="141">
        <f t="shared" ref="AF25" si="26">+SUM(AF20:AF24)</f>
        <v>0.20000000000000004</v>
      </c>
      <c r="AG25" s="142">
        <f t="shared" ref="AG25" si="27">+SUM(AG20:AG24)</f>
        <v>0.20000000000000004</v>
      </c>
      <c r="AH25" s="144"/>
      <c r="AI25" s="141">
        <f>+SUM(AI20:AI24)</f>
        <v>0.1</v>
      </c>
      <c r="AJ25" s="142">
        <f>+SUM(AJ20:AJ24)</f>
        <v>0.20000000000000004</v>
      </c>
      <c r="AK25" s="141">
        <f t="shared" ref="AK25" si="28">+SUM(AK20:AK24)</f>
        <v>0</v>
      </c>
      <c r="AL25" s="142">
        <f t="shared" ref="AL25" si="29">+SUM(AL20:AL24)</f>
        <v>0</v>
      </c>
      <c r="AM25" s="141">
        <f t="shared" ref="AM25" si="30">+SUM(AM20:AM24)</f>
        <v>0</v>
      </c>
      <c r="AN25" s="142">
        <f t="shared" ref="AN25" si="31">+SUM(AN20:AN24)</f>
        <v>0</v>
      </c>
      <c r="AO25" s="141">
        <f t="shared" ref="AO25" si="32">+SUM(AO20:AO24)</f>
        <v>0.1</v>
      </c>
      <c r="AP25" s="142">
        <f t="shared" ref="AP25" si="33">+SUM(AP20:AP24)</f>
        <v>0.20000000000000004</v>
      </c>
      <c r="AQ25" s="145"/>
      <c r="AR25" s="141">
        <f>+SUM(AR20:AR24)</f>
        <v>0.20000000000000004</v>
      </c>
      <c r="AS25" s="142">
        <f>+SUM(AS20:AS24)</f>
        <v>0.20000000000000004</v>
      </c>
      <c r="AT25" s="141">
        <f t="shared" ref="AT25" si="34">+SUM(AT20:AT24)</f>
        <v>0</v>
      </c>
      <c r="AU25" s="142">
        <f t="shared" ref="AU25" si="35">+SUM(AU20:AU24)</f>
        <v>0</v>
      </c>
      <c r="AV25" s="141">
        <f t="shared" ref="AV25" si="36">+SUM(AV20:AV24)</f>
        <v>0</v>
      </c>
      <c r="AW25" s="142">
        <f t="shared" ref="AW25" si="37">+SUM(AW20:AW24)</f>
        <v>0</v>
      </c>
      <c r="AX25" s="141">
        <f t="shared" ref="AX25" si="38">+SUM(AX20:AX24)</f>
        <v>0.20000000000000004</v>
      </c>
      <c r="AY25" s="142">
        <f t="shared" ref="AY25" si="39">+SUM(AY20:AY24)</f>
        <v>0.20000000000000004</v>
      </c>
      <c r="AZ25" s="115"/>
      <c r="BA25" s="74"/>
    </row>
    <row r="26" spans="1:53" s="131" customFormat="1">
      <c r="A26" s="98"/>
      <c r="B26" s="98"/>
      <c r="C26" s="117"/>
      <c r="D26" s="165"/>
      <c r="E26" s="170"/>
      <c r="F26" s="167"/>
      <c r="G26" s="133"/>
      <c r="H26" s="103"/>
      <c r="I26" s="104"/>
      <c r="J26" s="103"/>
      <c r="K26" s="104"/>
      <c r="L26" s="103"/>
      <c r="M26" s="104"/>
      <c r="N26" s="103"/>
      <c r="O26" s="104"/>
      <c r="P26" s="106"/>
      <c r="Q26" s="103"/>
      <c r="R26" s="106"/>
      <c r="S26" s="103"/>
      <c r="T26" s="104"/>
      <c r="U26" s="103"/>
      <c r="V26" s="104"/>
      <c r="W26" s="103"/>
      <c r="X26" s="104"/>
      <c r="Y26" s="88"/>
      <c r="Z26" s="103"/>
      <c r="AA26" s="104"/>
      <c r="AB26" s="103"/>
      <c r="AC26" s="104"/>
      <c r="AD26" s="103"/>
      <c r="AE26" s="104"/>
      <c r="AF26" s="103"/>
      <c r="AG26" s="104"/>
      <c r="AH26" s="88"/>
      <c r="AI26" s="103"/>
      <c r="AJ26" s="104"/>
      <c r="AK26" s="103"/>
      <c r="AL26" s="104"/>
      <c r="AM26" s="103"/>
      <c r="AN26" s="104"/>
      <c r="AO26" s="103"/>
      <c r="AP26" s="104"/>
      <c r="AQ26" s="168"/>
      <c r="AR26" s="103"/>
      <c r="AS26" s="104"/>
      <c r="AT26" s="103"/>
      <c r="AU26" s="106"/>
      <c r="AV26" s="103"/>
      <c r="AW26" s="104"/>
      <c r="AX26" s="103"/>
      <c r="AY26" s="104"/>
      <c r="AZ26" s="115"/>
      <c r="BA26" s="74"/>
    </row>
    <row r="27" spans="1:53" s="108" customFormat="1">
      <c r="A27" s="98" t="s">
        <v>63</v>
      </c>
      <c r="B27" s="98">
        <v>367</v>
      </c>
      <c r="C27" s="117">
        <v>43560</v>
      </c>
      <c r="D27" s="165">
        <v>7123</v>
      </c>
      <c r="E27" s="170" t="s">
        <v>64</v>
      </c>
      <c r="F27" s="167" t="s">
        <v>101</v>
      </c>
      <c r="G27" s="109" t="s">
        <v>55</v>
      </c>
      <c r="H27" s="103">
        <v>-0.1</v>
      </c>
      <c r="I27" s="104">
        <v>-0.1</v>
      </c>
      <c r="J27" s="103">
        <v>-0.2</v>
      </c>
      <c r="K27" s="104">
        <v>-0.2</v>
      </c>
      <c r="L27" s="103">
        <v>0</v>
      </c>
      <c r="M27" s="104">
        <v>0</v>
      </c>
      <c r="N27" s="103">
        <v>-0.30000000000000004</v>
      </c>
      <c r="O27" s="104">
        <v>-0.30000000000000004</v>
      </c>
      <c r="P27" s="106"/>
      <c r="Q27" s="103">
        <v>-0.1</v>
      </c>
      <c r="R27" s="106">
        <v>-0.1</v>
      </c>
      <c r="S27" s="103">
        <v>-0.2</v>
      </c>
      <c r="T27" s="104">
        <v>-0.2</v>
      </c>
      <c r="U27" s="103">
        <v>0</v>
      </c>
      <c r="V27" s="104">
        <v>0</v>
      </c>
      <c r="W27" s="103">
        <v>-0.30000000000000004</v>
      </c>
      <c r="X27" s="104">
        <v>-0.30000000000000004</v>
      </c>
      <c r="Y27" s="88"/>
      <c r="Z27" s="103">
        <v>-0.2</v>
      </c>
      <c r="AA27" s="104">
        <v>-0.2</v>
      </c>
      <c r="AB27" s="103">
        <v>-0.2</v>
      </c>
      <c r="AC27" s="104">
        <v>-0.2</v>
      </c>
      <c r="AD27" s="103">
        <v>0</v>
      </c>
      <c r="AE27" s="104">
        <v>0</v>
      </c>
      <c r="AF27" s="103">
        <v>-0.4</v>
      </c>
      <c r="AG27" s="104">
        <v>-0.4</v>
      </c>
      <c r="AH27" s="88"/>
      <c r="AI27" s="103">
        <v>-0.2</v>
      </c>
      <c r="AJ27" s="104">
        <v>-0.2</v>
      </c>
      <c r="AK27" s="103">
        <v>-0.2</v>
      </c>
      <c r="AL27" s="104">
        <v>-0.2</v>
      </c>
      <c r="AM27" s="103">
        <v>0</v>
      </c>
      <c r="AN27" s="104">
        <v>0</v>
      </c>
      <c r="AO27" s="103">
        <v>-0.4</v>
      </c>
      <c r="AP27" s="104">
        <v>-0.4</v>
      </c>
      <c r="AQ27" s="88"/>
      <c r="AR27" s="103">
        <v>-0.2</v>
      </c>
      <c r="AS27" s="104">
        <v>-0.2</v>
      </c>
      <c r="AT27" s="103">
        <v>-0.3</v>
      </c>
      <c r="AU27" s="106">
        <v>-0.3</v>
      </c>
      <c r="AV27" s="103">
        <v>0</v>
      </c>
      <c r="AW27" s="104">
        <v>0</v>
      </c>
      <c r="AX27" s="103">
        <v>-0.5</v>
      </c>
      <c r="AY27" s="104">
        <v>-0.5</v>
      </c>
      <c r="AZ27" s="115"/>
      <c r="BA27" s="74"/>
    </row>
    <row r="28" spans="1:53" s="108" customFormat="1">
      <c r="A28" s="98"/>
      <c r="B28" s="98"/>
      <c r="C28" s="99"/>
      <c r="D28" s="100"/>
      <c r="E28" s="101"/>
      <c r="F28" s="102"/>
      <c r="G28" s="140" t="s">
        <v>19</v>
      </c>
      <c r="H28" s="141">
        <f>+SUM(H27)</f>
        <v>-0.1</v>
      </c>
      <c r="I28" s="142">
        <f t="shared" ref="I28:O28" si="40">+SUM(I27)</f>
        <v>-0.1</v>
      </c>
      <c r="J28" s="141">
        <f t="shared" si="40"/>
        <v>-0.2</v>
      </c>
      <c r="K28" s="142">
        <f t="shared" si="40"/>
        <v>-0.2</v>
      </c>
      <c r="L28" s="141">
        <f t="shared" si="40"/>
        <v>0</v>
      </c>
      <c r="M28" s="142">
        <f t="shared" si="40"/>
        <v>0</v>
      </c>
      <c r="N28" s="141">
        <f t="shared" si="40"/>
        <v>-0.30000000000000004</v>
      </c>
      <c r="O28" s="142">
        <f t="shared" si="40"/>
        <v>-0.30000000000000004</v>
      </c>
      <c r="P28" s="143"/>
      <c r="Q28" s="141">
        <f>+SUM(Q27)</f>
        <v>-0.1</v>
      </c>
      <c r="R28" s="142">
        <f t="shared" ref="R28:X28" si="41">+SUM(R27)</f>
        <v>-0.1</v>
      </c>
      <c r="S28" s="141">
        <f t="shared" si="41"/>
        <v>-0.2</v>
      </c>
      <c r="T28" s="142">
        <f t="shared" si="41"/>
        <v>-0.2</v>
      </c>
      <c r="U28" s="141">
        <f t="shared" si="41"/>
        <v>0</v>
      </c>
      <c r="V28" s="142">
        <f t="shared" si="41"/>
        <v>0</v>
      </c>
      <c r="W28" s="141">
        <f t="shared" si="41"/>
        <v>-0.30000000000000004</v>
      </c>
      <c r="X28" s="142">
        <f t="shared" si="41"/>
        <v>-0.30000000000000004</v>
      </c>
      <c r="Y28" s="144"/>
      <c r="Z28" s="141">
        <f>+SUM(Z27)</f>
        <v>-0.2</v>
      </c>
      <c r="AA28" s="142">
        <f t="shared" ref="AA28:AG28" si="42">+SUM(AA27)</f>
        <v>-0.2</v>
      </c>
      <c r="AB28" s="141">
        <f t="shared" si="42"/>
        <v>-0.2</v>
      </c>
      <c r="AC28" s="142">
        <f t="shared" si="42"/>
        <v>-0.2</v>
      </c>
      <c r="AD28" s="141">
        <f t="shared" si="42"/>
        <v>0</v>
      </c>
      <c r="AE28" s="142">
        <f t="shared" si="42"/>
        <v>0</v>
      </c>
      <c r="AF28" s="141">
        <f t="shared" si="42"/>
        <v>-0.4</v>
      </c>
      <c r="AG28" s="142">
        <f t="shared" si="42"/>
        <v>-0.4</v>
      </c>
      <c r="AH28" s="144"/>
      <c r="AI28" s="141">
        <f>+SUM(AI27)</f>
        <v>-0.2</v>
      </c>
      <c r="AJ28" s="142">
        <f t="shared" ref="AJ28:AP28" si="43">+SUM(AJ27)</f>
        <v>-0.2</v>
      </c>
      <c r="AK28" s="141">
        <f t="shared" si="43"/>
        <v>-0.2</v>
      </c>
      <c r="AL28" s="142">
        <f t="shared" si="43"/>
        <v>-0.2</v>
      </c>
      <c r="AM28" s="141">
        <f t="shared" si="43"/>
        <v>0</v>
      </c>
      <c r="AN28" s="142">
        <f t="shared" si="43"/>
        <v>0</v>
      </c>
      <c r="AO28" s="141">
        <f t="shared" si="43"/>
        <v>-0.4</v>
      </c>
      <c r="AP28" s="142">
        <f t="shared" si="43"/>
        <v>-0.4</v>
      </c>
      <c r="AQ28" s="145"/>
      <c r="AR28" s="141">
        <f>+SUM(AR27)</f>
        <v>-0.2</v>
      </c>
      <c r="AS28" s="142">
        <f t="shared" ref="AS28:AY28" si="44">+SUM(AS27)</f>
        <v>-0.2</v>
      </c>
      <c r="AT28" s="141">
        <f t="shared" si="44"/>
        <v>-0.3</v>
      </c>
      <c r="AU28" s="142">
        <f t="shared" si="44"/>
        <v>-0.3</v>
      </c>
      <c r="AV28" s="141">
        <f t="shared" si="44"/>
        <v>0</v>
      </c>
      <c r="AW28" s="142">
        <f t="shared" si="44"/>
        <v>0</v>
      </c>
      <c r="AX28" s="141">
        <f t="shared" si="44"/>
        <v>-0.5</v>
      </c>
      <c r="AY28" s="142">
        <f t="shared" si="44"/>
        <v>-0.5</v>
      </c>
      <c r="AZ28" s="115"/>
      <c r="BA28" s="74"/>
    </row>
    <row r="29" spans="1:53" s="131" customFormat="1">
      <c r="A29" s="98"/>
      <c r="B29" s="98"/>
      <c r="C29" s="117"/>
      <c r="D29" s="165"/>
      <c r="E29" s="170"/>
      <c r="F29" s="167"/>
      <c r="G29" s="109"/>
      <c r="H29" s="103"/>
      <c r="I29" s="104"/>
      <c r="J29" s="103"/>
      <c r="K29" s="104"/>
      <c r="L29" s="103"/>
      <c r="M29" s="104"/>
      <c r="N29" s="103"/>
      <c r="O29" s="104"/>
      <c r="P29" s="106"/>
      <c r="Q29" s="228"/>
      <c r="R29" s="106"/>
      <c r="S29" s="103"/>
      <c r="T29" s="104"/>
      <c r="U29" s="103"/>
      <c r="V29" s="104"/>
      <c r="W29" s="103"/>
      <c r="X29" s="104"/>
      <c r="Y29" s="88"/>
      <c r="Z29" s="103"/>
      <c r="AA29" s="104"/>
      <c r="AB29" s="103"/>
      <c r="AC29" s="104"/>
      <c r="AD29" s="103"/>
      <c r="AE29" s="104"/>
      <c r="AF29" s="103"/>
      <c r="AG29" s="104"/>
      <c r="AH29" s="88"/>
      <c r="AI29" s="103"/>
      <c r="AJ29" s="104"/>
      <c r="AK29" s="103"/>
      <c r="AL29" s="104"/>
      <c r="AM29" s="103"/>
      <c r="AN29" s="104"/>
      <c r="AO29" s="103"/>
      <c r="AP29" s="104"/>
      <c r="AQ29" s="88"/>
      <c r="AR29" s="103"/>
      <c r="AS29" s="104"/>
      <c r="AT29" s="103"/>
      <c r="AU29" s="106"/>
      <c r="AV29" s="103"/>
      <c r="AW29" s="104"/>
      <c r="AX29" s="103"/>
      <c r="AY29" s="104"/>
      <c r="AZ29" s="115"/>
      <c r="BA29" s="74"/>
    </row>
    <row r="30" spans="1:53" s="131" customFormat="1">
      <c r="A30" s="98" t="s">
        <v>79</v>
      </c>
      <c r="B30" s="98">
        <v>484</v>
      </c>
      <c r="C30" s="117">
        <v>43607</v>
      </c>
      <c r="D30" s="165">
        <v>87</v>
      </c>
      <c r="E30" s="170" t="s">
        <v>140</v>
      </c>
      <c r="F30" s="167" t="s">
        <v>59</v>
      </c>
      <c r="G30" s="216" t="s">
        <v>47</v>
      </c>
      <c r="H30" s="103">
        <v>0</v>
      </c>
      <c r="I30" s="104">
        <v>0</v>
      </c>
      <c r="J30" s="103">
        <v>0</v>
      </c>
      <c r="K30" s="104">
        <v>0</v>
      </c>
      <c r="L30" s="103">
        <v>0</v>
      </c>
      <c r="M30" s="104">
        <v>0</v>
      </c>
      <c r="N30" s="103">
        <v>0</v>
      </c>
      <c r="O30" s="104">
        <v>0</v>
      </c>
      <c r="P30" s="106"/>
      <c r="Q30" s="103">
        <v>0.4</v>
      </c>
      <c r="R30" s="106">
        <v>0</v>
      </c>
      <c r="S30" s="103">
        <v>1.2</v>
      </c>
      <c r="T30" s="104">
        <v>0</v>
      </c>
      <c r="U30" s="103">
        <v>0</v>
      </c>
      <c r="V30" s="104">
        <v>0</v>
      </c>
      <c r="W30" s="103">
        <v>1.6</v>
      </c>
      <c r="X30" s="104">
        <v>0</v>
      </c>
      <c r="Y30" s="88"/>
      <c r="Z30" s="103">
        <v>0</v>
      </c>
      <c r="AA30" s="104">
        <v>0</v>
      </c>
      <c r="AB30" s="103">
        <v>0</v>
      </c>
      <c r="AC30" s="104">
        <v>0</v>
      </c>
      <c r="AD30" s="103">
        <v>0</v>
      </c>
      <c r="AE30" s="104">
        <v>0</v>
      </c>
      <c r="AF30" s="103">
        <v>0</v>
      </c>
      <c r="AG30" s="104">
        <v>0</v>
      </c>
      <c r="AH30" s="88"/>
      <c r="AI30" s="103">
        <v>0</v>
      </c>
      <c r="AJ30" s="104">
        <v>0</v>
      </c>
      <c r="AK30" s="103">
        <v>0</v>
      </c>
      <c r="AL30" s="104">
        <v>0</v>
      </c>
      <c r="AM30" s="103">
        <v>0</v>
      </c>
      <c r="AN30" s="104">
        <v>0</v>
      </c>
      <c r="AO30" s="103">
        <v>0</v>
      </c>
      <c r="AP30" s="104">
        <v>0</v>
      </c>
      <c r="AQ30" s="88"/>
      <c r="AR30" s="103">
        <v>0</v>
      </c>
      <c r="AS30" s="104">
        <v>0</v>
      </c>
      <c r="AT30" s="103">
        <v>0</v>
      </c>
      <c r="AU30" s="106">
        <v>0</v>
      </c>
      <c r="AV30" s="103">
        <v>0</v>
      </c>
      <c r="AW30" s="104">
        <v>0</v>
      </c>
      <c r="AX30" s="103">
        <v>0</v>
      </c>
      <c r="AY30" s="104">
        <v>0</v>
      </c>
      <c r="AZ30" s="115"/>
      <c r="BA30" s="74"/>
    </row>
    <row r="31" spans="1:53" s="74" customFormat="1">
      <c r="A31" s="98" t="s">
        <v>80</v>
      </c>
      <c r="B31" s="98">
        <v>487</v>
      </c>
      <c r="C31" s="117">
        <v>43607</v>
      </c>
      <c r="D31" s="165">
        <v>310</v>
      </c>
      <c r="E31" s="175" t="s">
        <v>68</v>
      </c>
      <c r="F31" s="167" t="s">
        <v>68</v>
      </c>
      <c r="G31" s="133" t="s">
        <v>47</v>
      </c>
      <c r="H31" s="103" t="s">
        <v>23</v>
      </c>
      <c r="I31" s="104" t="s">
        <v>23</v>
      </c>
      <c r="J31" s="103" t="s">
        <v>23</v>
      </c>
      <c r="K31" s="104" t="s">
        <v>23</v>
      </c>
      <c r="L31" s="103" t="s">
        <v>23</v>
      </c>
      <c r="M31" s="104" t="s">
        <v>23</v>
      </c>
      <c r="N31" s="103" t="s">
        <v>23</v>
      </c>
      <c r="O31" s="104" t="s">
        <v>23</v>
      </c>
      <c r="P31" s="106"/>
      <c r="Q31" s="103" t="s">
        <v>23</v>
      </c>
      <c r="R31" s="106" t="s">
        <v>23</v>
      </c>
      <c r="S31" s="103" t="s">
        <v>23</v>
      </c>
      <c r="T31" s="104" t="s">
        <v>23</v>
      </c>
      <c r="U31" s="103" t="s">
        <v>23</v>
      </c>
      <c r="V31" s="104" t="s">
        <v>23</v>
      </c>
      <c r="W31" s="103" t="s">
        <v>23</v>
      </c>
      <c r="X31" s="104" t="s">
        <v>23</v>
      </c>
      <c r="Y31" s="88"/>
      <c r="Z31" s="103" t="s">
        <v>23</v>
      </c>
      <c r="AA31" s="104" t="s">
        <v>23</v>
      </c>
      <c r="AB31" s="103" t="s">
        <v>23</v>
      </c>
      <c r="AC31" s="104" t="s">
        <v>23</v>
      </c>
      <c r="AD31" s="103" t="s">
        <v>23</v>
      </c>
      <c r="AE31" s="104" t="s">
        <v>23</v>
      </c>
      <c r="AF31" s="103" t="s">
        <v>23</v>
      </c>
      <c r="AG31" s="104" t="s">
        <v>23</v>
      </c>
      <c r="AH31" s="88"/>
      <c r="AI31" s="103" t="s">
        <v>23</v>
      </c>
      <c r="AJ31" s="104" t="s">
        <v>23</v>
      </c>
      <c r="AK31" s="103" t="s">
        <v>23</v>
      </c>
      <c r="AL31" s="104" t="s">
        <v>23</v>
      </c>
      <c r="AM31" s="103" t="s">
        <v>23</v>
      </c>
      <c r="AN31" s="104" t="s">
        <v>23</v>
      </c>
      <c r="AO31" s="103" t="s">
        <v>23</v>
      </c>
      <c r="AP31" s="104" t="s">
        <v>23</v>
      </c>
      <c r="AQ31" s="88"/>
      <c r="AR31" s="103" t="s">
        <v>23</v>
      </c>
      <c r="AS31" s="104" t="s">
        <v>23</v>
      </c>
      <c r="AT31" s="103" t="s">
        <v>23</v>
      </c>
      <c r="AU31" s="106" t="s">
        <v>23</v>
      </c>
      <c r="AV31" s="103" t="s">
        <v>23</v>
      </c>
      <c r="AW31" s="104" t="s">
        <v>23</v>
      </c>
      <c r="AX31" s="103" t="s">
        <v>23</v>
      </c>
      <c r="AY31" s="104" t="s">
        <v>23</v>
      </c>
      <c r="AZ31" s="115"/>
    </row>
    <row r="32" spans="1:53">
      <c r="A32" s="98" t="s">
        <v>136</v>
      </c>
      <c r="B32" s="98">
        <v>170</v>
      </c>
      <c r="C32" s="117">
        <v>43539</v>
      </c>
      <c r="D32" s="165">
        <v>7068</v>
      </c>
      <c r="E32" s="170" t="s">
        <v>137</v>
      </c>
      <c r="F32" s="167" t="s">
        <v>61</v>
      </c>
      <c r="G32" s="133" t="s">
        <v>47</v>
      </c>
      <c r="H32" s="103">
        <v>-45</v>
      </c>
      <c r="I32" s="104">
        <v>-128.9</v>
      </c>
      <c r="J32" s="103">
        <v>45</v>
      </c>
      <c r="K32" s="104">
        <v>128.9</v>
      </c>
      <c r="L32" s="103">
        <v>0</v>
      </c>
      <c r="M32" s="104">
        <v>0</v>
      </c>
      <c r="N32" s="103">
        <v>0</v>
      </c>
      <c r="O32" s="104">
        <v>0</v>
      </c>
      <c r="P32" s="106"/>
      <c r="Q32" s="103">
        <v>-90</v>
      </c>
      <c r="R32" s="106">
        <v>-130.80000000000001</v>
      </c>
      <c r="S32" s="103">
        <v>90</v>
      </c>
      <c r="T32" s="104">
        <v>130.80000000000001</v>
      </c>
      <c r="U32" s="103">
        <v>0</v>
      </c>
      <c r="V32" s="104">
        <v>0</v>
      </c>
      <c r="W32" s="103">
        <v>0</v>
      </c>
      <c r="X32" s="104">
        <v>0</v>
      </c>
      <c r="Y32" s="88"/>
      <c r="Z32" s="103">
        <v>-132.5</v>
      </c>
      <c r="AA32" s="104">
        <v>-132.5</v>
      </c>
      <c r="AB32" s="103">
        <v>132.5</v>
      </c>
      <c r="AC32" s="104">
        <v>132.5</v>
      </c>
      <c r="AD32" s="103">
        <v>0</v>
      </c>
      <c r="AE32" s="104">
        <v>0</v>
      </c>
      <c r="AF32" s="103">
        <v>0</v>
      </c>
      <c r="AG32" s="104">
        <v>0</v>
      </c>
      <c r="AH32" s="88"/>
      <c r="AI32" s="103">
        <v>-134.19999999999999</v>
      </c>
      <c r="AJ32" s="104">
        <v>-134.19999999999999</v>
      </c>
      <c r="AK32" s="103">
        <v>134.19999999999999</v>
      </c>
      <c r="AL32" s="104">
        <v>134.19999999999999</v>
      </c>
      <c r="AM32" s="103">
        <v>0</v>
      </c>
      <c r="AN32" s="104">
        <v>0</v>
      </c>
      <c r="AO32" s="103">
        <v>0</v>
      </c>
      <c r="AP32" s="104">
        <v>0</v>
      </c>
      <c r="AQ32" s="88"/>
      <c r="AR32" s="103">
        <v>-135.9</v>
      </c>
      <c r="AS32" s="104">
        <v>-135.9</v>
      </c>
      <c r="AT32" s="103">
        <v>135.9</v>
      </c>
      <c r="AU32" s="106">
        <v>135.9</v>
      </c>
      <c r="AV32" s="103">
        <v>0</v>
      </c>
      <c r="AW32" s="104">
        <v>0</v>
      </c>
      <c r="AX32" s="103">
        <v>0</v>
      </c>
      <c r="AY32" s="104">
        <v>0</v>
      </c>
      <c r="AZ32" s="115"/>
      <c r="BA32" s="74"/>
    </row>
    <row r="33" spans="1:53" s="89" customFormat="1">
      <c r="A33" s="98" t="s">
        <v>178</v>
      </c>
      <c r="B33" s="98">
        <v>446</v>
      </c>
      <c r="C33" s="117">
        <v>43574</v>
      </c>
      <c r="D33" s="165">
        <v>7125</v>
      </c>
      <c r="E33" s="170" t="s">
        <v>139</v>
      </c>
      <c r="F33" s="167" t="s">
        <v>102</v>
      </c>
      <c r="G33" s="133" t="s">
        <v>47</v>
      </c>
      <c r="H33" s="103" t="s">
        <v>24</v>
      </c>
      <c r="I33" s="104" t="s">
        <v>24</v>
      </c>
      <c r="J33" s="103" t="s">
        <v>24</v>
      </c>
      <c r="K33" s="104" t="s">
        <v>24</v>
      </c>
      <c r="L33" s="103" t="s">
        <v>24</v>
      </c>
      <c r="M33" s="104" t="s">
        <v>24</v>
      </c>
      <c r="N33" s="103" t="s">
        <v>24</v>
      </c>
      <c r="O33" s="104" t="s">
        <v>24</v>
      </c>
      <c r="P33" s="106"/>
      <c r="Q33" s="103" t="s">
        <v>24</v>
      </c>
      <c r="R33" s="106" t="s">
        <v>24</v>
      </c>
      <c r="S33" s="103" t="s">
        <v>24</v>
      </c>
      <c r="T33" s="104" t="s">
        <v>24</v>
      </c>
      <c r="U33" s="103" t="s">
        <v>24</v>
      </c>
      <c r="V33" s="104" t="s">
        <v>24</v>
      </c>
      <c r="W33" s="103" t="s">
        <v>24</v>
      </c>
      <c r="X33" s="104" t="s">
        <v>24</v>
      </c>
      <c r="Y33" s="88"/>
      <c r="Z33" s="103" t="s">
        <v>24</v>
      </c>
      <c r="AA33" s="104" t="s">
        <v>24</v>
      </c>
      <c r="AB33" s="103" t="s">
        <v>24</v>
      </c>
      <c r="AC33" s="104" t="s">
        <v>24</v>
      </c>
      <c r="AD33" s="103" t="s">
        <v>24</v>
      </c>
      <c r="AE33" s="104" t="s">
        <v>24</v>
      </c>
      <c r="AF33" s="103" t="s">
        <v>24</v>
      </c>
      <c r="AG33" s="104" t="s">
        <v>24</v>
      </c>
      <c r="AH33" s="88"/>
      <c r="AI33" s="103" t="s">
        <v>24</v>
      </c>
      <c r="AJ33" s="104" t="s">
        <v>24</v>
      </c>
      <c r="AK33" s="103" t="s">
        <v>24</v>
      </c>
      <c r="AL33" s="104" t="s">
        <v>24</v>
      </c>
      <c r="AM33" s="103" t="s">
        <v>24</v>
      </c>
      <c r="AN33" s="104" t="s">
        <v>24</v>
      </c>
      <c r="AO33" s="103" t="s">
        <v>24</v>
      </c>
      <c r="AP33" s="104" t="s">
        <v>24</v>
      </c>
      <c r="AQ33" s="88"/>
      <c r="AR33" s="103" t="s">
        <v>24</v>
      </c>
      <c r="AS33" s="104" t="s">
        <v>24</v>
      </c>
      <c r="AT33" s="103" t="s">
        <v>24</v>
      </c>
      <c r="AU33" s="106" t="s">
        <v>24</v>
      </c>
      <c r="AV33" s="103" t="s">
        <v>24</v>
      </c>
      <c r="AW33" s="104" t="s">
        <v>24</v>
      </c>
      <c r="AX33" s="103" t="s">
        <v>24</v>
      </c>
      <c r="AY33" s="104" t="s">
        <v>24</v>
      </c>
      <c r="AZ33" s="115"/>
      <c r="BA33" s="74"/>
    </row>
    <row r="34" spans="1:53" s="108" customFormat="1">
      <c r="A34" s="98" t="s">
        <v>178</v>
      </c>
      <c r="B34" s="98">
        <v>448</v>
      </c>
      <c r="C34" s="117">
        <v>43574</v>
      </c>
      <c r="D34" s="165">
        <v>7125</v>
      </c>
      <c r="E34" s="170" t="s">
        <v>139</v>
      </c>
      <c r="F34" s="167" t="s">
        <v>103</v>
      </c>
      <c r="G34" s="133" t="s">
        <v>47</v>
      </c>
      <c r="H34" s="103" t="s">
        <v>22</v>
      </c>
      <c r="I34" s="104" t="s">
        <v>22</v>
      </c>
      <c r="J34" s="103" t="s">
        <v>22</v>
      </c>
      <c r="K34" s="104" t="s">
        <v>22</v>
      </c>
      <c r="L34" s="103" t="s">
        <v>22</v>
      </c>
      <c r="M34" s="104" t="s">
        <v>22</v>
      </c>
      <c r="N34" s="103" t="s">
        <v>22</v>
      </c>
      <c r="O34" s="104" t="s">
        <v>22</v>
      </c>
      <c r="P34" s="106"/>
      <c r="Q34" s="103" t="s">
        <v>22</v>
      </c>
      <c r="R34" s="106" t="s">
        <v>22</v>
      </c>
      <c r="S34" s="103" t="s">
        <v>22</v>
      </c>
      <c r="T34" s="104" t="s">
        <v>22</v>
      </c>
      <c r="U34" s="103" t="s">
        <v>22</v>
      </c>
      <c r="V34" s="104" t="s">
        <v>22</v>
      </c>
      <c r="W34" s="103" t="s">
        <v>22</v>
      </c>
      <c r="X34" s="104" t="s">
        <v>22</v>
      </c>
      <c r="Y34" s="88"/>
      <c r="Z34" s="103" t="s">
        <v>22</v>
      </c>
      <c r="AA34" s="104" t="s">
        <v>22</v>
      </c>
      <c r="AB34" s="103" t="s">
        <v>22</v>
      </c>
      <c r="AC34" s="104" t="s">
        <v>22</v>
      </c>
      <c r="AD34" s="103" t="s">
        <v>22</v>
      </c>
      <c r="AE34" s="104" t="s">
        <v>22</v>
      </c>
      <c r="AF34" s="103" t="s">
        <v>22</v>
      </c>
      <c r="AG34" s="104" t="s">
        <v>22</v>
      </c>
      <c r="AH34" s="88"/>
      <c r="AI34" s="103" t="s">
        <v>22</v>
      </c>
      <c r="AJ34" s="104" t="s">
        <v>22</v>
      </c>
      <c r="AK34" s="103" t="s">
        <v>22</v>
      </c>
      <c r="AL34" s="104" t="s">
        <v>22</v>
      </c>
      <c r="AM34" s="103" t="s">
        <v>22</v>
      </c>
      <c r="AN34" s="104" t="s">
        <v>22</v>
      </c>
      <c r="AO34" s="103" t="s">
        <v>22</v>
      </c>
      <c r="AP34" s="104" t="s">
        <v>22</v>
      </c>
      <c r="AQ34" s="88"/>
      <c r="AR34" s="103" t="s">
        <v>22</v>
      </c>
      <c r="AS34" s="104" t="s">
        <v>22</v>
      </c>
      <c r="AT34" s="103" t="s">
        <v>22</v>
      </c>
      <c r="AU34" s="106" t="s">
        <v>22</v>
      </c>
      <c r="AV34" s="103" t="s">
        <v>22</v>
      </c>
      <c r="AW34" s="104" t="s">
        <v>22</v>
      </c>
      <c r="AX34" s="103" t="s">
        <v>22</v>
      </c>
      <c r="AY34" s="104" t="s">
        <v>22</v>
      </c>
      <c r="AZ34" s="115"/>
      <c r="BA34" s="74"/>
    </row>
    <row r="35" spans="1:53" s="108" customFormat="1">
      <c r="A35" s="98"/>
      <c r="B35" s="98"/>
      <c r="C35" s="99"/>
      <c r="D35" s="100"/>
      <c r="E35" s="101"/>
      <c r="F35" s="102"/>
      <c r="G35" s="140" t="s">
        <v>19</v>
      </c>
      <c r="H35" s="141">
        <f t="shared" ref="H35:O35" si="45">+SUM(H30:H34)</f>
        <v>-45</v>
      </c>
      <c r="I35" s="142">
        <f t="shared" si="45"/>
        <v>-128.9</v>
      </c>
      <c r="J35" s="141">
        <f t="shared" si="45"/>
        <v>45</v>
      </c>
      <c r="K35" s="142">
        <f t="shared" si="45"/>
        <v>128.9</v>
      </c>
      <c r="L35" s="141">
        <f t="shared" si="45"/>
        <v>0</v>
      </c>
      <c r="M35" s="142">
        <f t="shared" si="45"/>
        <v>0</v>
      </c>
      <c r="N35" s="141">
        <f t="shared" si="45"/>
        <v>0</v>
      </c>
      <c r="O35" s="142">
        <f t="shared" si="45"/>
        <v>0</v>
      </c>
      <c r="P35" s="143"/>
      <c r="Q35" s="141">
        <f t="shared" ref="Q35:X35" si="46">+SUM(Q30:Q34)</f>
        <v>-89.6</v>
      </c>
      <c r="R35" s="142">
        <f t="shared" si="46"/>
        <v>-130.80000000000001</v>
      </c>
      <c r="S35" s="141">
        <f t="shared" si="46"/>
        <v>91.2</v>
      </c>
      <c r="T35" s="142">
        <f t="shared" si="46"/>
        <v>130.80000000000001</v>
      </c>
      <c r="U35" s="141">
        <f t="shared" si="46"/>
        <v>0</v>
      </c>
      <c r="V35" s="142">
        <f t="shared" si="46"/>
        <v>0</v>
      </c>
      <c r="W35" s="141">
        <f t="shared" si="46"/>
        <v>1.6</v>
      </c>
      <c r="X35" s="142">
        <f t="shared" si="46"/>
        <v>0</v>
      </c>
      <c r="Y35" s="144"/>
      <c r="Z35" s="141">
        <f t="shared" ref="Z35:AG35" si="47">+SUM(Z30:Z34)</f>
        <v>-132.5</v>
      </c>
      <c r="AA35" s="142">
        <f t="shared" si="47"/>
        <v>-132.5</v>
      </c>
      <c r="AB35" s="141">
        <f t="shared" si="47"/>
        <v>132.5</v>
      </c>
      <c r="AC35" s="142">
        <f t="shared" si="47"/>
        <v>132.5</v>
      </c>
      <c r="AD35" s="141">
        <f t="shared" si="47"/>
        <v>0</v>
      </c>
      <c r="AE35" s="142">
        <f t="shared" si="47"/>
        <v>0</v>
      </c>
      <c r="AF35" s="141">
        <f t="shared" si="47"/>
        <v>0</v>
      </c>
      <c r="AG35" s="142">
        <f t="shared" si="47"/>
        <v>0</v>
      </c>
      <c r="AH35" s="144"/>
      <c r="AI35" s="141">
        <f t="shared" ref="AI35:AP35" si="48">+SUM(AI30:AI34)</f>
        <v>-134.19999999999999</v>
      </c>
      <c r="AJ35" s="142">
        <f t="shared" si="48"/>
        <v>-134.19999999999999</v>
      </c>
      <c r="AK35" s="141">
        <f t="shared" si="48"/>
        <v>134.19999999999999</v>
      </c>
      <c r="AL35" s="142">
        <f t="shared" si="48"/>
        <v>134.19999999999999</v>
      </c>
      <c r="AM35" s="141">
        <f t="shared" si="48"/>
        <v>0</v>
      </c>
      <c r="AN35" s="142">
        <f t="shared" si="48"/>
        <v>0</v>
      </c>
      <c r="AO35" s="141">
        <f t="shared" si="48"/>
        <v>0</v>
      </c>
      <c r="AP35" s="142">
        <f t="shared" si="48"/>
        <v>0</v>
      </c>
      <c r="AQ35" s="145"/>
      <c r="AR35" s="141">
        <f t="shared" ref="AR35:AY35" si="49">+SUM(AR30:AR34)</f>
        <v>-135.9</v>
      </c>
      <c r="AS35" s="142">
        <f t="shared" si="49"/>
        <v>-135.9</v>
      </c>
      <c r="AT35" s="141">
        <f t="shared" si="49"/>
        <v>135.9</v>
      </c>
      <c r="AU35" s="142">
        <f t="shared" si="49"/>
        <v>135.9</v>
      </c>
      <c r="AV35" s="141">
        <f t="shared" si="49"/>
        <v>0</v>
      </c>
      <c r="AW35" s="142">
        <f t="shared" si="49"/>
        <v>0</v>
      </c>
      <c r="AX35" s="141">
        <f t="shared" si="49"/>
        <v>0</v>
      </c>
      <c r="AY35" s="142">
        <f t="shared" si="49"/>
        <v>0</v>
      </c>
      <c r="AZ35" s="115"/>
      <c r="BA35" s="74"/>
    </row>
    <row r="36" spans="1:53" s="108" customFormat="1">
      <c r="A36" s="98"/>
      <c r="B36" s="98"/>
      <c r="C36" s="117"/>
      <c r="D36" s="165"/>
      <c r="E36" s="170"/>
      <c r="F36" s="167"/>
      <c r="G36" s="133"/>
      <c r="H36" s="103"/>
      <c r="I36" s="104"/>
      <c r="J36" s="103"/>
      <c r="K36" s="104"/>
      <c r="L36" s="103"/>
      <c r="M36" s="104"/>
      <c r="N36" s="103"/>
      <c r="O36" s="104"/>
      <c r="P36" s="106"/>
      <c r="Q36" s="103"/>
      <c r="R36" s="106"/>
      <c r="S36" s="103"/>
      <c r="T36" s="104"/>
      <c r="U36" s="103"/>
      <c r="V36" s="104"/>
      <c r="W36" s="103"/>
      <c r="X36" s="104"/>
      <c r="Y36" s="88"/>
      <c r="Z36" s="103"/>
      <c r="AA36" s="104"/>
      <c r="AB36" s="103"/>
      <c r="AC36" s="104"/>
      <c r="AD36" s="103"/>
      <c r="AE36" s="104"/>
      <c r="AF36" s="103"/>
      <c r="AG36" s="104"/>
      <c r="AH36" s="88"/>
      <c r="AI36" s="103"/>
      <c r="AJ36" s="104"/>
      <c r="AK36" s="103"/>
      <c r="AL36" s="104"/>
      <c r="AM36" s="103"/>
      <c r="AN36" s="104"/>
      <c r="AO36" s="103"/>
      <c r="AP36" s="104"/>
      <c r="AQ36" s="88"/>
      <c r="AR36" s="103"/>
      <c r="AS36" s="104"/>
      <c r="AT36" s="103"/>
      <c r="AU36" s="106"/>
      <c r="AV36" s="103"/>
      <c r="AW36" s="104"/>
      <c r="AX36" s="103"/>
      <c r="AY36" s="104"/>
      <c r="AZ36" s="115"/>
      <c r="BA36" s="74"/>
    </row>
    <row r="37" spans="1:53">
      <c r="A37" s="98" t="s">
        <v>135</v>
      </c>
      <c r="B37" s="98">
        <v>81</v>
      </c>
      <c r="C37" s="117">
        <v>43511</v>
      </c>
      <c r="D37" s="165">
        <v>673</v>
      </c>
      <c r="E37" s="170" t="s">
        <v>134</v>
      </c>
      <c r="F37" s="167" t="s">
        <v>60</v>
      </c>
      <c r="G37" s="216" t="s">
        <v>51</v>
      </c>
      <c r="H37" s="103">
        <v>0</v>
      </c>
      <c r="I37" s="104" t="s">
        <v>24</v>
      </c>
      <c r="J37" s="103">
        <v>0</v>
      </c>
      <c r="K37" s="104" t="s">
        <v>24</v>
      </c>
      <c r="L37" s="103">
        <v>0</v>
      </c>
      <c r="M37" s="104">
        <v>0</v>
      </c>
      <c r="N37" s="103">
        <v>0</v>
      </c>
      <c r="O37" s="104" t="s">
        <v>24</v>
      </c>
      <c r="P37" s="106"/>
      <c r="Q37" s="103">
        <v>0</v>
      </c>
      <c r="R37" s="106" t="s">
        <v>24</v>
      </c>
      <c r="S37" s="103">
        <v>0</v>
      </c>
      <c r="T37" s="104" t="s">
        <v>24</v>
      </c>
      <c r="U37" s="103">
        <v>0</v>
      </c>
      <c r="V37" s="104">
        <v>0</v>
      </c>
      <c r="W37" s="103">
        <v>0</v>
      </c>
      <c r="X37" s="104" t="s">
        <v>24</v>
      </c>
      <c r="Y37" s="88"/>
      <c r="Z37" s="103" t="s">
        <v>24</v>
      </c>
      <c r="AA37" s="104" t="s">
        <v>24</v>
      </c>
      <c r="AB37" s="103" t="s">
        <v>24</v>
      </c>
      <c r="AC37" s="104" t="s">
        <v>24</v>
      </c>
      <c r="AD37" s="103">
        <v>0</v>
      </c>
      <c r="AE37" s="104">
        <v>0</v>
      </c>
      <c r="AF37" s="103" t="s">
        <v>24</v>
      </c>
      <c r="AG37" s="104" t="s">
        <v>24</v>
      </c>
      <c r="AH37" s="88"/>
      <c r="AI37" s="103" t="s">
        <v>24</v>
      </c>
      <c r="AJ37" s="104" t="s">
        <v>24</v>
      </c>
      <c r="AK37" s="103" t="s">
        <v>24</v>
      </c>
      <c r="AL37" s="104" t="s">
        <v>24</v>
      </c>
      <c r="AM37" s="103">
        <v>0</v>
      </c>
      <c r="AN37" s="104">
        <v>0</v>
      </c>
      <c r="AO37" s="103" t="s">
        <v>24</v>
      </c>
      <c r="AP37" s="104" t="s">
        <v>24</v>
      </c>
      <c r="AQ37" s="88"/>
      <c r="AR37" s="103" t="s">
        <v>24</v>
      </c>
      <c r="AS37" s="104" t="s">
        <v>24</v>
      </c>
      <c r="AT37" s="103" t="s">
        <v>24</v>
      </c>
      <c r="AU37" s="106" t="s">
        <v>24</v>
      </c>
      <c r="AV37" s="103">
        <v>0</v>
      </c>
      <c r="AW37" s="104">
        <v>0</v>
      </c>
      <c r="AX37" s="103" t="s">
        <v>24</v>
      </c>
      <c r="AY37" s="104" t="s">
        <v>24</v>
      </c>
      <c r="AZ37" s="115"/>
      <c r="BA37" s="74"/>
    </row>
    <row r="38" spans="1:53" s="108" customFormat="1">
      <c r="A38" s="98" t="s">
        <v>83</v>
      </c>
      <c r="B38" s="98">
        <v>505</v>
      </c>
      <c r="C38" s="117">
        <v>43621</v>
      </c>
      <c r="D38" s="165">
        <v>1113</v>
      </c>
      <c r="E38" s="170" t="s">
        <v>146</v>
      </c>
      <c r="F38" s="167" t="s">
        <v>106</v>
      </c>
      <c r="G38" s="133" t="s">
        <v>51</v>
      </c>
      <c r="H38" s="103">
        <v>0</v>
      </c>
      <c r="I38" s="104">
        <v>-0.4</v>
      </c>
      <c r="J38" s="103">
        <v>0</v>
      </c>
      <c r="K38" s="104">
        <v>0</v>
      </c>
      <c r="L38" s="103">
        <v>0</v>
      </c>
      <c r="M38" s="104">
        <v>0</v>
      </c>
      <c r="N38" s="103">
        <v>0</v>
      </c>
      <c r="O38" s="104">
        <v>-0.4</v>
      </c>
      <c r="P38" s="106"/>
      <c r="Q38" s="103">
        <v>-0.7</v>
      </c>
      <c r="R38" s="106">
        <v>-0.7</v>
      </c>
      <c r="S38" s="103">
        <v>0</v>
      </c>
      <c r="T38" s="104">
        <v>0</v>
      </c>
      <c r="U38" s="103">
        <v>0</v>
      </c>
      <c r="V38" s="104">
        <v>0</v>
      </c>
      <c r="W38" s="103">
        <v>-0.7</v>
      </c>
      <c r="X38" s="104">
        <v>-0.7</v>
      </c>
      <c r="Y38" s="88"/>
      <c r="Z38" s="103">
        <v>-0.9</v>
      </c>
      <c r="AA38" s="104">
        <v>-0.9</v>
      </c>
      <c r="AB38" s="103">
        <v>0</v>
      </c>
      <c r="AC38" s="104">
        <v>0</v>
      </c>
      <c r="AD38" s="103">
        <v>0</v>
      </c>
      <c r="AE38" s="104">
        <v>0</v>
      </c>
      <c r="AF38" s="103">
        <v>-0.9</v>
      </c>
      <c r="AG38" s="104">
        <v>-0.9</v>
      </c>
      <c r="AH38" s="88"/>
      <c r="AI38" s="103">
        <v>-1</v>
      </c>
      <c r="AJ38" s="104">
        <v>-1</v>
      </c>
      <c r="AK38" s="103">
        <v>0</v>
      </c>
      <c r="AL38" s="104">
        <v>0</v>
      </c>
      <c r="AM38" s="103">
        <v>0</v>
      </c>
      <c r="AN38" s="104">
        <v>0</v>
      </c>
      <c r="AO38" s="103">
        <v>-1</v>
      </c>
      <c r="AP38" s="104">
        <v>-1</v>
      </c>
      <c r="AQ38" s="88"/>
      <c r="AR38" s="103">
        <v>-1</v>
      </c>
      <c r="AS38" s="104">
        <v>-1</v>
      </c>
      <c r="AT38" s="103">
        <v>0</v>
      </c>
      <c r="AU38" s="106">
        <v>0</v>
      </c>
      <c r="AV38" s="103">
        <v>0</v>
      </c>
      <c r="AW38" s="104">
        <v>0</v>
      </c>
      <c r="AX38" s="103">
        <v>-1</v>
      </c>
      <c r="AY38" s="104">
        <v>-1</v>
      </c>
      <c r="AZ38" s="115"/>
      <c r="BA38" s="74"/>
    </row>
    <row r="39" spans="1:53" s="108" customFormat="1">
      <c r="A39" s="98" t="s">
        <v>63</v>
      </c>
      <c r="B39" s="98">
        <v>128</v>
      </c>
      <c r="C39" s="117">
        <v>43532</v>
      </c>
      <c r="D39" s="165">
        <v>7123</v>
      </c>
      <c r="E39" s="170" t="s">
        <v>64</v>
      </c>
      <c r="F39" s="167" t="s">
        <v>94</v>
      </c>
      <c r="G39" s="133" t="s">
        <v>51</v>
      </c>
      <c r="H39" s="103">
        <v>-1</v>
      </c>
      <c r="I39" s="104">
        <v>-1</v>
      </c>
      <c r="J39" s="103">
        <v>0</v>
      </c>
      <c r="K39" s="104">
        <v>0</v>
      </c>
      <c r="L39" s="103">
        <v>0</v>
      </c>
      <c r="M39" s="104">
        <v>0</v>
      </c>
      <c r="N39" s="103">
        <v>-1</v>
      </c>
      <c r="O39" s="104">
        <v>-1</v>
      </c>
      <c r="P39" s="106"/>
      <c r="Q39" s="103">
        <v>-1</v>
      </c>
      <c r="R39" s="106">
        <v>-1</v>
      </c>
      <c r="S39" s="103">
        <v>0</v>
      </c>
      <c r="T39" s="104">
        <v>0</v>
      </c>
      <c r="U39" s="103">
        <v>0</v>
      </c>
      <c r="V39" s="104">
        <v>0</v>
      </c>
      <c r="W39" s="103">
        <v>-1</v>
      </c>
      <c r="X39" s="104">
        <v>-1</v>
      </c>
      <c r="Y39" s="88"/>
      <c r="Z39" s="103">
        <v>-1</v>
      </c>
      <c r="AA39" s="104">
        <v>-1</v>
      </c>
      <c r="AB39" s="103">
        <v>0</v>
      </c>
      <c r="AC39" s="104">
        <v>0</v>
      </c>
      <c r="AD39" s="103">
        <v>0</v>
      </c>
      <c r="AE39" s="104">
        <v>0</v>
      </c>
      <c r="AF39" s="103">
        <v>-1</v>
      </c>
      <c r="AG39" s="104">
        <v>-1</v>
      </c>
      <c r="AH39" s="88"/>
      <c r="AI39" s="103">
        <v>-1</v>
      </c>
      <c r="AJ39" s="104">
        <v>-1</v>
      </c>
      <c r="AK39" s="103">
        <v>0</v>
      </c>
      <c r="AL39" s="104">
        <v>0</v>
      </c>
      <c r="AM39" s="103">
        <v>0</v>
      </c>
      <c r="AN39" s="104">
        <v>0</v>
      </c>
      <c r="AO39" s="103">
        <v>-1</v>
      </c>
      <c r="AP39" s="104">
        <v>-1</v>
      </c>
      <c r="AQ39" s="88"/>
      <c r="AR39" s="103">
        <v>-1</v>
      </c>
      <c r="AS39" s="104">
        <v>-1</v>
      </c>
      <c r="AT39" s="103">
        <v>0</v>
      </c>
      <c r="AU39" s="106">
        <v>0</v>
      </c>
      <c r="AV39" s="103">
        <v>0</v>
      </c>
      <c r="AW39" s="104">
        <v>0</v>
      </c>
      <c r="AX39" s="103">
        <v>-1</v>
      </c>
      <c r="AY39" s="104">
        <v>-1</v>
      </c>
      <c r="AZ39" s="115"/>
      <c r="BA39" s="74"/>
    </row>
    <row r="40" spans="1:53">
      <c r="A40" s="98" t="s">
        <v>63</v>
      </c>
      <c r="B40" s="98">
        <v>128</v>
      </c>
      <c r="C40" s="117">
        <v>43532</v>
      </c>
      <c r="D40" s="165">
        <v>7123</v>
      </c>
      <c r="E40" s="170" t="s">
        <v>64</v>
      </c>
      <c r="F40" s="167" t="s">
        <v>95</v>
      </c>
      <c r="G40" s="133" t="s">
        <v>51</v>
      </c>
      <c r="H40" s="103">
        <v>-0.1</v>
      </c>
      <c r="I40" s="104">
        <v>-0.1</v>
      </c>
      <c r="J40" s="103">
        <v>0</v>
      </c>
      <c r="K40" s="104">
        <v>0</v>
      </c>
      <c r="L40" s="103">
        <v>0</v>
      </c>
      <c r="M40" s="104">
        <v>0</v>
      </c>
      <c r="N40" s="103">
        <v>-0.1</v>
      </c>
      <c r="O40" s="104">
        <v>-0.1</v>
      </c>
      <c r="P40" s="106"/>
      <c r="Q40" s="103">
        <v>-0.1</v>
      </c>
      <c r="R40" s="106">
        <v>-0.1</v>
      </c>
      <c r="S40" s="103">
        <v>0</v>
      </c>
      <c r="T40" s="104">
        <v>0</v>
      </c>
      <c r="U40" s="103">
        <v>0</v>
      </c>
      <c r="V40" s="104">
        <v>0</v>
      </c>
      <c r="W40" s="103">
        <v>-0.1</v>
      </c>
      <c r="X40" s="104">
        <v>-0.1</v>
      </c>
      <c r="Y40" s="88"/>
      <c r="Z40" s="103">
        <v>-0.1</v>
      </c>
      <c r="AA40" s="104">
        <v>-0.1</v>
      </c>
      <c r="AB40" s="103">
        <v>0</v>
      </c>
      <c r="AC40" s="104">
        <v>0</v>
      </c>
      <c r="AD40" s="103">
        <v>0</v>
      </c>
      <c r="AE40" s="104">
        <v>0</v>
      </c>
      <c r="AF40" s="103">
        <v>-0.1</v>
      </c>
      <c r="AG40" s="104">
        <v>-0.1</v>
      </c>
      <c r="AH40" s="88"/>
      <c r="AI40" s="103">
        <v>-0.1</v>
      </c>
      <c r="AJ40" s="104">
        <v>-0.1</v>
      </c>
      <c r="AK40" s="103">
        <v>0</v>
      </c>
      <c r="AL40" s="104">
        <v>0</v>
      </c>
      <c r="AM40" s="103">
        <v>0</v>
      </c>
      <c r="AN40" s="104">
        <v>0</v>
      </c>
      <c r="AO40" s="103">
        <v>-0.1</v>
      </c>
      <c r="AP40" s="104">
        <v>-0.1</v>
      </c>
      <c r="AQ40" s="88"/>
      <c r="AR40" s="103">
        <v>-0.1</v>
      </c>
      <c r="AS40" s="104">
        <v>-0.1</v>
      </c>
      <c r="AT40" s="103">
        <v>0</v>
      </c>
      <c r="AU40" s="106">
        <v>0</v>
      </c>
      <c r="AV40" s="103">
        <v>0</v>
      </c>
      <c r="AW40" s="104">
        <v>0</v>
      </c>
      <c r="AX40" s="103">
        <v>-0.1</v>
      </c>
      <c r="AY40" s="104">
        <v>-0.1</v>
      </c>
      <c r="AZ40" s="115"/>
      <c r="BA40" s="74"/>
    </row>
    <row r="41" spans="1:53">
      <c r="A41" s="98" t="s">
        <v>63</v>
      </c>
      <c r="B41" s="98">
        <v>128</v>
      </c>
      <c r="C41" s="117">
        <v>43532</v>
      </c>
      <c r="D41" s="165">
        <v>7123</v>
      </c>
      <c r="E41" s="170" t="s">
        <v>64</v>
      </c>
      <c r="F41" s="167" t="s">
        <v>96</v>
      </c>
      <c r="G41" s="133" t="s">
        <v>51</v>
      </c>
      <c r="H41" s="103" t="s">
        <v>28</v>
      </c>
      <c r="I41" s="104" t="s">
        <v>24</v>
      </c>
      <c r="J41" s="103">
        <v>0</v>
      </c>
      <c r="K41" s="104">
        <v>0</v>
      </c>
      <c r="L41" s="103">
        <v>0</v>
      </c>
      <c r="M41" s="104">
        <v>0</v>
      </c>
      <c r="N41" s="103" t="s">
        <v>28</v>
      </c>
      <c r="O41" s="104" t="s">
        <v>24</v>
      </c>
      <c r="P41" s="106"/>
      <c r="Q41" s="103" t="s">
        <v>24</v>
      </c>
      <c r="R41" s="106" t="s">
        <v>24</v>
      </c>
      <c r="S41" s="103">
        <v>0</v>
      </c>
      <c r="T41" s="104">
        <v>0</v>
      </c>
      <c r="U41" s="103">
        <v>0</v>
      </c>
      <c r="V41" s="104">
        <v>0</v>
      </c>
      <c r="W41" s="103" t="s">
        <v>24</v>
      </c>
      <c r="X41" s="104" t="s">
        <v>24</v>
      </c>
      <c r="Y41" s="88"/>
      <c r="Z41" s="103" t="s">
        <v>24</v>
      </c>
      <c r="AA41" s="104" t="s">
        <v>24</v>
      </c>
      <c r="AB41" s="103">
        <v>0</v>
      </c>
      <c r="AC41" s="104">
        <v>0</v>
      </c>
      <c r="AD41" s="103">
        <v>0</v>
      </c>
      <c r="AE41" s="104">
        <v>0</v>
      </c>
      <c r="AF41" s="103" t="s">
        <v>24</v>
      </c>
      <c r="AG41" s="104" t="s">
        <v>24</v>
      </c>
      <c r="AH41" s="88"/>
      <c r="AI41" s="103" t="s">
        <v>24</v>
      </c>
      <c r="AJ41" s="104" t="s">
        <v>24</v>
      </c>
      <c r="AK41" s="103">
        <v>0</v>
      </c>
      <c r="AL41" s="104">
        <v>0</v>
      </c>
      <c r="AM41" s="103">
        <v>0</v>
      </c>
      <c r="AN41" s="104">
        <v>0</v>
      </c>
      <c r="AO41" s="103" t="s">
        <v>24</v>
      </c>
      <c r="AP41" s="104" t="s">
        <v>24</v>
      </c>
      <c r="AQ41" s="88"/>
      <c r="AR41" s="103" t="s">
        <v>24</v>
      </c>
      <c r="AS41" s="104" t="s">
        <v>24</v>
      </c>
      <c r="AT41" s="103">
        <v>0</v>
      </c>
      <c r="AU41" s="106">
        <v>0</v>
      </c>
      <c r="AV41" s="103">
        <v>0</v>
      </c>
      <c r="AW41" s="104">
        <v>0</v>
      </c>
      <c r="AX41" s="103" t="s">
        <v>24</v>
      </c>
      <c r="AY41" s="104" t="s">
        <v>24</v>
      </c>
      <c r="AZ41" s="115"/>
      <c r="BA41" s="74"/>
    </row>
    <row r="42" spans="1:53">
      <c r="A42" s="98"/>
      <c r="B42" s="98"/>
      <c r="C42" s="99"/>
      <c r="D42" s="100"/>
      <c r="E42" s="101"/>
      <c r="F42" s="102"/>
      <c r="G42" s="140" t="s">
        <v>19</v>
      </c>
      <c r="H42" s="141">
        <f>+SUM(H38:H41)</f>
        <v>-1.1000000000000001</v>
      </c>
      <c r="I42" s="142">
        <f t="shared" ref="I42:O42" si="50">+SUM(I38:I41)</f>
        <v>-1.5</v>
      </c>
      <c r="J42" s="141">
        <f t="shared" si="50"/>
        <v>0</v>
      </c>
      <c r="K42" s="142">
        <f t="shared" si="50"/>
        <v>0</v>
      </c>
      <c r="L42" s="141">
        <f t="shared" si="50"/>
        <v>0</v>
      </c>
      <c r="M42" s="142">
        <f t="shared" si="50"/>
        <v>0</v>
      </c>
      <c r="N42" s="141">
        <f t="shared" si="50"/>
        <v>-1.1000000000000001</v>
      </c>
      <c r="O42" s="142">
        <f t="shared" si="50"/>
        <v>-1.5</v>
      </c>
      <c r="P42" s="143"/>
      <c r="Q42" s="141">
        <f>+SUM(Q38:Q41)</f>
        <v>-1.8</v>
      </c>
      <c r="R42" s="142">
        <f t="shared" ref="R42:X42" si="51">+SUM(R38:R41)</f>
        <v>-1.8</v>
      </c>
      <c r="S42" s="141">
        <f t="shared" si="51"/>
        <v>0</v>
      </c>
      <c r="T42" s="142">
        <f t="shared" si="51"/>
        <v>0</v>
      </c>
      <c r="U42" s="141">
        <f t="shared" si="51"/>
        <v>0</v>
      </c>
      <c r="V42" s="142">
        <f t="shared" si="51"/>
        <v>0</v>
      </c>
      <c r="W42" s="141">
        <f t="shared" si="51"/>
        <v>-1.8</v>
      </c>
      <c r="X42" s="142">
        <f t="shared" si="51"/>
        <v>-1.8</v>
      </c>
      <c r="Y42" s="144"/>
      <c r="Z42" s="141">
        <f>+SUM(Z38:Z41)</f>
        <v>-2</v>
      </c>
      <c r="AA42" s="142">
        <f t="shared" ref="AA42:AG42" si="52">+SUM(AA38:AA41)</f>
        <v>-2</v>
      </c>
      <c r="AB42" s="141">
        <f t="shared" si="52"/>
        <v>0</v>
      </c>
      <c r="AC42" s="142">
        <f t="shared" si="52"/>
        <v>0</v>
      </c>
      <c r="AD42" s="141">
        <f t="shared" si="52"/>
        <v>0</v>
      </c>
      <c r="AE42" s="142">
        <f t="shared" si="52"/>
        <v>0</v>
      </c>
      <c r="AF42" s="141">
        <f t="shared" si="52"/>
        <v>-2</v>
      </c>
      <c r="AG42" s="142">
        <f t="shared" si="52"/>
        <v>-2</v>
      </c>
      <c r="AH42" s="144"/>
      <c r="AI42" s="141">
        <f>+SUM(AI38:AI41)</f>
        <v>-2.1</v>
      </c>
      <c r="AJ42" s="142">
        <f t="shared" ref="AJ42:AP42" si="53">+SUM(AJ38:AJ41)</f>
        <v>-2.1</v>
      </c>
      <c r="AK42" s="141">
        <f t="shared" si="53"/>
        <v>0</v>
      </c>
      <c r="AL42" s="142">
        <f t="shared" si="53"/>
        <v>0</v>
      </c>
      <c r="AM42" s="141">
        <f t="shared" si="53"/>
        <v>0</v>
      </c>
      <c r="AN42" s="142">
        <f t="shared" si="53"/>
        <v>0</v>
      </c>
      <c r="AO42" s="141">
        <f t="shared" si="53"/>
        <v>-2.1</v>
      </c>
      <c r="AP42" s="142">
        <f t="shared" si="53"/>
        <v>-2.1</v>
      </c>
      <c r="AQ42" s="145"/>
      <c r="AR42" s="141">
        <f>+SUM(AR38:AR41)</f>
        <v>-2.1</v>
      </c>
      <c r="AS42" s="142">
        <f t="shared" ref="AS42:AY42" si="54">+SUM(AS38:AS41)</f>
        <v>-2.1</v>
      </c>
      <c r="AT42" s="141">
        <f t="shared" si="54"/>
        <v>0</v>
      </c>
      <c r="AU42" s="142">
        <f t="shared" si="54"/>
        <v>0</v>
      </c>
      <c r="AV42" s="141">
        <f t="shared" si="54"/>
        <v>0</v>
      </c>
      <c r="AW42" s="142">
        <f t="shared" si="54"/>
        <v>0</v>
      </c>
      <c r="AX42" s="141">
        <f t="shared" si="54"/>
        <v>-2.1</v>
      </c>
      <c r="AY42" s="142">
        <f t="shared" si="54"/>
        <v>-2.1</v>
      </c>
      <c r="AZ42" s="115"/>
      <c r="BA42" s="74"/>
    </row>
    <row r="43" spans="1:53">
      <c r="A43" s="98"/>
      <c r="B43" s="98"/>
      <c r="C43" s="117"/>
      <c r="D43" s="165"/>
      <c r="E43" s="170"/>
      <c r="F43" s="167"/>
      <c r="G43" s="133"/>
      <c r="H43" s="103"/>
      <c r="I43" s="104"/>
      <c r="J43" s="103"/>
      <c r="K43" s="104"/>
      <c r="L43" s="103"/>
      <c r="M43" s="104"/>
      <c r="N43" s="103"/>
      <c r="O43" s="104"/>
      <c r="P43" s="106"/>
      <c r="Q43" s="103"/>
      <c r="R43" s="106"/>
      <c r="S43" s="103"/>
      <c r="T43" s="104"/>
      <c r="U43" s="103"/>
      <c r="V43" s="104"/>
      <c r="W43" s="103"/>
      <c r="X43" s="104"/>
      <c r="Y43" s="88"/>
      <c r="Z43" s="103"/>
      <c r="AA43" s="104"/>
      <c r="AB43" s="103"/>
      <c r="AC43" s="104"/>
      <c r="AD43" s="103"/>
      <c r="AE43" s="104"/>
      <c r="AF43" s="103"/>
      <c r="AG43" s="104"/>
      <c r="AH43" s="88"/>
      <c r="AI43" s="103"/>
      <c r="AJ43" s="104"/>
      <c r="AK43" s="103"/>
      <c r="AL43" s="104"/>
      <c r="AM43" s="103"/>
      <c r="AN43" s="104"/>
      <c r="AO43" s="103"/>
      <c r="AP43" s="104"/>
      <c r="AQ43" s="88"/>
      <c r="AR43" s="103"/>
      <c r="AS43" s="104"/>
      <c r="AT43" s="103"/>
      <c r="AU43" s="106"/>
      <c r="AV43" s="103"/>
      <c r="AW43" s="104"/>
      <c r="AX43" s="103"/>
      <c r="AY43" s="104"/>
      <c r="AZ43" s="115"/>
      <c r="BA43" s="74"/>
    </row>
    <row r="44" spans="1:53">
      <c r="A44" s="98"/>
      <c r="B44" s="98"/>
      <c r="C44" s="117"/>
      <c r="D44" s="165"/>
      <c r="E44" s="170"/>
      <c r="F44" s="167"/>
      <c r="G44" s="133"/>
      <c r="H44" s="103"/>
      <c r="I44" s="104"/>
      <c r="J44" s="103"/>
      <c r="K44" s="104"/>
      <c r="L44" s="103"/>
      <c r="M44" s="104"/>
      <c r="N44" s="103"/>
      <c r="O44" s="104"/>
      <c r="P44" s="106"/>
      <c r="Q44" s="103"/>
      <c r="R44" s="106"/>
      <c r="S44" s="103"/>
      <c r="T44" s="104"/>
      <c r="U44" s="103"/>
      <c r="V44" s="104"/>
      <c r="W44" s="103"/>
      <c r="X44" s="104"/>
      <c r="Y44" s="88"/>
      <c r="Z44" s="103"/>
      <c r="AA44" s="104"/>
      <c r="AB44" s="103"/>
      <c r="AC44" s="104"/>
      <c r="AD44" s="103"/>
      <c r="AE44" s="104"/>
      <c r="AF44" s="103"/>
      <c r="AG44" s="104"/>
      <c r="AH44" s="88"/>
      <c r="AI44" s="103"/>
      <c r="AJ44" s="104"/>
      <c r="AK44" s="103"/>
      <c r="AL44" s="104"/>
      <c r="AM44" s="103"/>
      <c r="AN44" s="104"/>
      <c r="AO44" s="103"/>
      <c r="AP44" s="104"/>
      <c r="AQ44" s="88"/>
      <c r="AR44" s="103"/>
      <c r="AS44" s="104"/>
      <c r="AT44" s="103"/>
      <c r="AU44" s="106"/>
      <c r="AV44" s="103"/>
      <c r="AW44" s="104"/>
      <c r="AX44" s="103"/>
      <c r="AY44" s="104"/>
      <c r="AZ44" s="108"/>
      <c r="BA44" s="108"/>
    </row>
    <row r="45" spans="1:53" ht="25.5">
      <c r="A45" s="98" t="s">
        <v>63</v>
      </c>
      <c r="B45" s="98">
        <v>555</v>
      </c>
      <c r="C45" s="117">
        <v>43628</v>
      </c>
      <c r="D45" s="165">
        <v>7123</v>
      </c>
      <c r="E45" s="170" t="s">
        <v>64</v>
      </c>
      <c r="F45" s="167" t="s">
        <v>125</v>
      </c>
      <c r="G45" s="133" t="s">
        <v>165</v>
      </c>
      <c r="H45" s="103">
        <v>-0.1</v>
      </c>
      <c r="I45" s="104">
        <v>0</v>
      </c>
      <c r="J45" s="103" t="s">
        <v>22</v>
      </c>
      <c r="K45" s="104">
        <v>0</v>
      </c>
      <c r="L45" s="103" t="s">
        <v>22</v>
      </c>
      <c r="M45" s="104">
        <v>0</v>
      </c>
      <c r="N45" s="103">
        <v>-0.1</v>
      </c>
      <c r="O45" s="104">
        <v>0</v>
      </c>
      <c r="P45" s="106"/>
      <c r="Q45" s="103">
        <v>0</v>
      </c>
      <c r="R45" s="106">
        <v>0</v>
      </c>
      <c r="S45" s="103">
        <v>0</v>
      </c>
      <c r="T45" s="104">
        <v>0</v>
      </c>
      <c r="U45" s="103">
        <v>0</v>
      </c>
      <c r="V45" s="104">
        <v>0</v>
      </c>
      <c r="W45" s="103">
        <v>0</v>
      </c>
      <c r="X45" s="104">
        <v>0</v>
      </c>
      <c r="Y45" s="88"/>
      <c r="Z45" s="103">
        <v>0</v>
      </c>
      <c r="AA45" s="104">
        <v>0</v>
      </c>
      <c r="AB45" s="103">
        <v>0</v>
      </c>
      <c r="AC45" s="104">
        <v>0</v>
      </c>
      <c r="AD45" s="103">
        <v>0</v>
      </c>
      <c r="AE45" s="104">
        <v>0</v>
      </c>
      <c r="AF45" s="103">
        <v>0</v>
      </c>
      <c r="AG45" s="104">
        <v>0</v>
      </c>
      <c r="AH45" s="88"/>
      <c r="AI45" s="103">
        <v>0</v>
      </c>
      <c r="AJ45" s="104">
        <v>0</v>
      </c>
      <c r="AK45" s="103">
        <v>0</v>
      </c>
      <c r="AL45" s="104">
        <v>0</v>
      </c>
      <c r="AM45" s="103">
        <v>0</v>
      </c>
      <c r="AN45" s="104">
        <v>0</v>
      </c>
      <c r="AO45" s="103">
        <v>0</v>
      </c>
      <c r="AP45" s="104">
        <v>0</v>
      </c>
      <c r="AQ45" s="88"/>
      <c r="AR45" s="103">
        <v>0</v>
      </c>
      <c r="AS45" s="104">
        <v>0</v>
      </c>
      <c r="AT45" s="103">
        <v>0</v>
      </c>
      <c r="AU45" s="106">
        <v>0</v>
      </c>
      <c r="AV45" s="103">
        <v>0</v>
      </c>
      <c r="AW45" s="104">
        <v>0</v>
      </c>
      <c r="AX45" s="103">
        <v>0</v>
      </c>
      <c r="AY45" s="104">
        <v>0</v>
      </c>
      <c r="AZ45" s="108"/>
      <c r="BA45" s="108"/>
    </row>
    <row r="46" spans="1:53">
      <c r="A46" s="98"/>
      <c r="B46" s="98"/>
      <c r="C46" s="99"/>
      <c r="D46" s="100"/>
      <c r="E46" s="101"/>
      <c r="F46" s="102"/>
      <c r="G46" s="140" t="s">
        <v>19</v>
      </c>
      <c r="H46" s="141">
        <f>+SUM(H45)</f>
        <v>-0.1</v>
      </c>
      <c r="I46" s="142">
        <f t="shared" ref="I46:O46" si="55">+SUM(I45)</f>
        <v>0</v>
      </c>
      <c r="J46" s="141">
        <f t="shared" si="55"/>
        <v>0</v>
      </c>
      <c r="K46" s="142">
        <f t="shared" si="55"/>
        <v>0</v>
      </c>
      <c r="L46" s="141">
        <f t="shared" si="55"/>
        <v>0</v>
      </c>
      <c r="M46" s="142">
        <f t="shared" si="55"/>
        <v>0</v>
      </c>
      <c r="N46" s="141">
        <f t="shared" si="55"/>
        <v>-0.1</v>
      </c>
      <c r="O46" s="142">
        <f t="shared" si="55"/>
        <v>0</v>
      </c>
      <c r="P46" s="143"/>
      <c r="Q46" s="141">
        <f>+SUM(Q45)</f>
        <v>0</v>
      </c>
      <c r="R46" s="142">
        <f t="shared" ref="R46:X46" si="56">+SUM(R45)</f>
        <v>0</v>
      </c>
      <c r="S46" s="141">
        <f t="shared" si="56"/>
        <v>0</v>
      </c>
      <c r="T46" s="142">
        <f t="shared" si="56"/>
        <v>0</v>
      </c>
      <c r="U46" s="141">
        <f t="shared" si="56"/>
        <v>0</v>
      </c>
      <c r="V46" s="142">
        <f t="shared" si="56"/>
        <v>0</v>
      </c>
      <c r="W46" s="141">
        <f t="shared" si="56"/>
        <v>0</v>
      </c>
      <c r="X46" s="142">
        <f t="shared" si="56"/>
        <v>0</v>
      </c>
      <c r="Y46" s="144"/>
      <c r="Z46" s="141">
        <f>+SUM(Z45)</f>
        <v>0</v>
      </c>
      <c r="AA46" s="142">
        <f t="shared" ref="AA46:AG46" si="57">+SUM(AA45)</f>
        <v>0</v>
      </c>
      <c r="AB46" s="141">
        <f t="shared" si="57"/>
        <v>0</v>
      </c>
      <c r="AC46" s="142">
        <f t="shared" si="57"/>
        <v>0</v>
      </c>
      <c r="AD46" s="141">
        <f t="shared" si="57"/>
        <v>0</v>
      </c>
      <c r="AE46" s="142">
        <f t="shared" si="57"/>
        <v>0</v>
      </c>
      <c r="AF46" s="141">
        <f t="shared" si="57"/>
        <v>0</v>
      </c>
      <c r="AG46" s="142">
        <f t="shared" si="57"/>
        <v>0</v>
      </c>
      <c r="AH46" s="144"/>
      <c r="AI46" s="141">
        <f>+SUM(AI45)</f>
        <v>0</v>
      </c>
      <c r="AJ46" s="142">
        <f t="shared" ref="AJ46:AP46" si="58">+SUM(AJ45)</f>
        <v>0</v>
      </c>
      <c r="AK46" s="141">
        <f t="shared" si="58"/>
        <v>0</v>
      </c>
      <c r="AL46" s="142">
        <f t="shared" si="58"/>
        <v>0</v>
      </c>
      <c r="AM46" s="141">
        <f t="shared" si="58"/>
        <v>0</v>
      </c>
      <c r="AN46" s="142">
        <f t="shared" si="58"/>
        <v>0</v>
      </c>
      <c r="AO46" s="141">
        <f t="shared" si="58"/>
        <v>0</v>
      </c>
      <c r="AP46" s="142">
        <f t="shared" si="58"/>
        <v>0</v>
      </c>
      <c r="AQ46" s="145"/>
      <c r="AR46" s="141">
        <f>+SUM(AR45)</f>
        <v>0</v>
      </c>
      <c r="AS46" s="142">
        <f t="shared" ref="AS46:AY46" si="59">+SUM(AS45)</f>
        <v>0</v>
      </c>
      <c r="AT46" s="141">
        <f t="shared" si="59"/>
        <v>0</v>
      </c>
      <c r="AU46" s="142">
        <f t="shared" si="59"/>
        <v>0</v>
      </c>
      <c r="AV46" s="141">
        <f t="shared" si="59"/>
        <v>0</v>
      </c>
      <c r="AW46" s="142">
        <f t="shared" si="59"/>
        <v>0</v>
      </c>
      <c r="AX46" s="141">
        <f t="shared" si="59"/>
        <v>0</v>
      </c>
      <c r="AY46" s="142">
        <f t="shared" si="59"/>
        <v>0</v>
      </c>
      <c r="AZ46" s="108"/>
      <c r="BA46" s="108"/>
    </row>
    <row r="47" spans="1:53">
      <c r="A47" s="98"/>
      <c r="B47" s="98"/>
      <c r="C47" s="117"/>
      <c r="D47" s="165"/>
      <c r="E47" s="170"/>
      <c r="F47" s="167"/>
      <c r="G47" s="133"/>
      <c r="H47" s="103"/>
      <c r="I47" s="104"/>
      <c r="J47" s="103"/>
      <c r="K47" s="104"/>
      <c r="L47" s="103"/>
      <c r="M47" s="104"/>
      <c r="N47" s="103"/>
      <c r="O47" s="104"/>
      <c r="P47" s="106"/>
      <c r="Q47" s="103"/>
      <c r="R47" s="106"/>
      <c r="S47" s="103"/>
      <c r="T47" s="104"/>
      <c r="U47" s="103"/>
      <c r="V47" s="104"/>
      <c r="W47" s="103"/>
      <c r="X47" s="104"/>
      <c r="Y47" s="88"/>
      <c r="Z47" s="103"/>
      <c r="AA47" s="104"/>
      <c r="AB47" s="103"/>
      <c r="AC47" s="104"/>
      <c r="AD47" s="103"/>
      <c r="AE47" s="104"/>
      <c r="AF47" s="103"/>
      <c r="AG47" s="104"/>
      <c r="AH47" s="88"/>
      <c r="AI47" s="103"/>
      <c r="AJ47" s="104"/>
      <c r="AK47" s="103"/>
      <c r="AL47" s="104"/>
      <c r="AM47" s="103"/>
      <c r="AN47" s="104"/>
      <c r="AO47" s="103"/>
      <c r="AP47" s="104"/>
      <c r="AQ47" s="88"/>
      <c r="AR47" s="103"/>
      <c r="AS47" s="104"/>
      <c r="AT47" s="103"/>
      <c r="AU47" s="106"/>
      <c r="AV47" s="103"/>
      <c r="AW47" s="104"/>
      <c r="AX47" s="103"/>
      <c r="AY47" s="104"/>
      <c r="AZ47" s="108"/>
      <c r="BA47" s="108"/>
    </row>
    <row r="48" spans="1:53">
      <c r="A48" s="98" t="s">
        <v>63</v>
      </c>
      <c r="B48" s="98">
        <v>558</v>
      </c>
      <c r="C48" s="117">
        <v>43628</v>
      </c>
      <c r="D48" s="165">
        <v>7123</v>
      </c>
      <c r="E48" s="170" t="s">
        <v>64</v>
      </c>
      <c r="F48" s="167" t="s">
        <v>118</v>
      </c>
      <c r="G48" s="133" t="s">
        <v>48</v>
      </c>
      <c r="H48" s="103">
        <v>-31.8</v>
      </c>
      <c r="I48" s="104">
        <v>0</v>
      </c>
      <c r="J48" s="103" t="s">
        <v>22</v>
      </c>
      <c r="K48" s="104">
        <v>0</v>
      </c>
      <c r="L48" s="103">
        <v>-9.9</v>
      </c>
      <c r="M48" s="104">
        <v>0</v>
      </c>
      <c r="N48" s="103">
        <v>-41.7</v>
      </c>
      <c r="O48" s="104">
        <v>0</v>
      </c>
      <c r="P48" s="106"/>
      <c r="Q48" s="103">
        <v>0</v>
      </c>
      <c r="R48" s="106">
        <v>0</v>
      </c>
      <c r="S48" s="103">
        <v>0</v>
      </c>
      <c r="T48" s="104">
        <v>0</v>
      </c>
      <c r="U48" s="103">
        <v>0</v>
      </c>
      <c r="V48" s="104">
        <v>0</v>
      </c>
      <c r="W48" s="103">
        <v>0</v>
      </c>
      <c r="X48" s="104">
        <v>0</v>
      </c>
      <c r="Y48" s="88"/>
      <c r="Z48" s="103">
        <v>0</v>
      </c>
      <c r="AA48" s="104">
        <v>0</v>
      </c>
      <c r="AB48" s="103">
        <v>0</v>
      </c>
      <c r="AC48" s="104">
        <v>0</v>
      </c>
      <c r="AD48" s="103">
        <v>0</v>
      </c>
      <c r="AE48" s="104">
        <v>0</v>
      </c>
      <c r="AF48" s="103">
        <v>0</v>
      </c>
      <c r="AG48" s="104">
        <v>0</v>
      </c>
      <c r="AH48" s="88"/>
      <c r="AI48" s="103">
        <v>0</v>
      </c>
      <c r="AJ48" s="104">
        <v>0</v>
      </c>
      <c r="AK48" s="103">
        <v>0</v>
      </c>
      <c r="AL48" s="104">
        <v>0</v>
      </c>
      <c r="AM48" s="103">
        <v>0</v>
      </c>
      <c r="AN48" s="104">
        <v>0</v>
      </c>
      <c r="AO48" s="103">
        <v>0</v>
      </c>
      <c r="AP48" s="104">
        <v>0</v>
      </c>
      <c r="AQ48" s="88"/>
      <c r="AR48" s="103">
        <v>0</v>
      </c>
      <c r="AS48" s="104">
        <v>0</v>
      </c>
      <c r="AT48" s="103">
        <v>0</v>
      </c>
      <c r="AU48" s="106">
        <v>0</v>
      </c>
      <c r="AV48" s="103">
        <v>0</v>
      </c>
      <c r="AW48" s="104">
        <v>0</v>
      </c>
      <c r="AX48" s="103">
        <v>0</v>
      </c>
      <c r="AY48" s="104">
        <v>0</v>
      </c>
      <c r="AZ48" s="108"/>
      <c r="BA48" s="108"/>
    </row>
    <row r="49" spans="1:53">
      <c r="A49" s="98" t="s">
        <v>63</v>
      </c>
      <c r="B49" s="98">
        <v>148</v>
      </c>
      <c r="C49" s="117">
        <v>43532</v>
      </c>
      <c r="D49" s="165">
        <v>7123</v>
      </c>
      <c r="E49" s="170" t="s">
        <v>64</v>
      </c>
      <c r="F49" s="167" t="s">
        <v>97</v>
      </c>
      <c r="G49" s="133" t="s">
        <v>48</v>
      </c>
      <c r="H49" s="103">
        <v>-4.4000000000000004</v>
      </c>
      <c r="I49" s="104">
        <v>0</v>
      </c>
      <c r="J49" s="103" t="s">
        <v>22</v>
      </c>
      <c r="K49" s="104">
        <v>0</v>
      </c>
      <c r="L49" s="103">
        <v>-1.1000000000000001</v>
      </c>
      <c r="M49" s="104">
        <v>0</v>
      </c>
      <c r="N49" s="103">
        <v>-5.5</v>
      </c>
      <c r="O49" s="104">
        <v>0</v>
      </c>
      <c r="P49" s="106"/>
      <c r="Q49" s="103">
        <v>0</v>
      </c>
      <c r="R49" s="106">
        <v>0</v>
      </c>
      <c r="S49" s="103">
        <v>0</v>
      </c>
      <c r="T49" s="104">
        <v>0</v>
      </c>
      <c r="U49" s="103">
        <v>0</v>
      </c>
      <c r="V49" s="104">
        <v>0</v>
      </c>
      <c r="W49" s="103">
        <v>0</v>
      </c>
      <c r="X49" s="104">
        <v>0</v>
      </c>
      <c r="Y49" s="88"/>
      <c r="Z49" s="103">
        <v>0</v>
      </c>
      <c r="AA49" s="104">
        <v>0</v>
      </c>
      <c r="AB49" s="103">
        <v>0</v>
      </c>
      <c r="AC49" s="104">
        <v>0</v>
      </c>
      <c r="AD49" s="103">
        <v>0</v>
      </c>
      <c r="AE49" s="104">
        <v>0</v>
      </c>
      <c r="AF49" s="103">
        <v>0</v>
      </c>
      <c r="AG49" s="104">
        <v>0</v>
      </c>
      <c r="AH49" s="88"/>
      <c r="AI49" s="103">
        <v>0</v>
      </c>
      <c r="AJ49" s="104">
        <v>0</v>
      </c>
      <c r="AK49" s="103">
        <v>0</v>
      </c>
      <c r="AL49" s="104">
        <v>0</v>
      </c>
      <c r="AM49" s="103">
        <v>0</v>
      </c>
      <c r="AN49" s="104">
        <v>0</v>
      </c>
      <c r="AO49" s="103">
        <v>0</v>
      </c>
      <c r="AP49" s="104">
        <v>0</v>
      </c>
      <c r="AQ49" s="88"/>
      <c r="AR49" s="103">
        <v>0</v>
      </c>
      <c r="AS49" s="104">
        <v>0</v>
      </c>
      <c r="AT49" s="103">
        <v>0</v>
      </c>
      <c r="AU49" s="106">
        <v>0</v>
      </c>
      <c r="AV49" s="103">
        <v>0</v>
      </c>
      <c r="AW49" s="104">
        <v>0</v>
      </c>
      <c r="AX49" s="103">
        <v>0</v>
      </c>
      <c r="AY49" s="104">
        <v>0</v>
      </c>
      <c r="AZ49" s="108"/>
      <c r="BA49" s="108"/>
    </row>
    <row r="50" spans="1:53">
      <c r="A50" s="98" t="s">
        <v>63</v>
      </c>
      <c r="B50" s="98">
        <v>268</v>
      </c>
      <c r="C50" s="117">
        <v>43546</v>
      </c>
      <c r="D50" s="165">
        <v>7123</v>
      </c>
      <c r="E50" s="170" t="s">
        <v>64</v>
      </c>
      <c r="F50" s="167" t="s">
        <v>99</v>
      </c>
      <c r="G50" s="109" t="s">
        <v>48</v>
      </c>
      <c r="H50" s="103">
        <v>-3.7</v>
      </c>
      <c r="I50" s="104">
        <v>-3.7</v>
      </c>
      <c r="J50" s="103" t="s">
        <v>22</v>
      </c>
      <c r="K50" s="104" t="s">
        <v>22</v>
      </c>
      <c r="L50" s="103">
        <v>-1.2</v>
      </c>
      <c r="M50" s="104">
        <v>-1.2</v>
      </c>
      <c r="N50" s="103">
        <v>-4.9000000000000004</v>
      </c>
      <c r="O50" s="104">
        <v>-4.9000000000000004</v>
      </c>
      <c r="P50" s="106"/>
      <c r="Q50" s="103">
        <v>-3.8</v>
      </c>
      <c r="R50" s="106">
        <v>-3.8</v>
      </c>
      <c r="S50" s="103" t="s">
        <v>22</v>
      </c>
      <c r="T50" s="104" t="s">
        <v>22</v>
      </c>
      <c r="U50" s="103">
        <v>-1.2</v>
      </c>
      <c r="V50" s="104">
        <v>-1.2</v>
      </c>
      <c r="W50" s="103">
        <v>-5</v>
      </c>
      <c r="X50" s="104">
        <v>-5</v>
      </c>
      <c r="Y50" s="88"/>
      <c r="Z50" s="103">
        <v>-4</v>
      </c>
      <c r="AA50" s="104">
        <v>-4</v>
      </c>
      <c r="AB50" s="103" t="s">
        <v>22</v>
      </c>
      <c r="AC50" s="104" t="s">
        <v>22</v>
      </c>
      <c r="AD50" s="103">
        <v>-1.2</v>
      </c>
      <c r="AE50" s="104">
        <v>-1.2</v>
      </c>
      <c r="AF50" s="103">
        <v>-5.2</v>
      </c>
      <c r="AG50" s="104">
        <v>-5.2</v>
      </c>
      <c r="AH50" s="88"/>
      <c r="AI50" s="103">
        <v>-4.0999999999999996</v>
      </c>
      <c r="AJ50" s="104">
        <v>-4.0999999999999996</v>
      </c>
      <c r="AK50" s="103" t="s">
        <v>22</v>
      </c>
      <c r="AL50" s="104" t="s">
        <v>22</v>
      </c>
      <c r="AM50" s="103">
        <v>-1.3</v>
      </c>
      <c r="AN50" s="104">
        <v>-1.3</v>
      </c>
      <c r="AO50" s="103">
        <v>-5.4</v>
      </c>
      <c r="AP50" s="104">
        <v>-5.4</v>
      </c>
      <c r="AQ50" s="88"/>
      <c r="AR50" s="103">
        <v>-4.3</v>
      </c>
      <c r="AS50" s="104">
        <v>-4.3</v>
      </c>
      <c r="AT50" s="103" t="s">
        <v>22</v>
      </c>
      <c r="AU50" s="106" t="s">
        <v>22</v>
      </c>
      <c r="AV50" s="103">
        <v>-1.3</v>
      </c>
      <c r="AW50" s="104">
        <v>-1.3</v>
      </c>
      <c r="AX50" s="103">
        <v>-5.6</v>
      </c>
      <c r="AY50" s="104">
        <v>-5.6</v>
      </c>
      <c r="AZ50" s="108"/>
      <c r="BA50" s="108"/>
    </row>
    <row r="51" spans="1:53">
      <c r="A51" s="98" t="s">
        <v>63</v>
      </c>
      <c r="B51" s="98">
        <v>566</v>
      </c>
      <c r="C51" s="117">
        <v>43628</v>
      </c>
      <c r="D51" s="165">
        <v>7123</v>
      </c>
      <c r="E51" s="170" t="s">
        <v>64</v>
      </c>
      <c r="F51" s="167" t="s">
        <v>119</v>
      </c>
      <c r="G51" s="133" t="s">
        <v>48</v>
      </c>
      <c r="H51" s="103">
        <v>-27.4</v>
      </c>
      <c r="I51" s="104">
        <v>-57.1</v>
      </c>
      <c r="J51" s="103" t="s">
        <v>22</v>
      </c>
      <c r="K51" s="104" t="s">
        <v>22</v>
      </c>
      <c r="L51" s="103">
        <v>-3.5</v>
      </c>
      <c r="M51" s="104">
        <v>-7.4</v>
      </c>
      <c r="N51" s="103">
        <v>-30.9</v>
      </c>
      <c r="O51" s="104">
        <v>-64.5</v>
      </c>
      <c r="P51" s="106"/>
      <c r="Q51" s="103">
        <v>-60</v>
      </c>
      <c r="R51" s="106">
        <v>-60</v>
      </c>
      <c r="S51" s="103" t="s">
        <v>22</v>
      </c>
      <c r="T51" s="104" t="s">
        <v>22</v>
      </c>
      <c r="U51" s="103">
        <v>-7.7</v>
      </c>
      <c r="V51" s="104">
        <v>-7.7</v>
      </c>
      <c r="W51" s="103">
        <v>-67.7</v>
      </c>
      <c r="X51" s="104">
        <v>-67.7</v>
      </c>
      <c r="Y51" s="88"/>
      <c r="Z51" s="103">
        <v>-63</v>
      </c>
      <c r="AA51" s="104">
        <v>-63</v>
      </c>
      <c r="AB51" s="103" t="s">
        <v>22</v>
      </c>
      <c r="AC51" s="104" t="s">
        <v>22</v>
      </c>
      <c r="AD51" s="103">
        <v>-8.1</v>
      </c>
      <c r="AE51" s="104">
        <v>-8.1</v>
      </c>
      <c r="AF51" s="103">
        <v>-71.099999999999994</v>
      </c>
      <c r="AG51" s="104">
        <v>-71.099999999999994</v>
      </c>
      <c r="AH51" s="88"/>
      <c r="AI51" s="103">
        <v>-66.2</v>
      </c>
      <c r="AJ51" s="104">
        <v>-66.2</v>
      </c>
      <c r="AK51" s="103" t="s">
        <v>22</v>
      </c>
      <c r="AL51" s="104" t="s">
        <v>22</v>
      </c>
      <c r="AM51" s="103">
        <v>-8.5</v>
      </c>
      <c r="AN51" s="104">
        <v>-8.5</v>
      </c>
      <c r="AO51" s="103">
        <v>-74.7</v>
      </c>
      <c r="AP51" s="104">
        <v>-74.7</v>
      </c>
      <c r="AQ51" s="88"/>
      <c r="AR51" s="103">
        <v>-69.400000000000006</v>
      </c>
      <c r="AS51" s="104">
        <v>-69.400000000000006</v>
      </c>
      <c r="AT51" s="103" t="s">
        <v>22</v>
      </c>
      <c r="AU51" s="106" t="s">
        <v>22</v>
      </c>
      <c r="AV51" s="103">
        <v>-9</v>
      </c>
      <c r="AW51" s="104">
        <v>-9</v>
      </c>
      <c r="AX51" s="103">
        <v>-78.400000000000006</v>
      </c>
      <c r="AY51" s="104">
        <v>-78.400000000000006</v>
      </c>
      <c r="AZ51" s="108"/>
      <c r="BA51" s="108"/>
    </row>
    <row r="52" spans="1:53">
      <c r="A52" s="98"/>
      <c r="B52" s="98"/>
      <c r="C52" s="99"/>
      <c r="D52" s="100"/>
      <c r="E52" s="101"/>
      <c r="F52" s="102"/>
      <c r="G52" s="140" t="s">
        <v>19</v>
      </c>
      <c r="H52" s="141">
        <f t="shared" ref="H52:O52" si="60">+SUM(H48:H51)</f>
        <v>-67.300000000000011</v>
      </c>
      <c r="I52" s="142">
        <f t="shared" si="60"/>
        <v>-60.800000000000004</v>
      </c>
      <c r="J52" s="141">
        <f t="shared" si="60"/>
        <v>0</v>
      </c>
      <c r="K52" s="142">
        <f t="shared" si="60"/>
        <v>0</v>
      </c>
      <c r="L52" s="141">
        <f t="shared" si="60"/>
        <v>-15.7</v>
      </c>
      <c r="M52" s="142">
        <f t="shared" si="60"/>
        <v>-8.6</v>
      </c>
      <c r="N52" s="141">
        <f t="shared" si="60"/>
        <v>-83</v>
      </c>
      <c r="O52" s="142">
        <f t="shared" si="60"/>
        <v>-69.400000000000006</v>
      </c>
      <c r="P52" s="143"/>
      <c r="Q52" s="141">
        <f t="shared" ref="Q52:X52" si="61">+SUM(Q48:Q51)</f>
        <v>-63.8</v>
      </c>
      <c r="R52" s="142">
        <f t="shared" si="61"/>
        <v>-63.8</v>
      </c>
      <c r="S52" s="141">
        <f t="shared" si="61"/>
        <v>0</v>
      </c>
      <c r="T52" s="142">
        <f t="shared" si="61"/>
        <v>0</v>
      </c>
      <c r="U52" s="141">
        <f t="shared" si="61"/>
        <v>-8.9</v>
      </c>
      <c r="V52" s="142">
        <f t="shared" si="61"/>
        <v>-8.9</v>
      </c>
      <c r="W52" s="141">
        <f t="shared" si="61"/>
        <v>-72.7</v>
      </c>
      <c r="X52" s="142">
        <f t="shared" si="61"/>
        <v>-72.7</v>
      </c>
      <c r="Y52" s="144"/>
      <c r="Z52" s="141">
        <f t="shared" ref="Z52:AG52" si="62">+SUM(Z48:Z51)</f>
        <v>-67</v>
      </c>
      <c r="AA52" s="142">
        <f t="shared" si="62"/>
        <v>-67</v>
      </c>
      <c r="AB52" s="141">
        <f t="shared" si="62"/>
        <v>0</v>
      </c>
      <c r="AC52" s="142">
        <f t="shared" si="62"/>
        <v>0</v>
      </c>
      <c r="AD52" s="141">
        <f t="shared" si="62"/>
        <v>-9.2999999999999989</v>
      </c>
      <c r="AE52" s="142">
        <f t="shared" si="62"/>
        <v>-9.2999999999999989</v>
      </c>
      <c r="AF52" s="141">
        <f t="shared" si="62"/>
        <v>-76.3</v>
      </c>
      <c r="AG52" s="142">
        <f t="shared" si="62"/>
        <v>-76.3</v>
      </c>
      <c r="AH52" s="144"/>
      <c r="AI52" s="141">
        <f t="shared" ref="AI52:AP52" si="63">+SUM(AI48:AI51)</f>
        <v>-70.3</v>
      </c>
      <c r="AJ52" s="142">
        <f t="shared" si="63"/>
        <v>-70.3</v>
      </c>
      <c r="AK52" s="141">
        <f t="shared" si="63"/>
        <v>0</v>
      </c>
      <c r="AL52" s="142">
        <f t="shared" si="63"/>
        <v>0</v>
      </c>
      <c r="AM52" s="141">
        <f t="shared" si="63"/>
        <v>-9.8000000000000007</v>
      </c>
      <c r="AN52" s="142">
        <f t="shared" si="63"/>
        <v>-9.8000000000000007</v>
      </c>
      <c r="AO52" s="141">
        <f t="shared" si="63"/>
        <v>-80.100000000000009</v>
      </c>
      <c r="AP52" s="142">
        <f t="shared" si="63"/>
        <v>-80.100000000000009</v>
      </c>
      <c r="AQ52" s="145"/>
      <c r="AR52" s="141">
        <f t="shared" ref="AR52:AY52" si="64">+SUM(AR48:AR51)</f>
        <v>-73.7</v>
      </c>
      <c r="AS52" s="142">
        <f t="shared" si="64"/>
        <v>-73.7</v>
      </c>
      <c r="AT52" s="141">
        <f t="shared" si="64"/>
        <v>0</v>
      </c>
      <c r="AU52" s="142">
        <f t="shared" si="64"/>
        <v>0</v>
      </c>
      <c r="AV52" s="141">
        <f t="shared" si="64"/>
        <v>-10.3</v>
      </c>
      <c r="AW52" s="142">
        <f t="shared" si="64"/>
        <v>-10.3</v>
      </c>
      <c r="AX52" s="141">
        <f t="shared" si="64"/>
        <v>-84</v>
      </c>
      <c r="AY52" s="142">
        <f t="shared" si="64"/>
        <v>-84</v>
      </c>
      <c r="AZ52" s="108"/>
      <c r="BA52" s="108"/>
    </row>
    <row r="53" spans="1:53">
      <c r="A53" s="98"/>
      <c r="B53" s="98"/>
      <c r="C53" s="117"/>
      <c r="D53" s="165"/>
      <c r="E53" s="170"/>
      <c r="F53" s="167"/>
      <c r="G53" s="133"/>
      <c r="H53" s="103"/>
      <c r="I53" s="104"/>
      <c r="J53" s="103"/>
      <c r="K53" s="104"/>
      <c r="L53" s="103"/>
      <c r="M53" s="104"/>
      <c r="N53" s="103"/>
      <c r="O53" s="104"/>
      <c r="P53" s="106"/>
      <c r="Q53" s="103"/>
      <c r="R53" s="106"/>
      <c r="S53" s="103"/>
      <c r="T53" s="104"/>
      <c r="U53" s="103"/>
      <c r="V53" s="104"/>
      <c r="W53" s="103"/>
      <c r="X53" s="104"/>
      <c r="Y53" s="88"/>
      <c r="Z53" s="103"/>
      <c r="AA53" s="104"/>
      <c r="AB53" s="103"/>
      <c r="AC53" s="104"/>
      <c r="AD53" s="103"/>
      <c r="AE53" s="104"/>
      <c r="AF53" s="103"/>
      <c r="AG53" s="104"/>
      <c r="AH53" s="88"/>
      <c r="AI53" s="103"/>
      <c r="AJ53" s="104"/>
      <c r="AK53" s="103"/>
      <c r="AL53" s="104"/>
      <c r="AM53" s="103"/>
      <c r="AN53" s="104"/>
      <c r="AO53" s="103"/>
      <c r="AP53" s="104"/>
      <c r="AQ53" s="88"/>
      <c r="AR53" s="103"/>
      <c r="AS53" s="104"/>
      <c r="AT53" s="103"/>
      <c r="AU53" s="106"/>
      <c r="AV53" s="103"/>
      <c r="AW53" s="104"/>
      <c r="AX53" s="103"/>
      <c r="AY53" s="104"/>
      <c r="AZ53" s="108"/>
      <c r="BA53" s="108"/>
    </row>
    <row r="54" spans="1:53" ht="13.5" thickBot="1">
      <c r="A54" s="98"/>
      <c r="B54" s="98"/>
      <c r="C54" s="99"/>
      <c r="D54" s="100"/>
      <c r="E54" s="101"/>
      <c r="F54" s="102"/>
      <c r="G54" s="109"/>
      <c r="H54" s="103"/>
      <c r="I54" s="104"/>
      <c r="J54" s="103"/>
      <c r="K54" s="104"/>
      <c r="L54" s="103"/>
      <c r="M54" s="104"/>
      <c r="N54" s="103"/>
      <c r="O54" s="104"/>
      <c r="P54" s="106"/>
      <c r="Q54" s="103"/>
      <c r="R54" s="106"/>
      <c r="S54" s="103"/>
      <c r="T54" s="104"/>
      <c r="U54" s="103"/>
      <c r="V54" s="104"/>
      <c r="W54" s="103"/>
      <c r="X54" s="104"/>
      <c r="Y54" s="88"/>
      <c r="Z54" s="103"/>
      <c r="AA54" s="104"/>
      <c r="AB54" s="103"/>
      <c r="AC54" s="104"/>
      <c r="AD54" s="103"/>
      <c r="AE54" s="104"/>
      <c r="AF54" s="103"/>
      <c r="AG54" s="104"/>
      <c r="AH54" s="88"/>
      <c r="AI54" s="103"/>
      <c r="AJ54" s="104"/>
      <c r="AK54" s="103"/>
      <c r="AL54" s="104"/>
      <c r="AM54" s="103"/>
      <c r="AN54" s="104"/>
      <c r="AO54" s="103"/>
      <c r="AP54" s="104"/>
      <c r="AQ54" s="105"/>
      <c r="AR54" s="103"/>
      <c r="AS54" s="104"/>
      <c r="AT54" s="103"/>
      <c r="AU54" s="106"/>
      <c r="AV54" s="103"/>
      <c r="AW54" s="104"/>
      <c r="AX54" s="103"/>
      <c r="AY54" s="104"/>
      <c r="AZ54" s="108"/>
      <c r="BA54" s="108"/>
    </row>
    <row r="55" spans="1:53" ht="13.5" thickTop="1">
      <c r="A55" s="135"/>
      <c r="B55" s="135"/>
      <c r="C55" s="136"/>
      <c r="D55" s="137"/>
      <c r="E55" s="138"/>
      <c r="F55" s="139"/>
      <c r="G55" s="155" t="s">
        <v>19</v>
      </c>
      <c r="H55" s="156">
        <f t="shared" ref="H55:O55" si="65">SUM(H13,H18,H25,H28,H35,H42,H46,H52)</f>
        <v>-111.57600000000002</v>
      </c>
      <c r="I55" s="157">
        <f t="shared" si="65"/>
        <v>-195.3</v>
      </c>
      <c r="J55" s="156">
        <f t="shared" si="65"/>
        <v>45.8</v>
      </c>
      <c r="K55" s="157">
        <f t="shared" si="65"/>
        <v>132.20000000000002</v>
      </c>
      <c r="L55" s="156">
        <f t="shared" si="65"/>
        <v>-15.7</v>
      </c>
      <c r="M55" s="157">
        <f t="shared" si="65"/>
        <v>-8.4</v>
      </c>
      <c r="N55" s="156">
        <f t="shared" si="65"/>
        <v>-81.5</v>
      </c>
      <c r="O55" s="157">
        <f t="shared" si="65"/>
        <v>-71.5</v>
      </c>
      <c r="P55" s="158"/>
      <c r="Q55" s="156">
        <f t="shared" ref="Q55:X55" si="66">SUM(Q13,Q18,Q25,Q28,Q35,Q42,Q46,Q52)</f>
        <v>-158.6</v>
      </c>
      <c r="R55" s="157">
        <f t="shared" si="66"/>
        <v>-200.60000000000002</v>
      </c>
      <c r="S55" s="156">
        <f t="shared" si="66"/>
        <v>93.5</v>
      </c>
      <c r="T55" s="157">
        <f t="shared" si="66"/>
        <v>134.10000000000002</v>
      </c>
      <c r="U55" s="156">
        <f t="shared" si="66"/>
        <v>-8.9</v>
      </c>
      <c r="V55" s="157">
        <f t="shared" si="66"/>
        <v>-8.7000000000000011</v>
      </c>
      <c r="W55" s="156">
        <f t="shared" si="66"/>
        <v>-74</v>
      </c>
      <c r="X55" s="157">
        <f t="shared" si="66"/>
        <v>-75.2</v>
      </c>
      <c r="Y55" s="159"/>
      <c r="Z55" s="156">
        <f t="shared" ref="Z55:AG55" si="67">SUM(Z13,Z18,Z25,Z28,Z35,Z42,Z46,Z52)</f>
        <v>-204.3</v>
      </c>
      <c r="AA55" s="157">
        <f t="shared" si="67"/>
        <v>-205.6</v>
      </c>
      <c r="AB55" s="156">
        <f t="shared" si="67"/>
        <v>134.80000000000001</v>
      </c>
      <c r="AC55" s="157">
        <f t="shared" si="67"/>
        <v>135.69999999999999</v>
      </c>
      <c r="AD55" s="156">
        <f t="shared" si="67"/>
        <v>-9.2999999999999989</v>
      </c>
      <c r="AE55" s="157">
        <f t="shared" si="67"/>
        <v>-9.1</v>
      </c>
      <c r="AF55" s="156">
        <f t="shared" si="67"/>
        <v>-78.8</v>
      </c>
      <c r="AG55" s="157">
        <f t="shared" si="67"/>
        <v>-79</v>
      </c>
      <c r="AH55" s="159"/>
      <c r="AI55" s="156">
        <f t="shared" ref="AI55:AP55" si="68">SUM(AI13,AI18,AI25,AI28,AI35,AI42,AI46,AI52)</f>
        <v>-210</v>
      </c>
      <c r="AJ55" s="157">
        <f t="shared" si="68"/>
        <v>-210.7</v>
      </c>
      <c r="AK55" s="156">
        <f t="shared" si="68"/>
        <v>136.89999999999998</v>
      </c>
      <c r="AL55" s="157">
        <f t="shared" si="68"/>
        <v>137.39999999999998</v>
      </c>
      <c r="AM55" s="156">
        <f t="shared" si="68"/>
        <v>-9.7000000000000011</v>
      </c>
      <c r="AN55" s="157">
        <f t="shared" si="68"/>
        <v>-9.6000000000000014</v>
      </c>
      <c r="AO55" s="156">
        <f t="shared" si="68"/>
        <v>-82.800000000000011</v>
      </c>
      <c r="AP55" s="157">
        <f t="shared" si="68"/>
        <v>-82.9</v>
      </c>
      <c r="AQ55" s="160"/>
      <c r="AR55" s="156">
        <f t="shared" ref="AR55:AY55" si="69">SUM(AR13,AR18,AR25,AR28,AR35,AR42,AR46,AR52)</f>
        <v>-215.8</v>
      </c>
      <c r="AS55" s="157">
        <f t="shared" si="69"/>
        <v>-215.8</v>
      </c>
      <c r="AT55" s="156">
        <f t="shared" si="69"/>
        <v>139</v>
      </c>
      <c r="AU55" s="157">
        <f t="shared" si="69"/>
        <v>139</v>
      </c>
      <c r="AV55" s="156">
        <f t="shared" si="69"/>
        <v>-10.100000000000001</v>
      </c>
      <c r="AW55" s="157">
        <f t="shared" si="69"/>
        <v>-10.100000000000001</v>
      </c>
      <c r="AX55" s="156">
        <f t="shared" si="69"/>
        <v>-86.9</v>
      </c>
      <c r="AY55" s="157">
        <f t="shared" si="69"/>
        <v>-86.9</v>
      </c>
      <c r="AZ55" s="108"/>
      <c r="BA55" s="108"/>
    </row>
    <row r="56" spans="1:53">
      <c r="A56" s="135"/>
      <c r="B56" s="135"/>
      <c r="C56" s="136"/>
      <c r="D56" s="137"/>
      <c r="E56" s="138"/>
      <c r="F56" s="139"/>
      <c r="G56" s="140"/>
      <c r="H56" s="141"/>
      <c r="I56" s="142"/>
      <c r="J56" s="141"/>
      <c r="K56" s="142"/>
      <c r="L56" s="141"/>
      <c r="M56" s="142"/>
      <c r="N56" s="141"/>
      <c r="O56" s="142"/>
      <c r="P56" s="143"/>
      <c r="Q56" s="141"/>
      <c r="R56" s="142"/>
      <c r="S56" s="141"/>
      <c r="T56" s="142"/>
      <c r="U56" s="141"/>
      <c r="V56" s="142"/>
      <c r="W56" s="141"/>
      <c r="X56" s="142"/>
      <c r="Y56" s="144"/>
      <c r="Z56" s="141"/>
      <c r="AA56" s="142"/>
      <c r="AB56" s="141"/>
      <c r="AC56" s="142"/>
      <c r="AD56" s="141"/>
      <c r="AE56" s="142"/>
      <c r="AF56" s="141"/>
      <c r="AG56" s="142"/>
      <c r="AH56" s="144"/>
      <c r="AI56" s="141"/>
      <c r="AJ56" s="142"/>
      <c r="AK56" s="141"/>
      <c r="AL56" s="142"/>
      <c r="AM56" s="141"/>
      <c r="AN56" s="142"/>
      <c r="AO56" s="141"/>
      <c r="AP56" s="142"/>
      <c r="AQ56" s="145"/>
      <c r="AR56" s="141"/>
      <c r="AS56" s="142"/>
      <c r="AT56" s="141"/>
      <c r="AU56" s="142"/>
      <c r="AV56" s="141"/>
      <c r="AW56" s="142"/>
      <c r="AX56" s="141"/>
      <c r="AY56" s="142"/>
      <c r="AZ56" s="108"/>
      <c r="BA56" s="108"/>
    </row>
    <row r="57" spans="1:53">
      <c r="A57" s="135"/>
      <c r="B57" s="135"/>
      <c r="C57" s="136"/>
      <c r="D57" s="137"/>
      <c r="E57" s="138"/>
      <c r="F57" s="139"/>
      <c r="G57" s="140" t="s">
        <v>30</v>
      </c>
      <c r="H57" s="141">
        <v>0</v>
      </c>
      <c r="I57" s="142">
        <v>0</v>
      </c>
      <c r="J57" s="141">
        <v>0</v>
      </c>
      <c r="K57" s="142">
        <v>0</v>
      </c>
      <c r="L57" s="141">
        <v>0</v>
      </c>
      <c r="M57" s="142">
        <v>0</v>
      </c>
      <c r="N57" s="141">
        <v>0</v>
      </c>
      <c r="O57" s="142">
        <v>0</v>
      </c>
      <c r="P57" s="143"/>
      <c r="Q57" s="141">
        <v>0</v>
      </c>
      <c r="R57" s="142">
        <v>0</v>
      </c>
      <c r="S57" s="141">
        <v>0</v>
      </c>
      <c r="T57" s="142">
        <v>0</v>
      </c>
      <c r="U57" s="141">
        <v>0</v>
      </c>
      <c r="V57" s="142">
        <v>0</v>
      </c>
      <c r="W57" s="141">
        <v>0</v>
      </c>
      <c r="X57" s="142">
        <v>0</v>
      </c>
      <c r="Y57" s="144"/>
      <c r="Z57" s="141">
        <v>0</v>
      </c>
      <c r="AA57" s="142">
        <v>0</v>
      </c>
      <c r="AB57" s="141">
        <v>0</v>
      </c>
      <c r="AC57" s="142">
        <v>0</v>
      </c>
      <c r="AD57" s="141">
        <v>0</v>
      </c>
      <c r="AE57" s="142">
        <v>0</v>
      </c>
      <c r="AF57" s="141">
        <v>0</v>
      </c>
      <c r="AG57" s="142">
        <v>0</v>
      </c>
      <c r="AH57" s="144"/>
      <c r="AI57" s="141">
        <v>0</v>
      </c>
      <c r="AJ57" s="142">
        <v>0</v>
      </c>
      <c r="AK57" s="141">
        <v>0</v>
      </c>
      <c r="AL57" s="142">
        <v>0</v>
      </c>
      <c r="AM57" s="141">
        <v>0</v>
      </c>
      <c r="AN57" s="142">
        <v>0</v>
      </c>
      <c r="AO57" s="141">
        <v>0</v>
      </c>
      <c r="AP57" s="142">
        <v>0</v>
      </c>
      <c r="AQ57" s="145"/>
      <c r="AR57" s="141">
        <v>0</v>
      </c>
      <c r="AS57" s="142">
        <v>0</v>
      </c>
      <c r="AT57" s="141">
        <v>0</v>
      </c>
      <c r="AU57" s="142">
        <v>0</v>
      </c>
      <c r="AV57" s="141">
        <v>0</v>
      </c>
      <c r="AW57" s="142">
        <v>0</v>
      </c>
      <c r="AX57" s="141">
        <v>0</v>
      </c>
      <c r="AY57" s="142">
        <v>0</v>
      </c>
      <c r="AZ57" s="108"/>
      <c r="BA57" s="108"/>
    </row>
    <row r="58" spans="1:53">
      <c r="A58" s="135"/>
      <c r="B58" s="135"/>
      <c r="C58" s="136"/>
      <c r="D58" s="137"/>
      <c r="E58" s="138"/>
      <c r="F58" s="138"/>
      <c r="G58" s="140"/>
      <c r="H58" s="141"/>
      <c r="I58" s="142"/>
      <c r="J58" s="141"/>
      <c r="K58" s="142"/>
      <c r="L58" s="141"/>
      <c r="M58" s="142"/>
      <c r="N58" s="141"/>
      <c r="O58" s="142"/>
      <c r="P58" s="143"/>
      <c r="Q58" s="141"/>
      <c r="R58" s="143"/>
      <c r="S58" s="141"/>
      <c r="T58" s="142"/>
      <c r="U58" s="141"/>
      <c r="V58" s="142"/>
      <c r="W58" s="141"/>
      <c r="X58" s="142"/>
      <c r="Y58" s="144"/>
      <c r="Z58" s="141"/>
      <c r="AA58" s="142"/>
      <c r="AB58" s="141"/>
      <c r="AC58" s="142"/>
      <c r="AD58" s="141"/>
      <c r="AE58" s="142"/>
      <c r="AF58" s="141"/>
      <c r="AG58" s="142"/>
      <c r="AH58" s="144"/>
      <c r="AI58" s="141"/>
      <c r="AJ58" s="142"/>
      <c r="AK58" s="141"/>
      <c r="AL58" s="142"/>
      <c r="AM58" s="141"/>
      <c r="AN58" s="142"/>
      <c r="AO58" s="141"/>
      <c r="AP58" s="142"/>
      <c r="AQ58" s="145"/>
      <c r="AR58" s="141"/>
      <c r="AS58" s="142"/>
      <c r="AT58" s="141"/>
      <c r="AU58" s="143"/>
      <c r="AV58" s="141"/>
      <c r="AW58" s="142"/>
      <c r="AX58" s="141"/>
      <c r="AY58" s="142"/>
      <c r="AZ58" s="108"/>
      <c r="BA58" s="108"/>
    </row>
    <row r="59" spans="1:53">
      <c r="A59" s="135"/>
      <c r="B59" s="135"/>
      <c r="C59" s="136"/>
      <c r="D59" s="137"/>
      <c r="E59" s="138"/>
      <c r="F59" s="138"/>
      <c r="G59" s="148" t="s">
        <v>20</v>
      </c>
      <c r="H59" s="149">
        <f>+H55-H57</f>
        <v>-111.57600000000002</v>
      </c>
      <c r="I59" s="150">
        <f t="shared" ref="I59:O59" si="70">+I55-I57</f>
        <v>-195.3</v>
      </c>
      <c r="J59" s="149">
        <f t="shared" si="70"/>
        <v>45.8</v>
      </c>
      <c r="K59" s="150">
        <f t="shared" si="70"/>
        <v>132.20000000000002</v>
      </c>
      <c r="L59" s="149">
        <f t="shared" si="70"/>
        <v>-15.7</v>
      </c>
      <c r="M59" s="150">
        <f t="shared" si="70"/>
        <v>-8.4</v>
      </c>
      <c r="N59" s="149">
        <f t="shared" si="70"/>
        <v>-81.5</v>
      </c>
      <c r="O59" s="150">
        <f t="shared" si="70"/>
        <v>-71.5</v>
      </c>
      <c r="P59" s="151"/>
      <c r="Q59" s="149">
        <f>+Q55-Q57</f>
        <v>-158.6</v>
      </c>
      <c r="R59" s="150">
        <f t="shared" ref="R59:X59" si="71">+R55-R57</f>
        <v>-200.60000000000002</v>
      </c>
      <c r="S59" s="149">
        <f t="shared" si="71"/>
        <v>93.5</v>
      </c>
      <c r="T59" s="150">
        <f t="shared" si="71"/>
        <v>134.10000000000002</v>
      </c>
      <c r="U59" s="149">
        <f t="shared" si="71"/>
        <v>-8.9</v>
      </c>
      <c r="V59" s="150">
        <f t="shared" si="71"/>
        <v>-8.7000000000000011</v>
      </c>
      <c r="W59" s="149">
        <f t="shared" si="71"/>
        <v>-74</v>
      </c>
      <c r="X59" s="150">
        <f t="shared" si="71"/>
        <v>-75.2</v>
      </c>
      <c r="Y59" s="152"/>
      <c r="Z59" s="149">
        <f>+Z55-Z57</f>
        <v>-204.3</v>
      </c>
      <c r="AA59" s="150">
        <f t="shared" ref="AA59:AG59" si="72">+AA55-AA57</f>
        <v>-205.6</v>
      </c>
      <c r="AB59" s="149">
        <f t="shared" si="72"/>
        <v>134.80000000000001</v>
      </c>
      <c r="AC59" s="150">
        <f t="shared" si="72"/>
        <v>135.69999999999999</v>
      </c>
      <c r="AD59" s="149">
        <f t="shared" si="72"/>
        <v>-9.2999999999999989</v>
      </c>
      <c r="AE59" s="150">
        <f t="shared" si="72"/>
        <v>-9.1</v>
      </c>
      <c r="AF59" s="149">
        <f t="shared" si="72"/>
        <v>-78.8</v>
      </c>
      <c r="AG59" s="150">
        <f t="shared" si="72"/>
        <v>-79</v>
      </c>
      <c r="AH59" s="152"/>
      <c r="AI59" s="149">
        <f>+AI55-AI57</f>
        <v>-210</v>
      </c>
      <c r="AJ59" s="150">
        <f t="shared" ref="AJ59:AP59" si="73">+AJ55-AJ57</f>
        <v>-210.7</v>
      </c>
      <c r="AK59" s="149">
        <f t="shared" si="73"/>
        <v>136.89999999999998</v>
      </c>
      <c r="AL59" s="150">
        <f t="shared" si="73"/>
        <v>137.39999999999998</v>
      </c>
      <c r="AM59" s="149">
        <f t="shared" si="73"/>
        <v>-9.7000000000000011</v>
      </c>
      <c r="AN59" s="150">
        <f t="shared" si="73"/>
        <v>-9.6000000000000014</v>
      </c>
      <c r="AO59" s="149">
        <f t="shared" si="73"/>
        <v>-82.800000000000011</v>
      </c>
      <c r="AP59" s="150">
        <f t="shared" si="73"/>
        <v>-82.9</v>
      </c>
      <c r="AQ59" s="153"/>
      <c r="AR59" s="149">
        <f>+AR55-AR57</f>
        <v>-215.8</v>
      </c>
      <c r="AS59" s="150">
        <f t="shared" ref="AS59:AY59" si="74">+AS55-AS57</f>
        <v>-215.8</v>
      </c>
      <c r="AT59" s="149">
        <f t="shared" si="74"/>
        <v>139</v>
      </c>
      <c r="AU59" s="150">
        <f t="shared" si="74"/>
        <v>139</v>
      </c>
      <c r="AV59" s="149">
        <f t="shared" si="74"/>
        <v>-10.100000000000001</v>
      </c>
      <c r="AW59" s="150">
        <f t="shared" si="74"/>
        <v>-10.100000000000001</v>
      </c>
      <c r="AX59" s="149">
        <f t="shared" si="74"/>
        <v>-86.9</v>
      </c>
      <c r="AY59" s="150">
        <f t="shared" si="74"/>
        <v>-86.9</v>
      </c>
      <c r="AZ59" s="108"/>
      <c r="BA59" s="108"/>
    </row>
    <row r="60" spans="1:53" s="90" customFormat="1">
      <c r="A60" s="210"/>
      <c r="B60" s="98"/>
      <c r="C60" s="138" t="s">
        <v>183</v>
      </c>
      <c r="D60" s="165"/>
      <c r="E60" s="138"/>
      <c r="F60" s="167"/>
      <c r="G60" s="170"/>
      <c r="H60" s="111"/>
      <c r="I60" s="112"/>
      <c r="J60" s="111"/>
      <c r="K60" s="112"/>
      <c r="L60" s="111"/>
      <c r="M60" s="112"/>
      <c r="N60" s="111"/>
      <c r="O60" s="112"/>
      <c r="P60" s="113"/>
      <c r="Q60" s="111"/>
      <c r="R60" s="113"/>
      <c r="S60" s="111"/>
      <c r="T60" s="112"/>
      <c r="U60" s="111"/>
      <c r="V60" s="112"/>
      <c r="W60" s="111"/>
      <c r="X60" s="112"/>
      <c r="Y60" s="113"/>
      <c r="Z60" s="111"/>
      <c r="AA60" s="112"/>
      <c r="AB60" s="111"/>
      <c r="AC60" s="112"/>
      <c r="AD60" s="111"/>
      <c r="AE60" s="112"/>
      <c r="AF60" s="111"/>
      <c r="AG60" s="112"/>
      <c r="AH60" s="113"/>
      <c r="AI60" s="111"/>
      <c r="AJ60" s="112"/>
      <c r="AK60" s="111"/>
      <c r="AL60" s="112"/>
      <c r="AM60" s="111"/>
      <c r="AN60" s="112"/>
      <c r="AO60" s="111"/>
      <c r="AP60" s="112"/>
      <c r="AQ60" s="113"/>
      <c r="AR60" s="111"/>
      <c r="AS60" s="112"/>
      <c r="AT60" s="111"/>
      <c r="AU60" s="113"/>
      <c r="AV60" s="111"/>
      <c r="AW60" s="112"/>
      <c r="AX60" s="111"/>
      <c r="AY60" s="112"/>
      <c r="AZ60" s="87"/>
    </row>
    <row r="61" spans="1:53" s="90" customFormat="1">
      <c r="A61" s="210"/>
      <c r="B61" s="98"/>
      <c r="C61" s="117" t="s">
        <v>185</v>
      </c>
      <c r="D61" s="165"/>
      <c r="E61" s="166"/>
      <c r="F61" s="167"/>
      <c r="G61" s="170"/>
      <c r="H61" s="111"/>
      <c r="I61" s="112"/>
      <c r="J61" s="111"/>
      <c r="K61" s="112"/>
      <c r="L61" s="111"/>
      <c r="M61" s="112"/>
      <c r="N61" s="111"/>
      <c r="O61" s="112"/>
      <c r="P61" s="113"/>
      <c r="Q61" s="111"/>
      <c r="R61" s="113"/>
      <c r="S61" s="111"/>
      <c r="T61" s="112"/>
      <c r="U61" s="111"/>
      <c r="V61" s="112"/>
      <c r="W61" s="111"/>
      <c r="X61" s="112"/>
      <c r="Y61" s="113"/>
      <c r="Z61" s="111"/>
      <c r="AA61" s="112"/>
      <c r="AB61" s="111"/>
      <c r="AC61" s="112"/>
      <c r="AD61" s="111"/>
      <c r="AE61" s="112"/>
      <c r="AF61" s="111"/>
      <c r="AG61" s="112"/>
      <c r="AH61" s="113"/>
      <c r="AI61" s="111"/>
      <c r="AJ61" s="112"/>
      <c r="AK61" s="111"/>
      <c r="AL61" s="112"/>
      <c r="AM61" s="111"/>
      <c r="AN61" s="112"/>
      <c r="AO61" s="111"/>
      <c r="AP61" s="112"/>
      <c r="AQ61" s="113"/>
      <c r="AR61" s="111"/>
      <c r="AS61" s="112"/>
      <c r="AT61" s="111"/>
      <c r="AU61" s="113"/>
      <c r="AV61" s="111"/>
      <c r="AW61" s="112"/>
      <c r="AX61" s="111"/>
      <c r="AY61" s="112"/>
      <c r="AZ61" s="87"/>
    </row>
    <row r="62" spans="1:53" s="90" customFormat="1">
      <c r="A62" s="210"/>
      <c r="B62" s="98"/>
      <c r="C62" s="117"/>
      <c r="D62" s="165"/>
      <c r="E62" s="166"/>
      <c r="F62" s="167"/>
      <c r="G62" s="170"/>
      <c r="H62" s="111"/>
      <c r="I62" s="112"/>
      <c r="J62" s="111"/>
      <c r="K62" s="112"/>
      <c r="L62" s="111"/>
      <c r="M62" s="112"/>
      <c r="N62" s="111"/>
      <c r="O62" s="112"/>
      <c r="P62" s="113"/>
      <c r="Q62" s="111"/>
      <c r="R62" s="113"/>
      <c r="S62" s="111"/>
      <c r="T62" s="112"/>
      <c r="U62" s="111"/>
      <c r="V62" s="112"/>
      <c r="W62" s="111"/>
      <c r="X62" s="112"/>
      <c r="Y62" s="113"/>
      <c r="Z62" s="111"/>
      <c r="AA62" s="112"/>
      <c r="AB62" s="111"/>
      <c r="AC62" s="112"/>
      <c r="AD62" s="111"/>
      <c r="AE62" s="112"/>
      <c r="AF62" s="111"/>
      <c r="AG62" s="112"/>
      <c r="AH62" s="113"/>
      <c r="AI62" s="111"/>
      <c r="AJ62" s="112"/>
      <c r="AK62" s="111"/>
      <c r="AL62" s="112"/>
      <c r="AM62" s="111"/>
      <c r="AN62" s="112"/>
      <c r="AO62" s="111"/>
      <c r="AP62" s="112"/>
      <c r="AQ62" s="113"/>
      <c r="AR62" s="111"/>
      <c r="AS62" s="112"/>
      <c r="AT62" s="111"/>
      <c r="AU62" s="113"/>
      <c r="AV62" s="111"/>
      <c r="AW62" s="112"/>
      <c r="AX62" s="111"/>
      <c r="AY62" s="112"/>
      <c r="AZ62" s="87"/>
    </row>
    <row r="63" spans="1:53" s="90" customFormat="1">
      <c r="A63" s="210"/>
      <c r="B63" s="98"/>
      <c r="C63" s="117"/>
      <c r="D63" s="165"/>
      <c r="E63" s="146" t="s">
        <v>31</v>
      </c>
      <c r="F63" s="227" t="s">
        <v>23</v>
      </c>
      <c r="G63" s="166"/>
      <c r="H63" s="111"/>
      <c r="I63" s="112"/>
      <c r="J63" s="111"/>
      <c r="K63" s="112"/>
      <c r="L63" s="111"/>
      <c r="M63" s="112"/>
      <c r="N63" s="111"/>
      <c r="O63" s="112"/>
      <c r="P63" s="113"/>
      <c r="Q63" s="111"/>
      <c r="R63" s="113"/>
      <c r="S63" s="111"/>
      <c r="T63" s="112"/>
      <c r="U63" s="111"/>
      <c r="V63" s="112"/>
      <c r="W63" s="111"/>
      <c r="X63" s="112"/>
      <c r="Y63" s="113"/>
      <c r="Z63" s="111"/>
      <c r="AA63" s="112"/>
      <c r="AB63" s="111"/>
      <c r="AC63" s="112"/>
      <c r="AD63" s="111"/>
      <c r="AE63" s="112"/>
      <c r="AF63" s="111"/>
      <c r="AG63" s="112"/>
      <c r="AH63" s="113"/>
      <c r="AI63" s="111"/>
      <c r="AJ63" s="112"/>
      <c r="AK63" s="111"/>
      <c r="AL63" s="112"/>
      <c r="AM63" s="111"/>
      <c r="AN63" s="112"/>
      <c r="AO63" s="111"/>
      <c r="AP63" s="112"/>
      <c r="AQ63" s="113"/>
      <c r="AR63" s="111"/>
      <c r="AS63" s="112"/>
      <c r="AT63" s="111"/>
      <c r="AU63" s="113"/>
      <c r="AV63" s="111"/>
      <c r="AW63" s="112"/>
      <c r="AX63" s="111"/>
      <c r="AY63" s="112"/>
      <c r="AZ63" s="87"/>
    </row>
    <row r="64" spans="1:53" s="90" customFormat="1">
      <c r="A64" s="210"/>
      <c r="B64" s="98"/>
      <c r="C64" s="117"/>
      <c r="D64" s="165"/>
      <c r="E64" s="166" t="s">
        <v>32</v>
      </c>
      <c r="F64" s="235" t="s">
        <v>22</v>
      </c>
      <c r="G64" s="166"/>
      <c r="H64" s="111"/>
      <c r="I64" s="112"/>
      <c r="J64" s="111"/>
      <c r="K64" s="112"/>
      <c r="L64" s="111"/>
      <c r="M64" s="112"/>
      <c r="N64" s="111"/>
      <c r="O64" s="112"/>
      <c r="P64" s="113"/>
      <c r="Q64" s="111"/>
      <c r="R64" s="113"/>
      <c r="S64" s="111"/>
      <c r="T64" s="112"/>
      <c r="U64" s="111"/>
      <c r="V64" s="112"/>
      <c r="W64" s="111"/>
      <c r="X64" s="112"/>
      <c r="Y64" s="113"/>
      <c r="Z64" s="111"/>
      <c r="AA64" s="112"/>
      <c r="AB64" s="111"/>
      <c r="AC64" s="112"/>
      <c r="AD64" s="111"/>
      <c r="AE64" s="112"/>
      <c r="AF64" s="111"/>
      <c r="AG64" s="112"/>
      <c r="AH64" s="113"/>
      <c r="AI64" s="111"/>
      <c r="AJ64" s="112"/>
      <c r="AK64" s="111"/>
      <c r="AL64" s="112"/>
      <c r="AM64" s="111"/>
      <c r="AN64" s="112"/>
      <c r="AO64" s="111"/>
      <c r="AP64" s="112"/>
      <c r="AQ64" s="113"/>
      <c r="AR64" s="111"/>
      <c r="AS64" s="112"/>
      <c r="AT64" s="111"/>
      <c r="AU64" s="113"/>
      <c r="AV64" s="111"/>
      <c r="AW64" s="112"/>
      <c r="AX64" s="111"/>
      <c r="AY64" s="112"/>
      <c r="AZ64" s="87"/>
    </row>
    <row r="65" spans="1:52" s="90" customFormat="1">
      <c r="A65" s="210"/>
      <c r="B65" s="98"/>
      <c r="C65" s="117"/>
      <c r="D65" s="165"/>
      <c r="E65" s="166" t="s">
        <v>33</v>
      </c>
      <c r="F65" s="235" t="s">
        <v>25</v>
      </c>
      <c r="G65" s="166"/>
      <c r="H65" s="111"/>
      <c r="I65" s="112"/>
      <c r="J65" s="111"/>
      <c r="K65" s="112"/>
      <c r="L65" s="111"/>
      <c r="M65" s="112"/>
      <c r="N65" s="111"/>
      <c r="O65" s="112"/>
      <c r="P65" s="113"/>
      <c r="Q65" s="111"/>
      <c r="R65" s="113"/>
      <c r="S65" s="111"/>
      <c r="T65" s="112"/>
      <c r="U65" s="111"/>
      <c r="V65" s="112"/>
      <c r="W65" s="111"/>
      <c r="X65" s="112"/>
      <c r="Y65" s="113"/>
      <c r="Z65" s="111"/>
      <c r="AA65" s="112"/>
      <c r="AB65" s="111"/>
      <c r="AC65" s="112"/>
      <c r="AD65" s="111"/>
      <c r="AE65" s="112"/>
      <c r="AF65" s="111"/>
      <c r="AG65" s="112"/>
      <c r="AH65" s="113"/>
      <c r="AI65" s="111"/>
      <c r="AJ65" s="112"/>
      <c r="AK65" s="111"/>
      <c r="AL65" s="112"/>
      <c r="AM65" s="111"/>
      <c r="AN65" s="112"/>
      <c r="AO65" s="111"/>
      <c r="AP65" s="112"/>
      <c r="AQ65" s="113"/>
      <c r="AR65" s="111"/>
      <c r="AS65" s="112"/>
      <c r="AT65" s="111"/>
      <c r="AU65" s="113"/>
      <c r="AV65" s="111"/>
      <c r="AW65" s="112"/>
      <c r="AX65" s="111"/>
      <c r="AY65" s="112"/>
      <c r="AZ65" s="87"/>
    </row>
    <row r="66" spans="1:52" s="90" customFormat="1">
      <c r="A66" s="210"/>
      <c r="B66" s="98"/>
      <c r="C66" s="117"/>
      <c r="D66" s="165"/>
      <c r="E66" s="166" t="s">
        <v>34</v>
      </c>
      <c r="F66" s="235" t="s">
        <v>28</v>
      </c>
      <c r="G66" s="166"/>
      <c r="H66" s="111"/>
      <c r="I66" s="112"/>
      <c r="J66" s="111"/>
      <c r="K66" s="112"/>
      <c r="L66" s="111"/>
      <c r="M66" s="112"/>
      <c r="N66" s="111"/>
      <c r="O66" s="112"/>
      <c r="P66" s="113"/>
      <c r="Q66" s="111"/>
      <c r="R66" s="113"/>
      <c r="S66" s="111"/>
      <c r="T66" s="112"/>
      <c r="U66" s="111"/>
      <c r="V66" s="112"/>
      <c r="W66" s="111"/>
      <c r="X66" s="112"/>
      <c r="Y66" s="113"/>
      <c r="Z66" s="111"/>
      <c r="AA66" s="112"/>
      <c r="AB66" s="111"/>
      <c r="AC66" s="112"/>
      <c r="AD66" s="111"/>
      <c r="AE66" s="112"/>
      <c r="AF66" s="111"/>
      <c r="AG66" s="112"/>
      <c r="AH66" s="113"/>
      <c r="AI66" s="111"/>
      <c r="AJ66" s="112"/>
      <c r="AK66" s="111"/>
      <c r="AL66" s="112"/>
      <c r="AM66" s="111"/>
      <c r="AN66" s="112"/>
      <c r="AO66" s="111"/>
      <c r="AP66" s="112"/>
      <c r="AQ66" s="113"/>
      <c r="AR66" s="111"/>
      <c r="AS66" s="112"/>
      <c r="AT66" s="111"/>
      <c r="AU66" s="113"/>
      <c r="AV66" s="111"/>
      <c r="AW66" s="112"/>
      <c r="AX66" s="111"/>
      <c r="AY66" s="112"/>
      <c r="AZ66" s="87"/>
    </row>
    <row r="67" spans="1:52" s="90" customFormat="1">
      <c r="A67" s="210"/>
      <c r="B67" s="98"/>
      <c r="C67" s="117"/>
      <c r="D67" s="165"/>
      <c r="E67" s="166" t="s">
        <v>35</v>
      </c>
      <c r="F67" s="235" t="s">
        <v>36</v>
      </c>
      <c r="G67" s="166"/>
      <c r="H67" s="111"/>
      <c r="I67" s="112"/>
      <c r="J67" s="111"/>
      <c r="K67" s="112"/>
      <c r="L67" s="111"/>
      <c r="M67" s="112"/>
      <c r="N67" s="111"/>
      <c r="O67" s="112"/>
      <c r="P67" s="113"/>
      <c r="Q67" s="111"/>
      <c r="R67" s="113"/>
      <c r="S67" s="111"/>
      <c r="T67" s="112"/>
      <c r="U67" s="111"/>
      <c r="V67" s="112"/>
      <c r="W67" s="111"/>
      <c r="X67" s="112"/>
      <c r="Y67" s="113"/>
      <c r="Z67" s="111"/>
      <c r="AA67" s="112"/>
      <c r="AB67" s="111"/>
      <c r="AC67" s="112"/>
      <c r="AD67" s="111"/>
      <c r="AE67" s="112"/>
      <c r="AF67" s="111"/>
      <c r="AG67" s="112"/>
      <c r="AH67" s="113"/>
      <c r="AI67" s="111"/>
      <c r="AJ67" s="112"/>
      <c r="AK67" s="111"/>
      <c r="AL67" s="112"/>
      <c r="AM67" s="111"/>
      <c r="AN67" s="112"/>
      <c r="AO67" s="111"/>
      <c r="AP67" s="112"/>
      <c r="AQ67" s="113"/>
      <c r="AR67" s="111"/>
      <c r="AS67" s="112"/>
      <c r="AT67" s="111"/>
      <c r="AU67" s="113"/>
      <c r="AV67" s="111"/>
      <c r="AW67" s="112"/>
      <c r="AX67" s="111"/>
      <c r="AY67" s="112"/>
      <c r="AZ67" s="87"/>
    </row>
    <row r="68" spans="1:52" s="90" customFormat="1">
      <c r="A68" s="210"/>
      <c r="B68" s="98"/>
      <c r="C68" s="117"/>
      <c r="D68" s="165"/>
      <c r="E68" s="166" t="s">
        <v>37</v>
      </c>
      <c r="F68" s="235" t="s">
        <v>38</v>
      </c>
      <c r="G68" s="166"/>
      <c r="H68" s="111"/>
      <c r="I68" s="112"/>
      <c r="J68" s="111"/>
      <c r="K68" s="112"/>
      <c r="L68" s="111"/>
      <c r="M68" s="112"/>
      <c r="N68" s="111"/>
      <c r="O68" s="112"/>
      <c r="P68" s="113"/>
      <c r="Q68" s="111"/>
      <c r="R68" s="113"/>
      <c r="S68" s="111"/>
      <c r="T68" s="112"/>
      <c r="U68" s="111"/>
      <c r="V68" s="112"/>
      <c r="W68" s="111"/>
      <c r="X68" s="112"/>
      <c r="Y68" s="113"/>
      <c r="Z68" s="111"/>
      <c r="AA68" s="112"/>
      <c r="AB68" s="111"/>
      <c r="AC68" s="112"/>
      <c r="AD68" s="111"/>
      <c r="AE68" s="112"/>
      <c r="AF68" s="111"/>
      <c r="AG68" s="112"/>
      <c r="AH68" s="113"/>
      <c r="AI68" s="111"/>
      <c r="AJ68" s="112"/>
      <c r="AK68" s="111"/>
      <c r="AL68" s="112"/>
      <c r="AM68" s="111"/>
      <c r="AN68" s="112"/>
      <c r="AO68" s="111"/>
      <c r="AP68" s="112"/>
      <c r="AQ68" s="113"/>
      <c r="AR68" s="111"/>
      <c r="AS68" s="112"/>
      <c r="AT68" s="111"/>
      <c r="AU68" s="113"/>
      <c r="AV68" s="111"/>
      <c r="AW68" s="112"/>
      <c r="AX68" s="111"/>
      <c r="AY68" s="112"/>
      <c r="AZ68" s="87"/>
    </row>
    <row r="69" spans="1:52" s="90" customFormat="1">
      <c r="A69" s="210"/>
      <c r="B69" s="98"/>
      <c r="C69" s="117"/>
      <c r="D69" s="165"/>
      <c r="E69" s="166" t="s">
        <v>39</v>
      </c>
      <c r="F69" s="235" t="s">
        <v>26</v>
      </c>
      <c r="G69" s="166"/>
      <c r="H69" s="111"/>
      <c r="I69" s="112"/>
      <c r="J69" s="111"/>
      <c r="K69" s="112"/>
      <c r="L69" s="111"/>
      <c r="M69" s="112"/>
      <c r="N69" s="111"/>
      <c r="O69" s="112"/>
      <c r="P69" s="113"/>
      <c r="Q69" s="111"/>
      <c r="R69" s="113"/>
      <c r="S69" s="111"/>
      <c r="T69" s="112"/>
      <c r="U69" s="111"/>
      <c r="V69" s="112"/>
      <c r="W69" s="111"/>
      <c r="X69" s="112"/>
      <c r="Y69" s="113"/>
      <c r="Z69" s="111"/>
      <c r="AA69" s="112"/>
      <c r="AB69" s="111"/>
      <c r="AC69" s="112"/>
      <c r="AD69" s="111"/>
      <c r="AE69" s="112"/>
      <c r="AF69" s="111"/>
      <c r="AG69" s="112"/>
      <c r="AH69" s="113"/>
      <c r="AI69" s="111"/>
      <c r="AJ69" s="112"/>
      <c r="AK69" s="111"/>
      <c r="AL69" s="112"/>
      <c r="AM69" s="111"/>
      <c r="AN69" s="112"/>
      <c r="AO69" s="111"/>
      <c r="AP69" s="112"/>
      <c r="AQ69" s="113"/>
      <c r="AR69" s="111"/>
      <c r="AS69" s="112"/>
      <c r="AT69" s="111"/>
      <c r="AU69" s="113"/>
      <c r="AV69" s="111"/>
      <c r="AW69" s="112"/>
      <c r="AX69" s="111"/>
      <c r="AY69" s="112"/>
      <c r="AZ69" s="87"/>
    </row>
    <row r="70" spans="1:52" s="90" customFormat="1">
      <c r="A70" s="210"/>
      <c r="B70" s="98"/>
      <c r="C70" s="117"/>
      <c r="D70" s="165"/>
      <c r="E70" s="166" t="s">
        <v>40</v>
      </c>
      <c r="F70" s="235" t="s">
        <v>27</v>
      </c>
      <c r="G70" s="166"/>
      <c r="H70" s="111"/>
      <c r="I70" s="112"/>
      <c r="J70" s="111"/>
      <c r="K70" s="112"/>
      <c r="L70" s="111"/>
      <c r="M70" s="112"/>
      <c r="N70" s="111"/>
      <c r="O70" s="112"/>
      <c r="P70" s="113"/>
      <c r="Q70" s="111"/>
      <c r="R70" s="113"/>
      <c r="S70" s="111"/>
      <c r="T70" s="112"/>
      <c r="U70" s="111"/>
      <c r="V70" s="112"/>
      <c r="W70" s="111"/>
      <c r="X70" s="112"/>
      <c r="Y70" s="113"/>
      <c r="Z70" s="111"/>
      <c r="AA70" s="112"/>
      <c r="AB70" s="111"/>
      <c r="AC70" s="112"/>
      <c r="AD70" s="111"/>
      <c r="AE70" s="112"/>
      <c r="AF70" s="111"/>
      <c r="AG70" s="112"/>
      <c r="AH70" s="113"/>
      <c r="AI70" s="111"/>
      <c r="AJ70" s="112"/>
      <c r="AK70" s="111"/>
      <c r="AL70" s="112"/>
      <c r="AM70" s="111"/>
      <c r="AN70" s="112"/>
      <c r="AO70" s="111"/>
      <c r="AP70" s="112"/>
      <c r="AQ70" s="113"/>
      <c r="AR70" s="111"/>
      <c r="AS70" s="112"/>
      <c r="AT70" s="111"/>
      <c r="AU70" s="113"/>
      <c r="AV70" s="111"/>
      <c r="AW70" s="112"/>
      <c r="AX70" s="111"/>
      <c r="AY70" s="112"/>
      <c r="AZ70" s="87"/>
    </row>
    <row r="71" spans="1:52" s="90" customFormat="1">
      <c r="A71" s="210"/>
      <c r="B71" s="98"/>
      <c r="C71" s="117"/>
      <c r="D71" s="165"/>
      <c r="E71" s="166" t="s">
        <v>41</v>
      </c>
      <c r="F71" s="235" t="s">
        <v>24</v>
      </c>
      <c r="G71" s="166"/>
      <c r="H71" s="111"/>
      <c r="I71" s="112"/>
      <c r="J71" s="111"/>
      <c r="K71" s="112"/>
      <c r="L71" s="111"/>
      <c r="M71" s="112"/>
      <c r="N71" s="111"/>
      <c r="O71" s="112"/>
      <c r="P71" s="113"/>
      <c r="Q71" s="111"/>
      <c r="R71" s="113"/>
      <c r="S71" s="111"/>
      <c r="T71" s="112"/>
      <c r="U71" s="111"/>
      <c r="V71" s="112"/>
      <c r="W71" s="111"/>
      <c r="X71" s="112"/>
      <c r="Y71" s="113"/>
      <c r="Z71" s="111"/>
      <c r="AA71" s="112"/>
      <c r="AB71" s="111"/>
      <c r="AC71" s="112"/>
      <c r="AD71" s="111"/>
      <c r="AE71" s="112"/>
      <c r="AF71" s="111"/>
      <c r="AG71" s="112"/>
      <c r="AH71" s="113"/>
      <c r="AI71" s="111"/>
      <c r="AJ71" s="112"/>
      <c r="AK71" s="111"/>
      <c r="AL71" s="112"/>
      <c r="AM71" s="111"/>
      <c r="AN71" s="112"/>
      <c r="AO71" s="111"/>
      <c r="AP71" s="112"/>
      <c r="AQ71" s="113"/>
      <c r="AR71" s="111"/>
      <c r="AS71" s="112"/>
      <c r="AT71" s="111"/>
      <c r="AU71" s="113"/>
      <c r="AV71" s="111"/>
      <c r="AW71" s="112"/>
      <c r="AX71" s="111"/>
      <c r="AY71" s="112"/>
      <c r="AZ71" s="87"/>
    </row>
    <row r="72" spans="1:52" s="90" customFormat="1">
      <c r="A72" s="210"/>
      <c r="B72" s="98"/>
      <c r="C72" s="117"/>
      <c r="D72" s="165"/>
      <c r="E72" s="166" t="s">
        <v>42</v>
      </c>
      <c r="F72" s="235" t="s">
        <v>43</v>
      </c>
      <c r="G72" s="166"/>
      <c r="H72" s="111"/>
      <c r="I72" s="112"/>
      <c r="J72" s="111"/>
      <c r="K72" s="112"/>
      <c r="L72" s="111"/>
      <c r="M72" s="112"/>
      <c r="N72" s="111"/>
      <c r="O72" s="112"/>
      <c r="P72" s="113"/>
      <c r="Q72" s="111"/>
      <c r="R72" s="113"/>
      <c r="S72" s="111"/>
      <c r="T72" s="112"/>
      <c r="U72" s="111"/>
      <c r="V72" s="112"/>
      <c r="W72" s="111"/>
      <c r="X72" s="112"/>
      <c r="Y72" s="113"/>
      <c r="Z72" s="111"/>
      <c r="AA72" s="112"/>
      <c r="AB72" s="111"/>
      <c r="AC72" s="112"/>
      <c r="AD72" s="111"/>
      <c r="AE72" s="112"/>
      <c r="AF72" s="111"/>
      <c r="AG72" s="112"/>
      <c r="AH72" s="113"/>
      <c r="AI72" s="111"/>
      <c r="AJ72" s="112"/>
      <c r="AK72" s="111"/>
      <c r="AL72" s="112"/>
      <c r="AM72" s="111"/>
      <c r="AN72" s="112"/>
      <c r="AO72" s="111"/>
      <c r="AP72" s="112"/>
      <c r="AQ72" s="113"/>
      <c r="AR72" s="111"/>
      <c r="AS72" s="112"/>
      <c r="AT72" s="111"/>
      <c r="AU72" s="113"/>
      <c r="AV72" s="111"/>
      <c r="AW72" s="112"/>
      <c r="AX72" s="111"/>
      <c r="AY72" s="112"/>
      <c r="AZ72" s="87"/>
    </row>
    <row r="73" spans="1:52" s="90" customFormat="1">
      <c r="A73" s="210"/>
      <c r="B73" s="98"/>
      <c r="C73" s="117"/>
      <c r="D73" s="165"/>
      <c r="E73" s="166"/>
      <c r="F73" s="235"/>
      <c r="G73" s="166"/>
      <c r="H73" s="111"/>
      <c r="I73" s="112"/>
      <c r="J73" s="111"/>
      <c r="K73" s="112"/>
      <c r="L73" s="111"/>
      <c r="M73" s="112"/>
      <c r="N73" s="111"/>
      <c r="O73" s="112"/>
      <c r="P73" s="113"/>
      <c r="Q73" s="111"/>
      <c r="R73" s="113"/>
      <c r="S73" s="111"/>
      <c r="T73" s="112"/>
      <c r="U73" s="111"/>
      <c r="V73" s="112"/>
      <c r="W73" s="111"/>
      <c r="X73" s="112"/>
      <c r="Y73" s="113"/>
      <c r="Z73" s="111"/>
      <c r="AA73" s="112"/>
      <c r="AB73" s="111"/>
      <c r="AC73" s="112"/>
      <c r="AD73" s="111"/>
      <c r="AE73" s="112"/>
      <c r="AF73" s="111"/>
      <c r="AG73" s="112"/>
      <c r="AH73" s="113"/>
      <c r="AI73" s="111"/>
      <c r="AJ73" s="112"/>
      <c r="AK73" s="111"/>
      <c r="AL73" s="112"/>
      <c r="AM73" s="111"/>
      <c r="AN73" s="112"/>
      <c r="AO73" s="111"/>
      <c r="AP73" s="112"/>
      <c r="AQ73" s="113"/>
      <c r="AR73" s="111"/>
      <c r="AS73" s="112"/>
      <c r="AT73" s="111"/>
      <c r="AU73" s="113"/>
      <c r="AV73" s="111"/>
      <c r="AW73" s="112"/>
      <c r="AX73" s="111"/>
      <c r="AY73" s="112"/>
      <c r="AZ73" s="87"/>
    </row>
    <row r="74" spans="1:52" s="90" customFormat="1">
      <c r="A74" s="210"/>
      <c r="B74" s="98"/>
      <c r="C74" s="117"/>
      <c r="D74" s="165"/>
      <c r="E74" s="166"/>
      <c r="F74" s="235"/>
      <c r="G74" s="166"/>
      <c r="H74" s="111"/>
      <c r="I74" s="112"/>
      <c r="J74" s="111"/>
      <c r="K74" s="112"/>
      <c r="L74" s="111"/>
      <c r="M74" s="112"/>
      <c r="N74" s="111"/>
      <c r="O74" s="112"/>
      <c r="P74" s="113"/>
      <c r="Q74" s="111"/>
      <c r="R74" s="113"/>
      <c r="S74" s="111"/>
      <c r="T74" s="112"/>
      <c r="U74" s="111"/>
      <c r="V74" s="112"/>
      <c r="W74" s="111"/>
      <c r="X74" s="112"/>
      <c r="Y74" s="113"/>
      <c r="Z74" s="111"/>
      <c r="AA74" s="112"/>
      <c r="AB74" s="111"/>
      <c r="AC74" s="112"/>
      <c r="AD74" s="111"/>
      <c r="AE74" s="112"/>
      <c r="AF74" s="111"/>
      <c r="AG74" s="112"/>
      <c r="AH74" s="113"/>
      <c r="AI74" s="111"/>
      <c r="AJ74" s="112"/>
      <c r="AK74" s="111"/>
      <c r="AL74" s="112"/>
      <c r="AM74" s="111"/>
      <c r="AN74" s="112"/>
      <c r="AO74" s="111"/>
      <c r="AP74" s="112"/>
      <c r="AQ74" s="113"/>
      <c r="AR74" s="111"/>
      <c r="AS74" s="112"/>
      <c r="AT74" s="111"/>
      <c r="AU74" s="113"/>
      <c r="AV74" s="111"/>
      <c r="AW74" s="112"/>
      <c r="AX74" s="111"/>
      <c r="AY74" s="112"/>
      <c r="AZ74" s="87"/>
    </row>
    <row r="75" spans="1:52" s="90" customFormat="1">
      <c r="A75" s="210"/>
      <c r="B75" s="98"/>
      <c r="C75" s="226" t="s">
        <v>184</v>
      </c>
      <c r="D75" s="165"/>
      <c r="E75" s="166"/>
      <c r="F75" s="235"/>
      <c r="G75" s="166"/>
      <c r="H75" s="111"/>
      <c r="I75" s="112"/>
      <c r="J75" s="111"/>
      <c r="K75" s="112"/>
      <c r="L75" s="111"/>
      <c r="M75" s="112"/>
      <c r="N75" s="111"/>
      <c r="O75" s="112"/>
      <c r="P75" s="113"/>
      <c r="Q75" s="111"/>
      <c r="R75" s="113"/>
      <c r="S75" s="111"/>
      <c r="T75" s="112"/>
      <c r="U75" s="111"/>
      <c r="V75" s="112"/>
      <c r="W75" s="111"/>
      <c r="X75" s="112"/>
      <c r="Y75" s="113"/>
      <c r="Z75" s="111"/>
      <c r="AA75" s="112"/>
      <c r="AB75" s="111"/>
      <c r="AC75" s="112"/>
      <c r="AD75" s="111"/>
      <c r="AE75" s="112"/>
      <c r="AF75" s="111"/>
      <c r="AG75" s="112"/>
      <c r="AH75" s="113"/>
      <c r="AI75" s="111"/>
      <c r="AJ75" s="112"/>
      <c r="AK75" s="111"/>
      <c r="AL75" s="112"/>
      <c r="AM75" s="111"/>
      <c r="AN75" s="112"/>
      <c r="AO75" s="111"/>
      <c r="AP75" s="112"/>
      <c r="AQ75" s="113"/>
      <c r="AR75" s="111"/>
      <c r="AS75" s="112"/>
      <c r="AT75" s="111"/>
      <c r="AU75" s="113"/>
      <c r="AV75" s="111"/>
      <c r="AW75" s="112"/>
      <c r="AX75" s="111"/>
      <c r="AY75" s="112"/>
      <c r="AZ75" s="87"/>
    </row>
    <row r="76" spans="1:52" s="90" customFormat="1">
      <c r="A76" s="210"/>
      <c r="B76" s="98"/>
      <c r="C76" s="225" t="s">
        <v>132</v>
      </c>
      <c r="D76" s="166"/>
      <c r="E76" s="167"/>
      <c r="F76" s="235"/>
      <c r="G76" s="173"/>
      <c r="H76" s="103"/>
      <c r="I76" s="104"/>
      <c r="J76" s="103"/>
      <c r="K76" s="112"/>
      <c r="L76" s="111"/>
      <c r="M76" s="112"/>
      <c r="N76" s="111"/>
      <c r="O76" s="112"/>
      <c r="P76" s="113"/>
      <c r="Q76" s="111"/>
      <c r="R76" s="113"/>
      <c r="S76" s="111"/>
      <c r="T76" s="112"/>
      <c r="U76" s="111"/>
      <c r="V76" s="112"/>
      <c r="W76" s="111"/>
      <c r="X76" s="112"/>
      <c r="Y76" s="113"/>
      <c r="Z76" s="111"/>
      <c r="AA76" s="112"/>
      <c r="AB76" s="111"/>
      <c r="AC76" s="112"/>
      <c r="AD76" s="111"/>
      <c r="AE76" s="112"/>
      <c r="AF76" s="111"/>
      <c r="AG76" s="112"/>
      <c r="AH76" s="113"/>
      <c r="AI76" s="111"/>
      <c r="AJ76" s="112"/>
      <c r="AK76" s="111"/>
      <c r="AL76" s="112"/>
      <c r="AM76" s="111"/>
      <c r="AN76" s="112"/>
      <c r="AO76" s="111"/>
      <c r="AP76" s="112"/>
      <c r="AQ76" s="113"/>
      <c r="AR76" s="111"/>
      <c r="AS76" s="112"/>
      <c r="AT76" s="111"/>
      <c r="AU76" s="113"/>
      <c r="AV76" s="111"/>
      <c r="AW76" s="112"/>
      <c r="AX76" s="111"/>
      <c r="AY76" s="112"/>
      <c r="AZ76" s="87"/>
    </row>
    <row r="77" spans="1:52" s="90" customFormat="1">
      <c r="A77" s="210"/>
      <c r="B77" s="98"/>
      <c r="C77" s="225" t="s">
        <v>129</v>
      </c>
      <c r="D77" s="166"/>
      <c r="E77" s="167"/>
      <c r="F77" s="235"/>
      <c r="G77" s="173"/>
      <c r="H77" s="103"/>
      <c r="I77" s="104"/>
      <c r="J77" s="103"/>
      <c r="K77" s="112"/>
      <c r="L77" s="111"/>
      <c r="M77" s="112"/>
      <c r="N77" s="111"/>
      <c r="O77" s="112"/>
      <c r="P77" s="113"/>
      <c r="Q77" s="111"/>
      <c r="R77" s="113"/>
      <c r="S77" s="111"/>
      <c r="T77" s="112"/>
      <c r="U77" s="111"/>
      <c r="V77" s="112"/>
      <c r="W77" s="111"/>
      <c r="X77" s="112"/>
      <c r="Y77" s="113"/>
      <c r="Z77" s="111"/>
      <c r="AA77" s="112"/>
      <c r="AB77" s="111"/>
      <c r="AC77" s="112"/>
      <c r="AD77" s="111"/>
      <c r="AE77" s="112"/>
      <c r="AF77" s="111"/>
      <c r="AG77" s="112"/>
      <c r="AH77" s="113"/>
      <c r="AI77" s="111"/>
      <c r="AJ77" s="112"/>
      <c r="AK77" s="111"/>
      <c r="AL77" s="112"/>
      <c r="AM77" s="111"/>
      <c r="AN77" s="112"/>
      <c r="AO77" s="111"/>
      <c r="AP77" s="112"/>
      <c r="AQ77" s="113"/>
      <c r="AR77" s="111"/>
      <c r="AS77" s="112"/>
      <c r="AT77" s="111"/>
      <c r="AU77" s="113"/>
      <c r="AV77" s="111"/>
      <c r="AW77" s="112"/>
      <c r="AX77" s="111"/>
      <c r="AY77" s="112"/>
      <c r="AZ77" s="87"/>
    </row>
    <row r="78" spans="1:52" s="90" customFormat="1">
      <c r="A78" s="98"/>
      <c r="B78" s="98"/>
      <c r="C78" s="225" t="s">
        <v>130</v>
      </c>
      <c r="D78" s="166"/>
      <c r="E78" s="167"/>
      <c r="F78" s="235"/>
      <c r="G78" s="173"/>
      <c r="H78" s="103"/>
      <c r="I78" s="104"/>
      <c r="J78" s="103"/>
      <c r="K78" s="104"/>
      <c r="L78" s="103"/>
      <c r="M78" s="104"/>
      <c r="N78" s="103"/>
      <c r="O78" s="104"/>
      <c r="P78" s="106"/>
      <c r="Q78" s="103"/>
      <c r="R78" s="104"/>
      <c r="S78" s="103"/>
      <c r="T78" s="104"/>
      <c r="U78" s="103"/>
      <c r="V78" s="104"/>
      <c r="W78" s="103"/>
      <c r="X78" s="104"/>
      <c r="Y78" s="88"/>
      <c r="Z78" s="103"/>
      <c r="AA78" s="104"/>
      <c r="AB78" s="103"/>
      <c r="AC78" s="104"/>
      <c r="AD78" s="103"/>
      <c r="AE78" s="104"/>
      <c r="AF78" s="103"/>
      <c r="AG78" s="104"/>
      <c r="AH78" s="88"/>
      <c r="AI78" s="103"/>
      <c r="AJ78" s="104"/>
      <c r="AK78" s="103"/>
      <c r="AL78" s="104"/>
      <c r="AM78" s="103"/>
      <c r="AN78" s="104"/>
      <c r="AO78" s="103"/>
      <c r="AP78" s="104"/>
      <c r="AQ78" s="168"/>
      <c r="AR78" s="103"/>
      <c r="AS78" s="104"/>
      <c r="AT78" s="103"/>
      <c r="AU78" s="104"/>
      <c r="AV78" s="103"/>
      <c r="AW78" s="104"/>
      <c r="AX78" s="103"/>
      <c r="AY78" s="104"/>
      <c r="AZ78" s="87"/>
    </row>
    <row r="79" spans="1:52" s="90" customFormat="1">
      <c r="A79" s="98"/>
      <c r="B79" s="98"/>
      <c r="C79" s="225" t="s">
        <v>131</v>
      </c>
      <c r="D79" s="166"/>
      <c r="E79" s="167"/>
      <c r="F79" s="235"/>
      <c r="G79" s="173"/>
      <c r="H79" s="103"/>
      <c r="I79" s="104"/>
      <c r="J79" s="103"/>
      <c r="K79" s="104"/>
      <c r="L79" s="103"/>
      <c r="M79" s="104"/>
      <c r="N79" s="103"/>
      <c r="O79" s="104"/>
      <c r="P79" s="106"/>
      <c r="Q79" s="103"/>
      <c r="R79" s="106"/>
      <c r="S79" s="103"/>
      <c r="T79" s="104"/>
      <c r="U79" s="103"/>
      <c r="V79" s="104"/>
      <c r="W79" s="103"/>
      <c r="X79" s="104"/>
      <c r="Y79" s="88"/>
      <c r="Z79" s="103"/>
      <c r="AA79" s="104"/>
      <c r="AB79" s="103"/>
      <c r="AC79" s="104"/>
      <c r="AD79" s="103"/>
      <c r="AE79" s="104"/>
      <c r="AF79" s="103"/>
      <c r="AG79" s="104"/>
      <c r="AH79" s="88"/>
      <c r="AI79" s="103"/>
      <c r="AJ79" s="104"/>
      <c r="AK79" s="103"/>
      <c r="AL79" s="104"/>
      <c r="AM79" s="103"/>
      <c r="AN79" s="104"/>
      <c r="AO79" s="103"/>
      <c r="AP79" s="104"/>
      <c r="AQ79" s="168"/>
      <c r="AR79" s="103"/>
      <c r="AS79" s="104"/>
      <c r="AT79" s="103"/>
      <c r="AU79" s="106"/>
      <c r="AV79" s="103"/>
      <c r="AW79" s="104"/>
      <c r="AX79" s="103"/>
      <c r="AY79" s="104"/>
      <c r="AZ79" s="87"/>
    </row>
    <row r="80" spans="1:52" s="90" customFormat="1">
      <c r="A80" s="124"/>
      <c r="B80" s="124"/>
      <c r="C80" s="230"/>
      <c r="D80" s="231"/>
      <c r="E80" s="232"/>
      <c r="F80" s="233"/>
      <c r="G80" s="234"/>
      <c r="H80" s="127"/>
      <c r="I80" s="128"/>
      <c r="J80" s="127"/>
      <c r="K80" s="128"/>
      <c r="L80" s="127"/>
      <c r="M80" s="128"/>
      <c r="N80" s="127"/>
      <c r="O80" s="128"/>
      <c r="P80" s="106"/>
      <c r="Q80" s="103"/>
      <c r="R80" s="106"/>
      <c r="S80" s="103"/>
      <c r="T80" s="104"/>
      <c r="U80" s="103"/>
      <c r="V80" s="104"/>
      <c r="W80" s="103"/>
      <c r="X80" s="104"/>
      <c r="Y80" s="88"/>
      <c r="Z80" s="103"/>
      <c r="AA80" s="104"/>
      <c r="AB80" s="103"/>
      <c r="AC80" s="104"/>
      <c r="AD80" s="103"/>
      <c r="AE80" s="104"/>
      <c r="AF80" s="103"/>
      <c r="AG80" s="104"/>
      <c r="AH80" s="88"/>
      <c r="AI80" s="103"/>
      <c r="AJ80" s="104"/>
      <c r="AK80" s="103"/>
      <c r="AL80" s="104"/>
      <c r="AM80" s="103"/>
      <c r="AN80" s="104"/>
      <c r="AO80" s="103"/>
      <c r="AP80" s="104"/>
      <c r="AQ80" s="168"/>
      <c r="AR80" s="103"/>
      <c r="AS80" s="104"/>
      <c r="AT80" s="103"/>
      <c r="AU80" s="106"/>
      <c r="AV80" s="103"/>
      <c r="AW80" s="104"/>
      <c r="AX80" s="103"/>
      <c r="AY80" s="104"/>
      <c r="AZ80" s="87"/>
    </row>
    <row r="81" spans="1:53">
      <c r="A81" s="91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</row>
    <row r="82" spans="1:53">
      <c r="A82" s="91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</row>
    <row r="83" spans="1:53">
      <c r="A83" s="91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</row>
    <row r="84" spans="1:53">
      <c r="A84" s="91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</row>
    <row r="85" spans="1:53">
      <c r="A85" s="91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</row>
    <row r="86" spans="1:53">
      <c r="A86" s="91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</row>
    <row r="87" spans="1:53">
      <c r="A87" s="91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</row>
    <row r="88" spans="1:53">
      <c r="A88" s="91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</row>
    <row r="89" spans="1:53">
      <c r="A89" s="91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</row>
    <row r="90" spans="1:53">
      <c r="A90" s="91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</row>
    <row r="91" spans="1:53">
      <c r="A91" s="91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</row>
    <row r="92" spans="1:53">
      <c r="A92" s="91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</row>
    <row r="93" spans="1:53">
      <c r="A93" s="91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</row>
    <row r="94" spans="1:53">
      <c r="A94" s="91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</row>
    <row r="95" spans="1:53">
      <c r="A95" s="91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</row>
    <row r="96" spans="1:53">
      <c r="A96" s="91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</row>
    <row r="97" spans="1:53">
      <c r="A97" s="91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</row>
    <row r="98" spans="1:53">
      <c r="A98" s="91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</row>
    <row r="99" spans="1:53">
      <c r="A99" s="91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</row>
    <row r="100" spans="1:53">
      <c r="A100" s="91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</row>
    <row r="101" spans="1:53">
      <c r="A101" s="91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</row>
    <row r="102" spans="1:53">
      <c r="A102" s="91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</row>
    <row r="103" spans="1:53">
      <c r="A103" s="91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</row>
    <row r="104" spans="1:53">
      <c r="A104" s="91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</row>
    <row r="105" spans="1:53">
      <c r="A105" s="91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</row>
    <row r="106" spans="1:53">
      <c r="A106" s="91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</row>
    <row r="107" spans="1:53">
      <c r="A107" s="91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</row>
    <row r="108" spans="1:53">
      <c r="A108" s="91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</row>
    <row r="109" spans="1:53">
      <c r="A109" s="91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</row>
    <row r="110" spans="1:53">
      <c r="A110" s="91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</row>
    <row r="111" spans="1:53">
      <c r="A111" s="91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</row>
    <row r="112" spans="1:53">
      <c r="A112" s="91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</row>
    <row r="113" spans="1:53">
      <c r="A113" s="91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</row>
    <row r="114" spans="1:53">
      <c r="A114" s="91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</row>
    <row r="115" spans="1:53">
      <c r="A115" s="91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</row>
    <row r="116" spans="1:53">
      <c r="A116" s="9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</row>
    <row r="117" spans="1:53">
      <c r="A117" s="91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</row>
    <row r="118" spans="1:53">
      <c r="A118" s="91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</row>
    <row r="119" spans="1:53">
      <c r="A119" s="91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</row>
    <row r="120" spans="1:53">
      <c r="A120" s="91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</row>
    <row r="121" spans="1:53">
      <c r="A121" s="91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</row>
  </sheetData>
  <sortState ref="A8:AY76">
    <sortCondition ref="G8:G76"/>
  </sortState>
  <mergeCells count="25"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</mergeCells>
  <pageMargins left="0.38593749999999999" right="0.7" top="0.75" bottom="0.75" header="0.3" footer="0.3"/>
  <pageSetup paperSize="5" scale="65" fitToHeight="0" orientation="landscape" r:id="rId1"/>
  <rowBreaks count="1" manualBreakCount="1">
    <brk id="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Melissa Hallaian</cp:lastModifiedBy>
  <cp:lastPrinted>2019-07-12T14:47:53Z</cp:lastPrinted>
  <dcterms:created xsi:type="dcterms:W3CDTF">1999-10-06T13:08:25Z</dcterms:created>
  <dcterms:modified xsi:type="dcterms:W3CDTF">2019-07-12T19:49:44Z</dcterms:modified>
</cp:coreProperties>
</file>